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workbookPr codeName="ThisWorkbook"/>
  <mc:AlternateContent xmlns:mc="http://schemas.openxmlformats.org/markup-compatibility/2006">
    <mc:Choice Requires="x15">
      <x15ac:absPath xmlns:x15ac="http://schemas.microsoft.com/office/spreadsheetml/2010/11/ac" url="E:\ESCRITORIO\ACTUALIZACION 006\"/>
    </mc:Choice>
  </mc:AlternateContent>
  <xr:revisionPtr revIDLastSave="0" documentId="13_ncr:1_{BF155568-E1AD-4845-9EED-328CA77D71F4}" xr6:coauthVersionLast="47" xr6:coauthVersionMax="47" xr10:uidLastSave="{00000000-0000-0000-0000-000000000000}"/>
  <bookViews>
    <workbookView xWindow="-120" yWindow="-120" windowWidth="20730" windowHeight="11160" tabRatio="906" xr2:uid="{00000000-000D-0000-FFFF-FFFF00000000}"/>
  </bookViews>
  <sheets>
    <sheet name="P. OFICIAL (Entidad)" sheetId="265" r:id="rId1"/>
    <sheet name="PROPUESTA ECONOMICA(Proponente)" sheetId="272"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[6]!ERR</definedName>
    <definedName name="\Z" localSheetId="2">'INDICAR CÓDIGO DEL ITEM DE PAGO'!ERR</definedName>
    <definedName name="\Z">[6]!ERR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 localSheetId="2">#REF!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 localSheetId="2">#REF!</definedName>
    <definedName name="_______MA2">#REF!</definedName>
    <definedName name="_______PJ50" localSheetId="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1">[10]!_xlbgnm.ane7</definedName>
    <definedName name="_____ane7">[10]!_xlbgnm.ane7</definedName>
    <definedName name="_____ane8" localSheetId="1">[10]!_xlbgnm.ane8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 localSheetId="2">#REF!</definedName>
    <definedName name="_____MA2">#REF!</definedName>
    <definedName name="_____OCD1">[12]Tablas!#REF!</definedName>
    <definedName name="_____OCI1">[12]Tablas!#REF!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1">[14]!_xlbgnm.ane7</definedName>
    <definedName name="____ane7">[14]!_xlbgnm.ane7</definedName>
    <definedName name="____ane8" localSheetId="1">[14]!_xlbgnm.ane8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 localSheetId="2">#REF!</definedName>
    <definedName name="____MA2">#REF!</definedName>
    <definedName name="____OCD1">[12]Tablas!#REF!</definedName>
    <definedName name="____OCI1">[12]Tablas!#REF!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1">[16]!_xlbgnm.ane7</definedName>
    <definedName name="___ane7">[16]!_xlbgnm.ane7</definedName>
    <definedName name="___ane8" localSheetId="1">[16]!_xlbgnm.ane8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 localSheetId="2">#REF!</definedName>
    <definedName name="___MA2">#REF!</definedName>
    <definedName name="___OCD1">[12]Tablas!#REF!</definedName>
    <definedName name="___OCI1">[12]Tablas!#REF!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1">[14]!_xlbgnm.ane7</definedName>
    <definedName name="__ane7">[14]!_xlbgnm.ane7</definedName>
    <definedName name="__ane8" localSheetId="1">[14]!_xlbgnm.ane8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 localSheetId="2">'INDICAR CÓDIGO DEL ITEM DE PAGO'!ERR</definedName>
    <definedName name="__F">[6]!ERR</definedName>
    <definedName name="__FS01" localSheetId="2">'INDICAR CÓDIGO DEL ITEM DE PAGO'!ERR</definedName>
    <definedName name="__FS01">[6]!ERR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 localSheetId="2">#REF!</definedName>
    <definedName name="__MA2">#REF!</definedName>
    <definedName name="__mun2" localSheetId="2">[20]PESOS!#REF!</definedName>
    <definedName name="__mun2">[20]PESOS!#REF!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1">[14]!_xlbgnm.ane7</definedName>
    <definedName name="_ane7">[14]!_xlbgnm.ane7</definedName>
    <definedName name="_ane8" localSheetId="1">[14]!_xlbgnm.ane8</definedName>
    <definedName name="_ane8">[14]!_xlbgnm.ane8</definedName>
    <definedName name="_APU221" localSheetId="2">#REF!</definedName>
    <definedName name="_APU221">#REF!</definedName>
    <definedName name="_APU465" localSheetId="1">[22]!absc</definedName>
    <definedName name="_APU465">[22]!absc</definedName>
    <definedName name="_Atp2">[18]EMPRESA!$F$22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[6]!ERR</definedName>
    <definedName name="_F10">#REF!</definedName>
    <definedName name="_FC">#REF!</definedName>
    <definedName name="_Fill" localSheetId="2" hidden="1">#REF!</definedName>
    <definedName name="_Fill" hidden="1">#REF!</definedName>
    <definedName name="_xlnm._FilterDatabase" localSheetId="0" hidden="1">'P. OFICIAL (Entidad)'!$I$12:$I$13</definedName>
    <definedName name="_xlnm._FilterDatabase" localSheetId="1" hidden="1">'PROPUESTA ECONOMICA(Proponente)'!$I$12:$I$13</definedName>
    <definedName name="_FS01" localSheetId="2">'INDICAR CÓDIGO DEL ITEM DE PAGO'!ERR</definedName>
    <definedName name="_FS01">[6]!ERR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[20]PESOS!#REF!</definedName>
    <definedName name="_mun2">[20]PESOS!#REF!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[7]INV!$A$12:$D$15</definedName>
    <definedName name="_SBC3">[7]INV!$F$12:$I$15</definedName>
    <definedName name="_SBC5">[7]INV!$K$12:$N$15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2"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'[24]DUB-823'!#REF!</definedName>
    <definedName name="a">'[24]DUB-823'!#REF!</definedName>
    <definedName name="A_1">#REF!</definedName>
    <definedName name="A_impresión_IM" localSheetId="2">#REF!</definedName>
    <definedName name="A_impresión_IM">#REF!</definedName>
    <definedName name="A18A200">[25]ESPEC!#REF!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[6]!ERR</definedName>
    <definedName name="AAA" localSheetId="2">'INDICAR CÓDIGO DEL ITEM DE PAGO'!ERR</definedName>
    <definedName name="AAA">[6]!ERR</definedName>
    <definedName name="aaaaaa">[26]otros!$C$5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[7]AASHTO!$A$2:$F$5</definedName>
    <definedName name="absc1" localSheetId="1">[27]!absc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1">[27]!absc</definedName>
    <definedName name="adoc1">[27]!absc</definedName>
    <definedName name="ADOC125" localSheetId="1">[30]!absc</definedName>
    <definedName name="ADOC125">[30]!absc</definedName>
    <definedName name="adoq" localSheetId="1">[31]!absc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[6]!ERR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 OFICIAL (Entidad)'!$A$1:$M$75</definedName>
    <definedName name="_xlnm.Print_Area" localSheetId="1">'PROPUESTA ECONOMICA(Proponente)'!$A$1:$M$76</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[6]!ERR</definedName>
    <definedName name="ARP">#REF!</definedName>
    <definedName name="ARS">#REF!</definedName>
    <definedName name="as" localSheetId="2">'INDICAR CÓDIGO DEL ITEM DE PAGO'!ERR</definedName>
    <definedName name="as">[6]!ERR</definedName>
    <definedName name="ASB">[7]AASHTO!$A$8:$F$11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[6]!ERR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[11]EMPRESA!$F$20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'[11]DATOS CONTRATO'!$E$18</definedName>
    <definedName name="auxalimentacion">[41]CONTRATO!$E$18</definedName>
    <definedName name="AuxCom">'[11]DATOS CONTRATO'!$I$16</definedName>
    <definedName name="auxcomisariato">[41]CONTRATO!$I$16</definedName>
    <definedName name="AuxDot">'[11]DATOS CONTRATO'!$I$17</definedName>
    <definedName name="auxdotacion">[41]CONTRATO!$I$17</definedName>
    <definedName name="AuxHab">'[11]DATOS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[6]!ERR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'[57]DATOS CONTRATO'!$G$13</definedName>
    <definedName name="Contratante">'[11]DATOS CONTRATO'!$E$6</definedName>
    <definedName name="CONTRATO">[41]CONTRATO!$E$8</definedName>
    <definedName name="COPIA" localSheetId="2">'INDICAR CÓDIGO DEL ITEM DE PAGO'!ERR</definedName>
    <definedName name="COPIA">[6]!ERR</definedName>
    <definedName name="COPIA1">#REF!</definedName>
    <definedName name="COPIA2">#REF!</definedName>
    <definedName name="copiao4" localSheetId="2">'INDICAR CÓDIGO DEL ITEM DE PAGO'!ERR</definedName>
    <definedName name="copiao4">[6]!ERR</definedName>
    <definedName name="corri" localSheetId="2">'INDICAR CÓDIGO DEL ITEM DE PAGO'!ERR</definedName>
    <definedName name="corri">[6]!ERR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[6]!ERR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'[21]Cambio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'[24]GPI 526'!#REF!</definedName>
    <definedName name="dario">'[24]GPI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[6]!ERR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[6]!ERR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[13]Tablas!#REF!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[6]!ERR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[24]SKJ452!#REF!</definedName>
    <definedName name="Excel_BuiltIn_Print_Titles_10">[24]SKJ452!#REF!</definedName>
    <definedName name="Excel_BuiltIn_Print_Titles_11" localSheetId="2">[24]ITA878!#REF!</definedName>
    <definedName name="Excel_BuiltIn_Print_Titles_11">[24]ITA878!#REF!</definedName>
    <definedName name="Excel_BuiltIn_Print_Titles_12" localSheetId="2">'[24]AEA-944'!#REF!</definedName>
    <definedName name="Excel_BuiltIn_Print_Titles_12">'[24]AEA-944'!#REF!</definedName>
    <definedName name="Excel_BuiltIn_Print_Titles_13" localSheetId="2">'[24]DUB-823'!#REF!</definedName>
    <definedName name="Excel_BuiltIn_Print_Titles_13">'[24]DUB-823'!#REF!</definedName>
    <definedName name="Excel_BuiltIn_Print_Titles_14" localSheetId="2">'[24]GPI 526'!#REF!</definedName>
    <definedName name="Excel_BuiltIn_Print_Titles_14">'[24]GPI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[24]XXJ617!#REF!</definedName>
    <definedName name="Excel_BuiltIn_Print_Titles_19">[24]XXJ617!#REF!</definedName>
    <definedName name="Excel_BuiltIn_Print_Titles_20" localSheetId="2">#REF!</definedName>
    <definedName name="Excel_BuiltIn_Print_Titles_20">#REF!</definedName>
    <definedName name="Excel_BuiltIn_Print_Titles_21" localSheetId="2">[24]SNG_855!#REF!</definedName>
    <definedName name="Excel_BuiltIn_Print_Titles_21">[24]SNG_855!#REF!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'[24]VEA 374'!#REF!</definedName>
    <definedName name="Excel_BuiltIn_Print_Titles_5">'[24]VEA 374'!#REF!</definedName>
    <definedName name="Excel_BuiltIn_Print_Titles_5_XX" localSheetId="2">'[24]VEA 374'!#REF!</definedName>
    <definedName name="Excel_BuiltIn_Print_Titles_5_XX">'[24]VEA 374'!#REF!</definedName>
    <definedName name="Excel_BuiltIn_Print_Titles_6" localSheetId="2">#REF!</definedName>
    <definedName name="Excel_BuiltIn_Print_Titles_6">#REF!</definedName>
    <definedName name="Excel_BuiltIn_Print_Titles_7" localSheetId="2">[24]HFB024!#REF!</definedName>
    <definedName name="Excel_BuiltIn_Print_Titles_7">[24]HFB024!#REF!</definedName>
    <definedName name="Excel_BuiltIn_Print_Titles_8" localSheetId="2">#REF!</definedName>
    <definedName name="Excel_BuiltIn_Print_Titles_8">#REF!</definedName>
    <definedName name="Excel_BuiltIn_Print_Titles_9" localSheetId="2">[24]PAJ825!#REF!</definedName>
    <definedName name="Excel_BuiltIn_Print_Titles_9">[24]PAJ825!#REF!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[6]!ERR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[6]!ERR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[6]!ERR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[6]!ERR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[6]!ERR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 localSheetId="2">#REF!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[13]Tablas!#REF!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[6]!ERR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[13]Tablas!#REF!</definedName>
    <definedName name="GRC_ON_ASO">[13]Tablas!#REF!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[13]Tablas!#REF!</definedName>
    <definedName name="GTE">[13]Tablas!#REF!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[6]!ERR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'[21]Interc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[6]!ERR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'[21]Itemes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2">'INDICAR CÓDIGO DEL ITEM DE PAGO'!ERR</definedName>
    <definedName name="ID">[6]!ERR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[21]Interc.tapones!$E$1:$E$65536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[6]!ERR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[6]!ERR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[6]!ERR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[6]!ERR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[27]!absc</definedName>
    <definedName name="LOCA">[27]!absc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[6]!ERR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'[11]LIQ-NOM'!$H$3</definedName>
    <definedName name="MesCotizacion">'[41]LIQUIDA-NOMINA'!$H$3</definedName>
    <definedName name="MESES" localSheetId="2">#REF!</definedName>
    <definedName name="MESES">#REF!</definedName>
    <definedName name="MesesMora">'[11]LIQ-NOM'!$I$3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[10]!Módulo3.anexo1</definedName>
    <definedName name="Módulo3.anexo1">[10]!Módulo3.anexo1</definedName>
    <definedName name="Módulo3.anexo10" localSheetId="1">[10]!Módulo3.anexo10</definedName>
    <definedName name="Módulo3.anexo10">[10]!Módulo3.anexo10</definedName>
    <definedName name="Módulo3.anexo11" localSheetId="1">[10]!Módulo3.anexo11</definedName>
    <definedName name="Módulo3.anexo11">[10]!Módulo3.anexo11</definedName>
    <definedName name="Módulo3.anexo12" localSheetId="1">[10]!Módulo3.anexo12</definedName>
    <definedName name="Módulo3.anexo12">[10]!Módulo3.anexo12</definedName>
    <definedName name="Módulo3.anexo3" localSheetId="1">[10]!Módulo3.anexo3</definedName>
    <definedName name="Módulo3.anexo3">[10]!Módulo3.anexo3</definedName>
    <definedName name="Módulo3.anexo4" localSheetId="1">[10]!Módulo3.anexo4</definedName>
    <definedName name="Módulo3.anexo4">[10]!Módulo3.anexo4</definedName>
    <definedName name="Módulo3.anexo5" localSheetId="1">[10]!Módulo3.anexo5</definedName>
    <definedName name="Módulo3.anexo5">[10]!Módulo3.anexo5</definedName>
    <definedName name="Módulo3.anexo6" localSheetId="1">[10]!Módulo3.anexo6</definedName>
    <definedName name="Módulo3.anexo6">[10]!Módulo3.anexo6</definedName>
    <definedName name="Módulo8.anexo16" localSheetId="1">[10]!Módulo8.anexo16</definedName>
    <definedName name="Módulo8.anexo16">[10]!Módulo8.anexo16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[6]!ERR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[26]PRESUPUESTO!$C$10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[6]!ERR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[12]Tablas!#REF!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[6]!ERR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[6]!ERR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[6]!ERR</definedName>
    <definedName name="Reimbursement">"Reembolso"</definedName>
    <definedName name="reinicio" localSheetId="2">'INDICAR CÓDIGO DEL ITEM DE PAGO'!ERR</definedName>
    <definedName name="reinicio">[6]!ERR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1">[10]!resu8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[6]!ERR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[6]!ERR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[6]!ERR</definedName>
    <definedName name="SalConv">'[11]DATOS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[6]!ERR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[6]!ERR</definedName>
    <definedName name="SINGOLO">'[3]7422CW00'!#REF!</definedName>
    <definedName name="SISISIS" localSheetId="2">'INDICAR CÓDIGO DEL ITEM DE PAGO'!ERR</definedName>
    <definedName name="SISISIS">[6]!ERR</definedName>
    <definedName name="Smlv">'[11]DATOS CONTRATO'!$I$9</definedName>
    <definedName name="smlv01">[41]CONTRATO!$I$9</definedName>
    <definedName name="smlv2001">[41]CONTRATO!$H$9</definedName>
    <definedName name="SMML">'[66]ASPECTOS TECNICOS'!$O$12:$P$32</definedName>
    <definedName name="SN">[11]EMPRESA!$G$29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 OFICIAL (Entidad)'!#REF!</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 OFICIAL (Entidad)'!#REF!</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 OFICIAL (Entidad)'!#REF!</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[6]!ERR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[58]Tablas!$H$1:$H$65536</definedName>
    <definedName name="SUPERFICIE">#REF!</definedName>
    <definedName name="sw" localSheetId="2">'INDICAR CÓDIGO DEL ITEM DE PAGO'!ERR</definedName>
    <definedName name="sw">[6]!ERR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[22]!absc</definedName>
    <definedName name="t">[22]!absc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[6]!ERR</definedName>
    <definedName name="TERM" localSheetId="2">'INDICAR CÓDIGO DEL ITEM DE PAGO'!ERR</definedName>
    <definedName name="TERM">[6]!ERR</definedName>
    <definedName name="TÉRMINOS" localSheetId="2">'INDICAR CÓDIGO DEL ITEM DE PAGO'!ERR</definedName>
    <definedName name="TÉRMINOS">[6]!ERR</definedName>
    <definedName name="TERR">[26]PRESUPUESTO!$I$7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'[11]DATOS CONTRATO'!$E$18</definedName>
    <definedName name="TK_1" hidden="1">[23]INST!#REF!</definedName>
    <definedName name="TKSLCI07">[11]EMPRESA!$F$22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'[11]NOMINA-1'!$E$37</definedName>
    <definedName name="TotAuxAlimentacion">'[41]NOMINA 1'!$E$38</definedName>
    <definedName name="TotAuxCom">'[11]NOMINA-1'!$E$39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'[11]NOMINA-1'!$E$41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'[11]NOMINA-1'!$N$39</definedName>
    <definedName name="TotPrimConvencional">'[41]NOMINA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'[11]DATOS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[13]Tablas!#REF!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[19]INST!#REF!</definedName>
    <definedName name="uno" localSheetId="2">'INDICAR CÓDIGO DEL ITEM DE PAGO'!ERR</definedName>
    <definedName name="uno">[6]!ERR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[6]!ERR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[26]otros!$C$4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localSheetId="2"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[27]!absc</definedName>
    <definedName name="Y">[27]!absc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[6]!ERR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64" i="265" l="1"/>
  <c r="I57" i="272"/>
  <c r="H57" i="272"/>
  <c r="G57" i="272"/>
  <c r="I56" i="272"/>
  <c r="H56" i="272"/>
  <c r="G56" i="272"/>
  <c r="I55" i="272"/>
  <c r="H55" i="272"/>
  <c r="G55" i="272"/>
  <c r="I53" i="272"/>
  <c r="H53" i="272"/>
  <c r="G53" i="272"/>
  <c r="I52" i="272"/>
  <c r="H52" i="272"/>
  <c r="G52" i="272"/>
  <c r="I50" i="272"/>
  <c r="H50" i="272"/>
  <c r="G50" i="272"/>
  <c r="I49" i="272"/>
  <c r="H49" i="272"/>
  <c r="G49" i="272"/>
  <c r="I48" i="272"/>
  <c r="K48" i="272" s="1"/>
  <c r="H48" i="272"/>
  <c r="G48" i="272"/>
  <c r="I47" i="272"/>
  <c r="H47" i="272"/>
  <c r="G47" i="272"/>
  <c r="I46" i="272"/>
  <c r="H46" i="272"/>
  <c r="G46" i="272"/>
  <c r="I45" i="272"/>
  <c r="H45" i="272"/>
  <c r="G45" i="272"/>
  <c r="I43" i="272"/>
  <c r="H43" i="272"/>
  <c r="G43" i="272"/>
  <c r="I42" i="272"/>
  <c r="H42" i="272"/>
  <c r="G42" i="272"/>
  <c r="I41" i="272"/>
  <c r="H41" i="272"/>
  <c r="G41" i="272"/>
  <c r="I39" i="272"/>
  <c r="H39" i="272"/>
  <c r="G39" i="272"/>
  <c r="I35" i="272"/>
  <c r="H35" i="272"/>
  <c r="G35" i="272"/>
  <c r="I34" i="272"/>
  <c r="H34" i="272"/>
  <c r="G34" i="272"/>
  <c r="I33" i="272"/>
  <c r="H33" i="272"/>
  <c r="G33" i="272"/>
  <c r="I31" i="272"/>
  <c r="H31" i="272"/>
  <c r="G31" i="272"/>
  <c r="I30" i="272"/>
  <c r="H30" i="272"/>
  <c r="G30" i="272"/>
  <c r="I28" i="272"/>
  <c r="H28" i="272"/>
  <c r="G28" i="272"/>
  <c r="I27" i="272"/>
  <c r="H27" i="272"/>
  <c r="G27" i="272"/>
  <c r="I26" i="272"/>
  <c r="H26" i="272"/>
  <c r="G26" i="272"/>
  <c r="I25" i="272"/>
  <c r="H25" i="272"/>
  <c r="G25" i="272"/>
  <c r="I24" i="272"/>
  <c r="H24" i="272"/>
  <c r="G24" i="272"/>
  <c r="I23" i="272"/>
  <c r="K23" i="272" s="1"/>
  <c r="H23" i="272"/>
  <c r="G23" i="272"/>
  <c r="I21" i="272"/>
  <c r="H21" i="272"/>
  <c r="G21" i="272"/>
  <c r="I20" i="272"/>
  <c r="H20" i="272"/>
  <c r="G20" i="272"/>
  <c r="I19" i="272"/>
  <c r="H19" i="272"/>
  <c r="G19" i="272"/>
  <c r="G17" i="272"/>
  <c r="H17" i="272"/>
  <c r="I17" i="272"/>
  <c r="J41" i="272"/>
  <c r="J42" i="272"/>
  <c r="J43" i="272"/>
  <c r="K43" i="272" s="1"/>
  <c r="J45" i="272"/>
  <c r="J46" i="272"/>
  <c r="J47" i="272"/>
  <c r="J48" i="272"/>
  <c r="J49" i="272"/>
  <c r="J50" i="272"/>
  <c r="J52" i="272"/>
  <c r="K52" i="272" s="1"/>
  <c r="J53" i="272"/>
  <c r="K53" i="272" s="1"/>
  <c r="J55" i="272"/>
  <c r="K55" i="272" s="1"/>
  <c r="J56" i="272"/>
  <c r="J57" i="272"/>
  <c r="J39" i="272"/>
  <c r="J19" i="272"/>
  <c r="J20" i="272"/>
  <c r="J21" i="272"/>
  <c r="K21" i="272" s="1"/>
  <c r="J23" i="272"/>
  <c r="J24" i="272"/>
  <c r="J25" i="272"/>
  <c r="K25" i="272" s="1"/>
  <c r="J26" i="272"/>
  <c r="K26" i="272" s="1"/>
  <c r="J27" i="272"/>
  <c r="J28" i="272"/>
  <c r="K28" i="272" s="1"/>
  <c r="J30" i="272"/>
  <c r="J31" i="272"/>
  <c r="K31" i="272" s="1"/>
  <c r="J33" i="272"/>
  <c r="K33" i="272" s="1"/>
  <c r="J34" i="272"/>
  <c r="J35" i="272"/>
  <c r="J17" i="272"/>
  <c r="K47" i="272"/>
  <c r="K39" i="272"/>
  <c r="K72" i="272"/>
  <c r="K61" i="272"/>
  <c r="K57" i="272"/>
  <c r="K56" i="272"/>
  <c r="D55" i="272"/>
  <c r="D56" i="272" s="1"/>
  <c r="D57" i="272" s="1"/>
  <c r="K50" i="272"/>
  <c r="K49" i="272"/>
  <c r="K46" i="272"/>
  <c r="K41" i="272"/>
  <c r="K35" i="272"/>
  <c r="K24" i="272"/>
  <c r="D55" i="265"/>
  <c r="D56" i="265" s="1"/>
  <c r="D57" i="265" s="1"/>
  <c r="K53" i="265"/>
  <c r="K52" i="265"/>
  <c r="K50" i="265"/>
  <c r="K49" i="265"/>
  <c r="K48" i="265"/>
  <c r="K47" i="265"/>
  <c r="K46" i="265"/>
  <c r="K45" i="265"/>
  <c r="K43" i="265"/>
  <c r="K42" i="265"/>
  <c r="K41" i="265"/>
  <c r="K35" i="265"/>
  <c r="K34" i="265"/>
  <c r="K33" i="265"/>
  <c r="K31" i="265"/>
  <c r="K30" i="265"/>
  <c r="K28" i="265"/>
  <c r="K27" i="265"/>
  <c r="K26" i="265"/>
  <c r="K25" i="265"/>
  <c r="K24" i="265"/>
  <c r="K23" i="265"/>
  <c r="K21" i="265"/>
  <c r="K20" i="265"/>
  <c r="K19" i="265"/>
  <c r="K45" i="272" l="1"/>
  <c r="K42" i="272"/>
  <c r="K58" i="272" s="1"/>
  <c r="K34" i="272"/>
  <c r="K27" i="272"/>
  <c r="K20" i="272"/>
  <c r="K19" i="272"/>
  <c r="K30" i="272"/>
  <c r="K36" i="272" s="1"/>
  <c r="K17" i="272"/>
  <c r="K62" i="272"/>
  <c r="K63" i="272" s="1"/>
  <c r="K72" i="265"/>
  <c r="K61" i="265"/>
  <c r="K62" i="265" s="1"/>
  <c r="K63" i="265" s="1"/>
  <c r="K57" i="265"/>
  <c r="K56" i="265"/>
  <c r="K55" i="265"/>
  <c r="K39" i="265"/>
  <c r="K17" i="265"/>
  <c r="K59" i="272" l="1"/>
  <c r="K65" i="272" s="1"/>
  <c r="K58" i="265"/>
  <c r="K36" i="265"/>
  <c r="K59" i="265" l="1"/>
  <c r="K65" i="265" s="1"/>
</calcChain>
</file>

<file path=xl/sharedStrings.xml><?xml version="1.0" encoding="utf-8"?>
<sst xmlns="http://schemas.openxmlformats.org/spreadsheetml/2006/main" count="320" uniqueCount="146">
  <si>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</si>
  <si>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</si>
  <si>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</si>
  <si>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</si>
  <si>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</si>
  <si>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</si>
  <si>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</si>
  <si>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</si>
  <si>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</si>
  <si>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</si>
  <si>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</si>
  <si>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</si>
  <si>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</si>
  <si>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</si>
  <si>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</si>
  <si>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</si>
  <si>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</si>
  <si>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</si>
  <si>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</si>
  <si>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</si>
  <si>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</si>
  <si>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</si>
  <si>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</si>
  <si>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</si>
  <si>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</si>
  <si>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</si>
  <si>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</si>
  <si>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</si>
  <si>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</si>
  <si>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</si>
  <si>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</si>
  <si>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</si>
  <si>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</si>
  <si>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</si>
  <si>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</si>
  <si>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</si>
  <si>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</si>
  <si>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</si>
  <si>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</si>
  <si>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</si>
  <si>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</si>
  <si>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</si>
  <si>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</si>
  <si>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</si>
  <si>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</si>
  <si>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</si>
  <si>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</si>
  <si>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</si>
  <si>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</si>
  <si>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</si>
  <si>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</si>
  <si>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</si>
  <si>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</si>
  <si>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</si>
  <si>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</si>
  <si>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</si>
  <si>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</si>
  <si>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</si>
  <si>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</si>
  <si>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</si>
  <si>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</si>
  <si>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</si>
  <si>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</si>
  <si>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</si>
  <si>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</si>
  <si>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</si>
  <si>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</si>
  <si>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</si>
  <si>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</si>
  <si>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</si>
  <si>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</si>
  <si>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</si>
  <si>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</si>
  <si>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</si>
  <si>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</si>
  <si>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</si>
  <si>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</si>
  <si>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</si>
  <si>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</si>
  <si>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</si>
  <si>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</si>
  <si>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</si>
  <si>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</si>
  <si>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</si>
  <si>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</si>
  <si>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</si>
  <si>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</si>
  <si>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</si>
  <si>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</si>
  <si>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</si>
  <si>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t>
  </si>
  <si>
    <t>M3</t>
  </si>
  <si>
    <t>M2</t>
  </si>
  <si>
    <t>ANEXO COMPONENTE</t>
  </si>
  <si>
    <t>COMPONENTE SST</t>
  </si>
  <si>
    <t>GLB</t>
  </si>
  <si>
    <t>COMPONENTE AMBIENTAL</t>
  </si>
  <si>
    <t xml:space="preserve"> IVA 19%</t>
  </si>
  <si>
    <t>%</t>
  </si>
  <si>
    <t>ACTIVIDADES PRELIMINARES</t>
  </si>
  <si>
    <t>Localizacion y replanteo</t>
  </si>
  <si>
    <t>MOVIMIENTO DE TIERRAS</t>
  </si>
  <si>
    <t>INV-210</t>
  </si>
  <si>
    <t>Excavacion mecanica sin clasificar</t>
  </si>
  <si>
    <t>Conformacion y compactacion de la Subrasante</t>
  </si>
  <si>
    <t>INV-310</t>
  </si>
  <si>
    <t>Relleno y compactacion de material de prestamo para terraplenes (no incluye transporte)</t>
  </si>
  <si>
    <t>CONSTRUCCION DE PLACA HUELLA</t>
  </si>
  <si>
    <t>INV-600</t>
  </si>
  <si>
    <t xml:space="preserve">Excavacion manual </t>
  </si>
  <si>
    <t>INV-320</t>
  </si>
  <si>
    <t>INV-630</t>
  </si>
  <si>
    <t>INV 640</t>
  </si>
  <si>
    <t xml:space="preserve">Acero de refuerzo 4.200 kg/cm2(60.000 psi) para placas, riostras, cunetas y bordillos </t>
  </si>
  <si>
    <t>KG</t>
  </si>
  <si>
    <t>RETIRO DE MATERIAL</t>
  </si>
  <si>
    <t>INV-310
INV-320</t>
  </si>
  <si>
    <t>EP.4</t>
  </si>
  <si>
    <t>TRANSPORTE DE MATERIAL GRANULAR ( hasta 40 km)</t>
  </si>
  <si>
    <t>M3-KM</t>
  </si>
  <si>
    <t>INV-900</t>
  </si>
  <si>
    <t>PMT</t>
  </si>
  <si>
    <t>Extendido y compactacion de material de prestamo para terraplenes (no incluye transporte)</t>
  </si>
  <si>
    <t>Suministro e Instalacion de Sub Base Granular e=15 cm (no incluye transporte)</t>
  </si>
  <si>
    <t>TRANSPORTE DE MATERIAL GRANULAR ( hasta 62 km)</t>
  </si>
  <si>
    <t>COMPONENTES</t>
  </si>
  <si>
    <t>PLACA HUELLAS</t>
  </si>
  <si>
    <t>CORREGIMIENTO DE PUERTO VILLAMIZAR</t>
  </si>
  <si>
    <t>ORREGIMIENTO DE BANCO DE ARENA Y PALMARITO</t>
  </si>
  <si>
    <t>GUZMAN EDUARDO PEREZ GOMEZ</t>
  </si>
  <si>
    <t>SUBSECRETARIO DE INFRAESTRUCTURA</t>
  </si>
  <si>
    <t>SECRETARIA DE INFRAESTRUCTURA</t>
  </si>
  <si>
    <t>EP.1</t>
  </si>
  <si>
    <t>EP.2</t>
  </si>
  <si>
    <t>EP.3</t>
  </si>
  <si>
    <t>SUBTOTAL DE OBRAS DE PUERTO VILLAMIZAR</t>
  </si>
  <si>
    <t xml:space="preserve">SUBTOTAL DE OBRAS </t>
  </si>
  <si>
    <t>AJUSTES Y DISEÑOS SIN IVA</t>
  </si>
  <si>
    <t>AJUSTES Y DISEÑOS INCLUYE IVA</t>
  </si>
  <si>
    <t>SUBTOTAL OBRAS BANCO DE ARENA Y PALMARITO</t>
  </si>
  <si>
    <t>Concreto clase D (210 Kg/cm2 0 21 Mpa) placa huella y sobreanchos  (no incluye transporte de agregados)</t>
  </si>
  <si>
    <t>Concreto de 210 kg/cm2 (3000 psi) para vigas riostras, cunetas, bordillo (no incluye transporte de agregados)</t>
  </si>
  <si>
    <t>Concreto clase D (210 Kg/cm2 0 21 Mpa) placa huella y sobreanchos (no incluye transporte de agregados)</t>
  </si>
  <si>
    <t>Concreto clase G (40% Piedra rajon,  60% concreto de 3000 psi) (no incluye transporte de agregados)</t>
  </si>
  <si>
    <t>IMPREVISTO</t>
  </si>
  <si>
    <t>TRANSPORTE DE MATERIAL DE EXCAVACION A OTRO PUNTO DE LA VIA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</si>
</sst>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240A]\ #,##0.00"/>
    <numFmt numFmtId="203" formatCode="_-&quot;$&quot;* #,##0_-;\-&quot;$&quot;* #,##0_-;_-&quot;$&quot;* &quot;-&quot;_-;_-@_-"/>
    <numFmt numFmtId="204" formatCode="_(* #.##0.00_);_(* \(#.##0.00\);_(* &quot;-&quot;??_);_(@_)"/>
    <numFmt numFmtId="205" formatCode="_-[$$-240A]* #,##0.0_-;\-[$$-240A]* #,##0.0_-;_-[$$-240A]* &quot;-&quot;??_-;_-@_-"/>
    <numFmt numFmtId="206" formatCode="_-[$$-240A]\ * #,##0.00_-;\-[$$-240A]\ * #,##0.00_-;_-[$$-240A]\ * &quot;-&quot;??_-;_-@_-"/>
    <numFmt numFmtId="207" formatCode="0.0"/>
    <numFmt numFmtId="208" formatCode="_-&quot;$&quot;\ * #,##0_-;\-&quot;$&quot;\ * #,##0_-;_-&quot;$&quot;\ * &quot;-&quot;_-;_-@_-"/>
    <numFmt numFmtId="209" formatCode="_-* #,##0_-;\-* #,##0_-;_-* &quot;-&quot;_-;_-@_-"/>
    <numFmt numFmtId="210" formatCode="_-&quot;$&quot;\ * #,##0.00_-;\-&quot;$&quot;\ * #,##0.00_-;_-&quot;$&quot;\ * &quot;-&quot;??_-;_-@_-"/>
    <numFmt numFmtId="211" formatCode="_-* #,##0.00_-;\-* #,##0.00_-;_-* &quot;-&quot;??_-;_-@_-"/>
  </numFmts>
  <fonts count="8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amily val="2"/>
    </font>
    <font>
      <sz val="11"/>
      <name val="Arial"/>
      <family val="2"/>
    </font>
    <font>
      <b/>
      <sz val="11"/>
      <name val="Arial"/>
      <family val="2"/>
    </font>
    <font>
      <sz val="16"/>
      <color theme="1"/>
      <name val="Calibri"/>
      <family val="2"/>
      <scheme val="minor"/>
    </font>
    <font>
      <sz val="11"/>
      <color theme="1"/>
      <name val="Arial Narrow"/>
      <family val="2"/>
    </font>
    <font>
      <sz val="12"/>
      <color indexed="8"/>
      <name val="Verdana"/>
      <family val="2"/>
    </font>
    <font>
      <sz val="11"/>
      <color rgb="FF000000"/>
      <name val="Calibri"/>
      <family val="2"/>
    </font>
    <font>
      <sz val="12"/>
      <color rgb="FF595959"/>
      <name val="Arial Narrow"/>
      <family val="2"/>
    </font>
    <font>
      <sz val="11"/>
      <color rgb="FF595959"/>
      <name val="Arial Narrow"/>
      <family val="2"/>
    </font>
    <font>
      <b/>
      <sz val="11"/>
      <name val="Arial Narrow"/>
      <family val="2"/>
    </font>
    <font>
      <b/>
      <sz val="14"/>
      <color rgb="FFFF0000"/>
      <name val="Arial Narrow"/>
      <family val="2"/>
    </font>
    <font>
      <sz val="12"/>
      <name val="Arial"/>
      <family val="2"/>
    </font>
    <font>
      <sz val="12"/>
      <color rgb="FFFF0000"/>
      <name val="Arial"/>
      <family val="2"/>
    </font>
    <font>
      <sz val="16"/>
      <color rgb="FFFF0000"/>
      <name val="Arial Narrow"/>
      <family val="2"/>
    </font>
    <font>
      <sz val="14"/>
      <name val="Arial Narrow"/>
      <family val="2"/>
    </font>
    <font>
      <b/>
      <sz val="12"/>
      <name val="Arial"/>
      <family val="2"/>
    </font>
    <font>
      <u/>
      <sz val="11"/>
      <color theme="10"/>
      <name val="Calibri"/>
      <family val="2"/>
      <scheme val="minor"/>
    </font>
    <font>
      <sz val="12"/>
      <color theme="1"/>
      <name val="Arial"/>
      <family val="2"/>
    </font>
    <font>
      <sz val="12"/>
      <color rgb="FF595959"/>
      <name val="Arial"/>
      <family val="2"/>
    </font>
    <font>
      <b/>
      <sz val="12"/>
      <color rgb="FF595959"/>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92D050"/>
        <bgColor indexed="64"/>
      </patternFill>
    </fill>
    <fill>
      <patternFill patternType="solid">
        <fgColor theme="9" tint="0.39997558519241921"/>
        <bgColor indexed="64"/>
      </patternFill>
    </fill>
  </fills>
  <borders count="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bottom style="medium">
        <color indexed="64"/>
      </bottom>
      <diagonal/>
    </border>
  </borders>
  <cellStyleXfs count="591">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1" fontId="8" fillId="0" borderId="0" applyFont="0" applyFill="0" applyBorder="0" applyAlignment="0" applyProtection="0"/>
    <xf numFmtId="0" fontId="19" fillId="3" borderId="0" applyNumberFormat="0" applyBorder="0" applyAlignment="0" applyProtection="0"/>
    <xf numFmtId="172" fontId="7" fillId="0" borderId="0" applyFont="0" applyFill="0" applyBorder="0" applyAlignment="0" applyProtection="0"/>
    <xf numFmtId="2" fontId="9" fillId="0" borderId="4" applyFont="0" applyBorder="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68" fontId="8" fillId="0" borderId="0" applyFont="0" applyFill="0" applyBorder="0" applyAlignment="0" applyProtection="0"/>
    <xf numFmtId="177"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7" fontId="8" fillId="0" borderId="0" applyFont="0" applyFill="0" applyBorder="0" applyAlignment="0" applyProtection="0"/>
    <xf numFmtId="173" fontId="8" fillId="0" borderId="0" applyFont="0" applyFill="0" applyBorder="0" applyAlignment="0" applyProtection="0"/>
    <xf numFmtId="168" fontId="11" fillId="0" borderId="0" applyFont="0" applyFill="0" applyBorder="0" applyAlignment="0" applyProtection="0"/>
    <xf numFmtId="173" fontId="8" fillId="0" borderId="0" applyFont="0" applyFill="0" applyBorder="0" applyAlignment="0" applyProtection="0"/>
    <xf numFmtId="168" fontId="8" fillId="0" borderId="0" applyFont="0" applyFill="0" applyBorder="0" applyAlignment="0" applyProtection="0"/>
    <xf numFmtId="168" fontId="29" fillId="0" borderId="0" applyFont="0" applyFill="0" applyBorder="0" applyAlignment="0" applyProtection="0"/>
    <xf numFmtId="172"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8" fontId="8" fillId="0" borderId="0" applyFont="0" applyFill="0" applyBorder="0" applyAlignment="0" applyProtection="0"/>
    <xf numFmtId="167" fontId="11" fillId="0" borderId="0" applyFont="0" applyFill="0" applyBorder="0" applyAlignment="0" applyProtection="0"/>
    <xf numFmtId="169" fontId="8" fillId="0" borderId="0" applyFont="0" applyFill="0" applyBorder="0" applyAlignment="0" applyProtection="0"/>
    <xf numFmtId="176" fontId="8" fillId="0" borderId="0" applyFont="0" applyFill="0" applyBorder="0" applyAlignment="0" applyProtection="0"/>
    <xf numFmtId="165" fontId="8" fillId="0" borderId="0" applyFont="0" applyFill="0" applyBorder="0" applyAlignment="0" applyProtection="0"/>
    <xf numFmtId="176"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2"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6"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6" fontId="9" fillId="0" borderId="47">
      <alignment horizontal="right"/>
    </xf>
    <xf numFmtId="186" fontId="9" fillId="0" borderId="47">
      <alignment horizontal="right"/>
    </xf>
    <xf numFmtId="2" fontId="9" fillId="0" borderId="0"/>
    <xf numFmtId="2" fontId="9" fillId="0" borderId="0"/>
    <xf numFmtId="2" fontId="9" fillId="0" borderId="0"/>
    <xf numFmtId="187" fontId="9" fillId="0" borderId="0"/>
    <xf numFmtId="187" fontId="9" fillId="0" borderId="0"/>
    <xf numFmtId="187" fontId="9" fillId="0" borderId="0"/>
    <xf numFmtId="188" fontId="10" fillId="0" borderId="0"/>
    <xf numFmtId="188" fontId="10" fillId="0" borderId="0"/>
    <xf numFmtId="188" fontId="10" fillId="0" borderId="0"/>
    <xf numFmtId="186" fontId="9" fillId="0" borderId="47">
      <alignment horizontal="right"/>
    </xf>
    <xf numFmtId="189" fontId="7" fillId="0" borderId="0">
      <protection locked="0"/>
    </xf>
    <xf numFmtId="3" fontId="37" fillId="0" borderId="0" applyFont="0" applyFill="0" applyBorder="0" applyAlignment="0" applyProtection="0"/>
    <xf numFmtId="190" fontId="7" fillId="0" borderId="0">
      <protection locked="0"/>
    </xf>
    <xf numFmtId="191" fontId="37" fillId="0" borderId="0" applyFont="0" applyFill="0" applyBorder="0" applyAlignment="0" applyProtection="0"/>
    <xf numFmtId="192"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3" fontId="38" fillId="0" borderId="0">
      <protection locked="0"/>
    </xf>
    <xf numFmtId="193" fontId="38" fillId="0" borderId="0">
      <protection locked="0"/>
    </xf>
    <xf numFmtId="193" fontId="38" fillId="0" borderId="0">
      <protection locked="0"/>
    </xf>
    <xf numFmtId="193" fontId="38" fillId="0" borderId="0">
      <protection locked="0"/>
    </xf>
    <xf numFmtId="193" fontId="38" fillId="0" borderId="0">
      <protection locked="0"/>
    </xf>
    <xf numFmtId="193" fontId="38" fillId="0" borderId="0">
      <protection locked="0"/>
    </xf>
    <xf numFmtId="193" fontId="38" fillId="0" borderId="0">
      <protection locked="0"/>
    </xf>
    <xf numFmtId="194" fontId="7" fillId="0" borderId="0">
      <protection locked="0"/>
    </xf>
    <xf numFmtId="0" fontId="39" fillId="0" borderId="0" applyNumberFormat="0" applyFill="0" applyBorder="0" applyAlignment="0" applyProtection="0"/>
    <xf numFmtId="0" fontId="40" fillId="0" borderId="0" applyNumberFormat="0" applyFill="0" applyBorder="0" applyAlignment="0" applyProtection="0"/>
    <xf numFmtId="195" fontId="7" fillId="0" borderId="0">
      <protection locked="0"/>
    </xf>
    <xf numFmtId="195" fontId="7" fillId="0" borderId="0">
      <protection locked="0"/>
    </xf>
    <xf numFmtId="0" fontId="19" fillId="3" borderId="0" applyNumberFormat="0" applyBorder="0" applyAlignment="0" applyProtection="0"/>
    <xf numFmtId="196" fontId="9" fillId="0" borderId="0">
      <alignment horizontal="right"/>
    </xf>
    <xf numFmtId="196" fontId="9" fillId="0" borderId="0">
      <alignment horizontal="right"/>
    </xf>
    <xf numFmtId="196" fontId="9" fillId="0" borderId="0">
      <alignment horizontal="right"/>
    </xf>
    <xf numFmtId="197" fontId="9" fillId="0" borderId="0" applyFont="0" applyFill="0" applyBorder="0" applyAlignment="0">
      <alignment horizontal="center"/>
    </xf>
    <xf numFmtId="197" fontId="9" fillId="0" borderId="0" applyFont="0" applyFill="0" applyBorder="0" applyAlignment="0">
      <alignment horizontal="center"/>
    </xf>
    <xf numFmtId="2" fontId="9" fillId="0" borderId="4" applyFont="0" applyBorder="0"/>
    <xf numFmtId="168" fontId="11" fillId="0" borderId="0" applyFont="0" applyFill="0" applyBorder="0" applyAlignment="0" applyProtection="0"/>
    <xf numFmtId="172" fontId="7" fillId="0" borderId="0" applyFont="0" applyFill="0" applyBorder="0" applyAlignment="0" applyProtection="0"/>
    <xf numFmtId="168" fontId="7" fillId="0" borderId="0" applyFont="0" applyFill="0" applyBorder="0" applyAlignment="0" applyProtection="0"/>
    <xf numFmtId="168" fontId="41" fillId="0" borderId="0" applyFont="0" applyFill="0" applyBorder="0" applyAlignment="0" applyProtection="0"/>
    <xf numFmtId="168" fontId="41" fillId="0" borderId="0" applyFont="0" applyFill="0" applyBorder="0" applyAlignment="0" applyProtection="0"/>
    <xf numFmtId="168" fontId="41" fillId="0" borderId="0" applyFont="0" applyFill="0" applyBorder="0" applyAlignment="0" applyProtection="0"/>
    <xf numFmtId="198" fontId="9" fillId="0" borderId="0">
      <alignment horizontal="right"/>
    </xf>
    <xf numFmtId="198" fontId="9" fillId="0" borderId="0">
      <alignment horizontal="right"/>
    </xf>
    <xf numFmtId="198" fontId="9" fillId="0" borderId="0">
      <alignment horizontal="right"/>
    </xf>
    <xf numFmtId="199" fontId="7" fillId="0" borderId="0" applyFont="0" applyFill="0" applyBorder="0" applyAlignment="0" applyProtection="0"/>
    <xf numFmtId="199" fontId="7"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64" fontId="7" fillId="0" borderId="0" applyFont="0" applyFill="0" applyBorder="0" applyAlignment="0" applyProtection="0"/>
    <xf numFmtId="167" fontId="11" fillId="0" borderId="0" applyFont="0" applyFill="0" applyBorder="0" applyAlignment="0" applyProtection="0"/>
    <xf numFmtId="191" fontId="42" fillId="0" borderId="0" applyFont="0" applyFill="0" applyBorder="0" applyAlignment="0" applyProtection="0"/>
    <xf numFmtId="0" fontId="20" fillId="22" borderId="0" applyNumberFormat="0" applyBorder="0" applyAlignment="0" applyProtection="0"/>
    <xf numFmtId="200" fontId="9" fillId="0" borderId="0" applyFont="0" applyFill="0" applyBorder="0" applyAlignment="0">
      <alignment horizontal="center"/>
    </xf>
    <xf numFmtId="200" fontId="9" fillId="0" borderId="0" applyFont="0" applyFill="0" applyBorder="0" applyAlignment="0">
      <alignment horizontal="center"/>
    </xf>
    <xf numFmtId="0" fontId="7" fillId="0" borderId="0"/>
    <xf numFmtId="0" fontId="7" fillId="0" borderId="0"/>
    <xf numFmtId="0" fontId="41" fillId="0" borderId="0"/>
    <xf numFmtId="0" fontId="4" fillId="0" borderId="0"/>
    <xf numFmtId="0" fontId="41" fillId="0" borderId="0"/>
    <xf numFmtId="0" fontId="7" fillId="0" borderId="0"/>
    <xf numFmtId="0" fontId="7" fillId="0" borderId="0"/>
    <xf numFmtId="0" fontId="7" fillId="0" borderId="0"/>
    <xf numFmtId="0" fontId="7" fillId="0" borderId="0"/>
    <xf numFmtId="0" fontId="43" fillId="0" borderId="0"/>
    <xf numFmtId="0" fontId="7" fillId="0" borderId="0"/>
    <xf numFmtId="0" fontId="7" fillId="23" borderId="5" applyNumberFormat="0" applyFont="0" applyAlignment="0" applyProtection="0"/>
    <xf numFmtId="201"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1" fillId="0" borderId="0" applyFont="0" applyFill="0" applyBorder="0" applyAlignment="0" applyProtection="0"/>
    <xf numFmtId="0" fontId="44"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5" fontId="7" fillId="0" borderId="50">
      <protection locked="0"/>
    </xf>
    <xf numFmtId="0" fontId="51" fillId="0" borderId="0"/>
    <xf numFmtId="0" fontId="52" fillId="0" borderId="0" applyNumberFormat="0" applyFill="0" applyBorder="0" applyAlignment="0" applyProtection="0">
      <alignment vertical="top"/>
      <protection locked="0"/>
    </xf>
    <xf numFmtId="44" fontId="63"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81"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43" fontId="11" fillId="0" borderId="0" applyFont="0" applyFill="0" applyBorder="0" applyAlignment="0" applyProtection="0"/>
    <xf numFmtId="172" fontId="7" fillId="0" borderId="0" applyFont="0" applyFill="0" applyBorder="0" applyAlignment="0" applyProtection="0"/>
    <xf numFmtId="43" fontId="3"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7" fontId="7" fillId="0" borderId="0" applyFont="0" applyFill="0" applyBorder="0" applyAlignment="0" applyProtection="0"/>
    <xf numFmtId="173" fontId="7" fillId="0" borderId="0" applyFont="0" applyFill="0" applyBorder="0" applyAlignment="0" applyProtection="0"/>
    <xf numFmtId="43" fontId="11" fillId="0" borderId="0" applyFont="0" applyFill="0" applyBorder="0" applyAlignment="0" applyProtection="0"/>
    <xf numFmtId="43" fontId="41" fillId="0" borderId="0" applyFont="0" applyFill="0" applyBorder="0" applyAlignment="0" applyProtection="0"/>
    <xf numFmtId="173" fontId="7" fillId="0" borderId="0" applyFont="0" applyFill="0" applyBorder="0" applyAlignment="0" applyProtection="0"/>
    <xf numFmtId="43" fontId="4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202" fontId="66"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44"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44" fontId="3" fillId="0" borderId="0" applyFont="0" applyFill="0" applyBorder="0" applyAlignment="0" applyProtection="0"/>
    <xf numFmtId="44" fontId="7" fillId="0" borderId="0" applyFont="0" applyFill="0" applyBorder="0" applyAlignment="0" applyProtection="0"/>
    <xf numFmtId="167" fontId="66" fillId="0" borderId="0" applyFont="0" applyFill="0" applyBorder="0" applyAlignment="0" applyProtection="0"/>
    <xf numFmtId="0" fontId="3" fillId="0" borderId="0"/>
    <xf numFmtId="0" fontId="66" fillId="0" borderId="0"/>
    <xf numFmtId="0" fontId="7" fillId="0" borderId="0"/>
    <xf numFmtId="0" fontId="7"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23" borderId="5" applyNumberFormat="0" applyFont="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4" fontId="3" fillId="0" borderId="0" applyFont="0" applyFill="0" applyBorder="0" applyAlignment="0" applyProtection="0"/>
    <xf numFmtId="0" fontId="67" fillId="0" borderId="0"/>
    <xf numFmtId="0" fontId="7" fillId="0" borderId="0"/>
    <xf numFmtId="0" fontId="7" fillId="0" borderId="0"/>
    <xf numFmtId="0" fontId="3" fillId="0" borderId="0"/>
    <xf numFmtId="0" fontId="7" fillId="0" borderId="0"/>
    <xf numFmtId="0" fontId="68" fillId="0" borderId="0" applyNumberFormat="0" applyFill="0" applyBorder="0" applyProtection="0">
      <alignment vertical="top"/>
    </xf>
    <xf numFmtId="0" fontId="67" fillId="0" borderId="0"/>
    <xf numFmtId="43" fontId="7" fillId="0" borderId="0" applyFont="0" applyFill="0" applyBorder="0" applyAlignment="0" applyProtection="0"/>
    <xf numFmtId="9" fontId="67" fillId="0" borderId="0" applyFont="0" applyFill="0" applyBorder="0" applyAlignment="0" applyProtection="0"/>
    <xf numFmtId="167" fontId="11" fillId="0" borderId="0" applyFont="0" applyFill="0" applyBorder="0" applyAlignment="0" applyProtection="0"/>
    <xf numFmtId="42" fontId="3" fillId="0" borderId="0" applyFont="0" applyFill="0" applyBorder="0" applyAlignment="0" applyProtection="0"/>
    <xf numFmtId="171" fontId="7" fillId="0" borderId="0" applyFont="0" applyFill="0" applyBorder="0" applyAlignment="0" applyProtection="0"/>
    <xf numFmtId="167" fontId="11" fillId="0" borderId="0" applyFont="0" applyFill="0" applyBorder="0" applyAlignment="0" applyProtection="0"/>
    <xf numFmtId="167" fontId="67" fillId="0" borderId="0" applyFont="0" applyFill="0" applyBorder="0" applyAlignment="0" applyProtection="0"/>
    <xf numFmtId="0" fontId="7" fillId="0" borderId="0"/>
    <xf numFmtId="0" fontId="3" fillId="0" borderId="0"/>
    <xf numFmtId="0" fontId="7" fillId="0" borderId="0"/>
    <xf numFmtId="44" fontId="3" fillId="0" borderId="0" applyFont="0" applyFill="0" applyBorder="0" applyAlignment="0" applyProtection="0"/>
    <xf numFmtId="43" fontId="3" fillId="0" borderId="0" applyFont="0" applyFill="0" applyBorder="0" applyAlignment="0" applyProtection="0"/>
    <xf numFmtId="0" fontId="7" fillId="0" borderId="0"/>
    <xf numFmtId="43" fontId="3" fillId="0" borderId="0" applyFont="0" applyFill="0" applyBorder="0" applyAlignment="0" applyProtection="0"/>
    <xf numFmtId="0" fontId="3" fillId="0" borderId="0"/>
    <xf numFmtId="172" fontId="7"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203" fontId="69" fillId="0" borderId="0" applyFont="0" applyFill="0" applyBorder="0" applyAlignment="0" applyProtection="0"/>
    <xf numFmtId="43" fontId="69" fillId="0" borderId="0" applyFont="0" applyFill="0" applyBorder="0" applyAlignment="0" applyProtection="0"/>
    <xf numFmtId="175" fontId="7" fillId="0" borderId="0" applyFont="0" applyFill="0" applyBorder="0" applyAlignment="0" applyProtection="0"/>
    <xf numFmtId="41" fontId="7" fillId="0" borderId="0" applyFont="0" applyFill="0" applyBorder="0" applyAlignment="0" applyProtection="0"/>
    <xf numFmtId="9" fontId="7" fillId="0" borderId="0" applyFont="0" applyFill="0" applyBorder="0" applyAlignment="0" applyProtection="0"/>
    <xf numFmtId="0" fontId="7" fillId="0" borderId="0"/>
    <xf numFmtId="204" fontId="7" fillId="0" borderId="0" applyFont="0" applyFill="0" applyBorder="0" applyAlignment="0" applyProtection="0"/>
    <xf numFmtId="0" fontId="3" fillId="0" borderId="0"/>
    <xf numFmtId="167" fontId="3" fillId="0" borderId="0" applyFont="0" applyFill="0" applyBorder="0" applyAlignment="0" applyProtection="0"/>
    <xf numFmtId="43" fontId="3" fillId="0" borderId="0" applyFont="0" applyFill="0" applyBorder="0" applyAlignment="0" applyProtection="0"/>
    <xf numFmtId="42" fontId="67" fillId="0" borderId="0" applyFont="0" applyFill="0" applyBorder="0" applyAlignment="0" applyProtection="0"/>
    <xf numFmtId="44" fontId="67" fillId="0" borderId="0" applyFont="0" applyFill="0" applyBorder="0" applyAlignment="0" applyProtection="0"/>
    <xf numFmtId="9" fontId="6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4" fontId="7" fillId="0" borderId="0" applyFont="0" applyFill="0" applyBorder="0" applyAlignment="0" applyProtection="0"/>
    <xf numFmtId="43" fontId="1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0" fontId="2" fillId="0" borderId="0"/>
    <xf numFmtId="44" fontId="7"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79" fillId="0" borderId="0" applyNumberForma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6" fillId="0" borderId="3" applyNumberFormat="0" applyFill="0" applyAlignment="0" applyProtection="0"/>
    <xf numFmtId="170" fontId="7" fillId="0" borderId="0" applyFont="0" applyFill="0" applyBorder="0" applyAlignment="0" applyProtection="0"/>
    <xf numFmtId="43" fontId="7" fillId="0" borderId="0" applyFont="0" applyFill="0" applyBorder="0" applyAlignment="0" applyProtection="0"/>
    <xf numFmtId="177" fontId="7"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2" fontId="7" fillId="0" borderId="0" applyFont="0" applyFill="0" applyBorder="0" applyAlignment="0" applyProtection="0"/>
    <xf numFmtId="171" fontId="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16" fillId="0" borderId="3" applyNumberFormat="0" applyFill="0" applyAlignment="0" applyProtection="0"/>
    <xf numFmtId="43" fontId="1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0" fontId="2" fillId="0" borderId="0"/>
    <xf numFmtId="44" fontId="7"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167" fontId="2" fillId="0" borderId="0" applyFont="0" applyFill="0" applyBorder="0" applyAlignment="0" applyProtection="0"/>
    <xf numFmtId="0" fontId="2" fillId="0" borderId="0"/>
    <xf numFmtId="164" fontId="2" fillId="0" borderId="0" applyFont="0" applyFill="0" applyBorder="0" applyAlignment="0" applyProtection="0"/>
    <xf numFmtId="164" fontId="2" fillId="0" borderId="0" applyFont="0" applyFill="0" applyBorder="0" applyAlignment="0" applyProtection="0"/>
    <xf numFmtId="211" fontId="7" fillId="0" borderId="0" applyFont="0" applyFill="0" applyBorder="0" applyAlignment="0" applyProtection="0"/>
    <xf numFmtId="211" fontId="11" fillId="0" borderId="0" applyFont="0" applyFill="0" applyBorder="0" applyAlignment="0" applyProtection="0"/>
    <xf numFmtId="211" fontId="7" fillId="0" borderId="0" applyFont="0" applyFill="0" applyBorder="0" applyAlignment="0" applyProtection="0"/>
    <xf numFmtId="211" fontId="7"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211" fontId="1"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1" fontId="11" fillId="0" borderId="0" applyFont="0" applyFill="0" applyBorder="0" applyAlignment="0" applyProtection="0"/>
    <xf numFmtId="211" fontId="41" fillId="0" borderId="0" applyFont="0" applyFill="0" applyBorder="0" applyAlignment="0" applyProtection="0"/>
    <xf numFmtId="211" fontId="41" fillId="0" borderId="0" applyFont="0" applyFill="0" applyBorder="0" applyAlignment="0" applyProtection="0"/>
    <xf numFmtId="0" fontId="1" fillId="0" borderId="0"/>
    <xf numFmtId="210" fontId="7" fillId="0" borderId="0" applyFont="0" applyFill="0" applyBorder="0" applyAlignment="0" applyProtection="0"/>
    <xf numFmtId="0" fontId="1" fillId="0" borderId="0"/>
    <xf numFmtId="210" fontId="1" fillId="0" borderId="0" applyFont="0" applyFill="0" applyBorder="0" applyAlignment="0" applyProtection="0"/>
    <xf numFmtId="0" fontId="1" fillId="0" borderId="0"/>
    <xf numFmtId="211" fontId="1" fillId="0" borderId="0" applyFont="0" applyFill="0" applyBorder="0" applyAlignment="0" applyProtection="0"/>
    <xf numFmtId="0" fontId="1" fillId="0" borderId="0"/>
    <xf numFmtId="210" fontId="1" fillId="0" borderId="0" applyFont="0" applyFill="0" applyBorder="0" applyAlignment="0" applyProtection="0"/>
    <xf numFmtId="9" fontId="1" fillId="0" borderId="0" applyFont="0" applyFill="0" applyBorder="0" applyAlignment="0" applyProtection="0"/>
    <xf numFmtId="211" fontId="1" fillId="0" borderId="0" applyFont="0" applyFill="0" applyBorder="0" applyAlignment="0" applyProtection="0"/>
    <xf numFmtId="211" fontId="1" fillId="0" borderId="0" applyFont="0" applyFill="0" applyBorder="0" applyAlignment="0" applyProtection="0"/>
    <xf numFmtId="211" fontId="7" fillId="0" borderId="0" applyFont="0" applyFill="0" applyBorder="0" applyAlignment="0" applyProtection="0"/>
    <xf numFmtId="210" fontId="7" fillId="0" borderId="0" applyFont="0" applyFill="0" applyBorder="0" applyAlignment="0" applyProtection="0"/>
    <xf numFmtId="211" fontId="11" fillId="0" borderId="0" applyFont="0" applyFill="0" applyBorder="0" applyAlignment="0" applyProtection="0"/>
    <xf numFmtId="211" fontId="7" fillId="0" borderId="0" applyFont="0" applyFill="0" applyBorder="0" applyAlignment="0" applyProtection="0"/>
    <xf numFmtId="211"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211" fontId="1" fillId="0" borderId="0" applyFont="0" applyFill="0" applyBorder="0" applyAlignment="0" applyProtection="0"/>
    <xf numFmtId="211" fontId="11" fillId="0" borderId="0" applyFont="0" applyFill="0" applyBorder="0" applyAlignment="0" applyProtection="0"/>
    <xf numFmtId="211" fontId="41" fillId="0" borderId="0" applyFont="0" applyFill="0" applyBorder="0" applyAlignment="0" applyProtection="0"/>
    <xf numFmtId="211" fontId="41" fillId="0" borderId="0" applyFont="0" applyFill="0" applyBorder="0" applyAlignment="0" applyProtection="0"/>
    <xf numFmtId="0" fontId="1" fillId="0" borderId="0"/>
    <xf numFmtId="210" fontId="7" fillId="0" borderId="0" applyFont="0" applyFill="0" applyBorder="0" applyAlignment="0" applyProtection="0"/>
    <xf numFmtId="0" fontId="1" fillId="0" borderId="0"/>
    <xf numFmtId="210" fontId="1" fillId="0" borderId="0" applyFont="0" applyFill="0" applyBorder="0" applyAlignment="0" applyProtection="0"/>
    <xf numFmtId="0" fontId="1" fillId="0" borderId="0"/>
    <xf numFmtId="211" fontId="1" fillId="0" borderId="0" applyFont="0" applyFill="0" applyBorder="0" applyAlignment="0" applyProtection="0"/>
    <xf numFmtId="0" fontId="1" fillId="0" borderId="0"/>
    <xf numFmtId="210" fontId="1" fillId="0" borderId="0" applyFont="0" applyFill="0" applyBorder="0" applyAlignment="0" applyProtection="0"/>
    <xf numFmtId="9" fontId="1" fillId="0" borderId="0" applyFont="0" applyFill="0" applyBorder="0" applyAlignment="0" applyProtection="0"/>
    <xf numFmtId="211" fontId="1" fillId="0" borderId="0" applyFont="0" applyFill="0" applyBorder="0" applyAlignment="0" applyProtection="0"/>
    <xf numFmtId="211"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209" fontId="1" fillId="0" borderId="0" applyFont="0" applyFill="0" applyBorder="0" applyAlignment="0" applyProtection="0"/>
    <xf numFmtId="211"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209" fontId="1" fillId="0" borderId="0" applyFont="0" applyFill="0" applyBorder="0" applyAlignment="0" applyProtection="0"/>
    <xf numFmtId="208" fontId="1" fillId="0" borderId="0" applyFont="0" applyFill="0" applyBorder="0" applyAlignment="0" applyProtection="0"/>
    <xf numFmtId="210" fontId="1" fillId="0" borderId="0" applyFont="0" applyFill="0" applyBorder="0" applyAlignment="0" applyProtection="0"/>
    <xf numFmtId="167"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5" fillId="17" borderId="2" applyNumberFormat="0" applyAlignment="0" applyProtection="0"/>
    <xf numFmtId="0" fontId="15" fillId="17" borderId="2" applyNumberFormat="0" applyAlignment="0" applyProtection="0"/>
    <xf numFmtId="210" fontId="7" fillId="0" borderId="0" applyFont="0" applyFill="0" applyBorder="0" applyAlignment="0" applyProtection="0"/>
    <xf numFmtId="210" fontId="7" fillId="0" borderId="0" applyFont="0" applyFill="0" applyBorder="0" applyAlignment="0" applyProtection="0"/>
    <xf numFmtId="211" fontId="11" fillId="0" borderId="0" applyFont="0" applyFill="0" applyBorder="0" applyAlignment="0" applyProtection="0"/>
    <xf numFmtId="211" fontId="1" fillId="0" borderId="0" applyFont="0" applyFill="0" applyBorder="0" applyAlignment="0" applyProtection="0"/>
    <xf numFmtId="211" fontId="7" fillId="0" borderId="0" applyFont="0" applyFill="0" applyBorder="0" applyAlignment="0" applyProtection="0"/>
    <xf numFmtId="211" fontId="11" fillId="0" borderId="0" applyFont="0" applyFill="0" applyBorder="0" applyAlignment="0" applyProtection="0"/>
    <xf numFmtId="211" fontId="41" fillId="0" borderId="0" applyFont="0" applyFill="0" applyBorder="0" applyAlignment="0" applyProtection="0"/>
    <xf numFmtId="211" fontId="41" fillId="0" borderId="0" applyFont="0" applyFill="0" applyBorder="0" applyAlignment="0" applyProtection="0"/>
    <xf numFmtId="211" fontId="7" fillId="0" borderId="0" applyFont="0" applyFill="0" applyBorder="0" applyAlignment="0" applyProtection="0"/>
    <xf numFmtId="211" fontId="7" fillId="0" borderId="0" applyFont="0" applyFill="0" applyBorder="0" applyAlignment="0" applyProtection="0"/>
    <xf numFmtId="210" fontId="7" fillId="0" borderId="0" applyFont="0" applyFill="0" applyBorder="0" applyAlignment="0" applyProtection="0"/>
    <xf numFmtId="210" fontId="1" fillId="0" borderId="0" applyFont="0" applyFill="0" applyBorder="0" applyAlignment="0" applyProtection="0"/>
    <xf numFmtId="210"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210" fontId="1" fillId="0" borderId="0" applyFont="0" applyFill="0" applyBorder="0" applyAlignment="0" applyProtection="0"/>
    <xf numFmtId="0" fontId="67" fillId="0" borderId="0"/>
    <xf numFmtId="0" fontId="7" fillId="0" borderId="0"/>
    <xf numFmtId="0" fontId="1" fillId="0" borderId="0"/>
    <xf numFmtId="0" fontId="67" fillId="0" borderId="0"/>
    <xf numFmtId="211" fontId="7" fillId="0" borderId="0" applyFont="0" applyFill="0" applyBorder="0" applyAlignment="0" applyProtection="0"/>
    <xf numFmtId="208" fontId="1" fillId="0" borderId="0" applyFont="0" applyFill="0" applyBorder="0" applyAlignment="0" applyProtection="0"/>
    <xf numFmtId="171" fontId="7" fillId="0" borderId="0" applyFont="0" applyFill="0" applyBorder="0" applyAlignment="0" applyProtection="0"/>
    <xf numFmtId="167" fontId="67" fillId="0" borderId="0" applyFont="0" applyFill="0" applyBorder="0" applyAlignment="0" applyProtection="0"/>
    <xf numFmtId="0" fontId="1" fillId="0" borderId="0"/>
    <xf numFmtId="210" fontId="1" fillId="0" borderId="0" applyFont="0" applyFill="0" applyBorder="0" applyAlignment="0" applyProtection="0"/>
    <xf numFmtId="211" fontId="1" fillId="0" borderId="0" applyFont="0" applyFill="0" applyBorder="0" applyAlignment="0" applyProtection="0"/>
    <xf numFmtId="211" fontId="1" fillId="0" borderId="0" applyFont="0" applyFill="0" applyBorder="0" applyAlignment="0" applyProtection="0"/>
    <xf numFmtId="0" fontId="1" fillId="0" borderId="0"/>
    <xf numFmtId="0" fontId="1" fillId="0" borderId="0"/>
    <xf numFmtId="211" fontId="1" fillId="0" borderId="0" applyFont="0" applyFill="0" applyBorder="0" applyAlignment="0" applyProtection="0"/>
    <xf numFmtId="0" fontId="1" fillId="0" borderId="0"/>
    <xf numFmtId="211" fontId="69" fillId="0" borderId="0" applyFont="0" applyFill="0" applyBorder="0" applyAlignment="0" applyProtection="0"/>
    <xf numFmtId="175" fontId="7" fillId="0" borderId="0" applyFont="0" applyFill="0" applyBorder="0" applyAlignment="0" applyProtection="0"/>
    <xf numFmtId="209" fontId="7" fillId="0" borderId="0" applyFont="0" applyFill="0" applyBorder="0" applyAlignment="0" applyProtection="0"/>
    <xf numFmtId="0" fontId="7" fillId="0" borderId="0"/>
    <xf numFmtId="204" fontId="7" fillId="0" borderId="0" applyFont="0" applyFill="0" applyBorder="0" applyAlignment="0" applyProtection="0"/>
    <xf numFmtId="0" fontId="1" fillId="0" borderId="0"/>
    <xf numFmtId="167" fontId="1" fillId="0" borderId="0" applyFont="0" applyFill="0" applyBorder="0" applyAlignment="0" applyProtection="0"/>
    <xf numFmtId="211" fontId="1" fillId="0" borderId="0" applyFont="0" applyFill="0" applyBorder="0" applyAlignment="0" applyProtection="0"/>
    <xf numFmtId="208" fontId="67" fillId="0" borderId="0" applyFont="0" applyFill="0" applyBorder="0" applyAlignment="0" applyProtection="0"/>
    <xf numFmtId="210" fontId="67" fillId="0" borderId="0" applyFont="0" applyFill="0" applyBorder="0" applyAlignment="0" applyProtection="0"/>
    <xf numFmtId="9" fontId="6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cellStyleXfs>
  <cellXfs count="580">
    <xf numFmtId="0" fontId="0" fillId="0" borderId="0" xfId="0"/>
    <xf numFmtId="0" fontId="32" fillId="0" borderId="0" xfId="89" applyFont="1"/>
    <xf numFmtId="0" fontId="32" fillId="0" borderId="0" xfId="89" applyFont="1" applyAlignment="1">
      <alignment horizontal="center"/>
    </xf>
    <xf numFmtId="0" fontId="35" fillId="0" borderId="0" xfId="90" applyFont="1"/>
    <xf numFmtId="0" fontId="34" fillId="0" borderId="0" xfId="90" applyFont="1"/>
    <xf numFmtId="0" fontId="36" fillId="0" borderId="0" xfId="89" applyFont="1"/>
    <xf numFmtId="0" fontId="36" fillId="0" borderId="36" xfId="89" applyFont="1" applyBorder="1"/>
    <xf numFmtId="0" fontId="36" fillId="0" borderId="37" xfId="89" applyFont="1" applyBorder="1"/>
    <xf numFmtId="0" fontId="36" fillId="0" borderId="18" xfId="135" applyFont="1" applyBorder="1" applyAlignment="1">
      <alignment horizontal="center" vertical="center"/>
    </xf>
    <xf numFmtId="0" fontId="36" fillId="0" borderId="0" xfId="90" applyFont="1"/>
    <xf numFmtId="0" fontId="36" fillId="0" borderId="36" xfId="90" applyFont="1" applyBorder="1"/>
    <xf numFmtId="0" fontId="36" fillId="0" borderId="37" xfId="90" applyFont="1" applyBorder="1"/>
    <xf numFmtId="0" fontId="33" fillId="0" borderId="34" xfId="79" applyFont="1" applyBorder="1" applyAlignment="1">
      <alignment vertical="center"/>
    </xf>
    <xf numFmtId="180" fontId="36" fillId="0" borderId="37" xfId="90" applyNumberFormat="1" applyFont="1" applyBorder="1"/>
    <xf numFmtId="182" fontId="36" fillId="0" borderId="37" xfId="90" applyNumberFormat="1" applyFont="1" applyBorder="1"/>
    <xf numFmtId="0" fontId="34" fillId="0" borderId="0" xfId="0" applyFont="1"/>
    <xf numFmtId="0" fontId="34" fillId="0" borderId="14" xfId="0" applyFont="1" applyBorder="1"/>
    <xf numFmtId="0" fontId="35" fillId="0" borderId="11" xfId="0" applyFont="1" applyBorder="1" applyAlignment="1">
      <alignment horizontal="left"/>
    </xf>
    <xf numFmtId="0" fontId="34" fillId="0" borderId="12" xfId="0" applyFont="1" applyBorder="1" applyAlignment="1">
      <alignment horizontal="center"/>
    </xf>
    <xf numFmtId="0" fontId="34" fillId="0" borderId="11" xfId="0" applyFont="1" applyBorder="1" applyAlignment="1">
      <alignment horizontal="left"/>
    </xf>
    <xf numFmtId="0" fontId="34" fillId="0" borderId="12" xfId="0" applyFont="1" applyBorder="1"/>
    <xf numFmtId="0" fontId="34" fillId="0" borderId="11" xfId="0" applyFont="1" applyBorder="1"/>
    <xf numFmtId="0" fontId="34" fillId="0" borderId="51" xfId="0" applyFont="1" applyBorder="1"/>
    <xf numFmtId="0" fontId="34" fillId="0" borderId="52" xfId="0" applyFont="1" applyBorder="1"/>
    <xf numFmtId="0" fontId="34" fillId="0" borderId="11" xfId="0" applyFont="1" applyBorder="1" applyAlignment="1">
      <alignment horizontal="center"/>
    </xf>
    <xf numFmtId="0" fontId="46" fillId="0" borderId="11" xfId="0" applyFont="1" applyBorder="1" applyAlignment="1">
      <alignment horizontal="left"/>
    </xf>
    <xf numFmtId="0" fontId="34" fillId="0" borderId="53" xfId="0" applyFont="1" applyBorder="1"/>
    <xf numFmtId="0" fontId="47" fillId="0" borderId="21" xfId="0" applyFont="1" applyBorder="1"/>
    <xf numFmtId="0" fontId="35" fillId="0" borderId="12" xfId="0" applyFont="1" applyBorder="1"/>
    <xf numFmtId="0" fontId="35" fillId="0" borderId="11" xfId="0" applyFont="1" applyBorder="1"/>
    <xf numFmtId="0" fontId="34" fillId="0" borderId="54" xfId="0" applyFont="1" applyBorder="1"/>
    <xf numFmtId="0" fontId="34" fillId="0" borderId="55" xfId="0" applyFont="1" applyBorder="1"/>
    <xf numFmtId="0" fontId="34" fillId="0" borderId="56" xfId="0" applyFont="1" applyBorder="1"/>
    <xf numFmtId="43" fontId="34" fillId="24" borderId="57" xfId="0" applyNumberFormat="1" applyFont="1" applyFill="1" applyBorder="1"/>
    <xf numFmtId="43" fontId="34" fillId="0" borderId="57" xfId="0" applyNumberFormat="1" applyFont="1" applyBorder="1"/>
    <xf numFmtId="43" fontId="34" fillId="0" borderId="30" xfId="34" applyNumberFormat="1" applyFont="1" applyBorder="1"/>
    <xf numFmtId="9" fontId="34" fillId="0" borderId="18" xfId="95" applyFont="1" applyBorder="1" applyAlignment="1">
      <alignment horizontal="center"/>
    </xf>
    <xf numFmtId="9" fontId="34" fillId="0" borderId="28" xfId="95" applyFont="1" applyBorder="1"/>
    <xf numFmtId="43" fontId="34" fillId="0" borderId="31" xfId="34" applyNumberFormat="1" applyFont="1" applyBorder="1"/>
    <xf numFmtId="9" fontId="34" fillId="0" borderId="23" xfId="95" applyFont="1" applyBorder="1"/>
    <xf numFmtId="43" fontId="34" fillId="0" borderId="22" xfId="34" applyNumberFormat="1" applyFont="1" applyBorder="1"/>
    <xf numFmtId="0" fontId="34" fillId="0" borderId="59" xfId="0" applyFont="1" applyBorder="1"/>
    <xf numFmtId="0" fontId="47" fillId="24" borderId="35" xfId="0" applyFont="1" applyFill="1" applyBorder="1" applyAlignment="1">
      <alignment horizontal="center" wrapText="1"/>
    </xf>
    <xf numFmtId="0" fontId="47" fillId="24" borderId="29" xfId="0" applyFont="1" applyFill="1" applyBorder="1" applyAlignment="1">
      <alignment horizontal="center" wrapText="1"/>
    </xf>
    <xf numFmtId="166" fontId="34" fillId="24" borderId="57" xfId="0" applyNumberFormat="1" applyFont="1" applyFill="1" applyBorder="1"/>
    <xf numFmtId="172" fontId="34" fillId="0" borderId="57" xfId="34" applyFont="1" applyBorder="1"/>
    <xf numFmtId="172" fontId="34" fillId="0" borderId="38" xfId="34" applyFont="1" applyBorder="1"/>
    <xf numFmtId="0" fontId="34" fillId="0" borderId="60" xfId="0" applyFont="1" applyBorder="1"/>
    <xf numFmtId="172" fontId="34" fillId="0" borderId="45" xfId="34" applyFont="1" applyBorder="1" applyAlignment="1">
      <alignment horizontal="center" wrapText="1"/>
    </xf>
    <xf numFmtId="166" fontId="34" fillId="0" borderId="25" xfId="0" applyNumberFormat="1" applyFont="1" applyBorder="1" applyAlignment="1">
      <alignment horizontal="center" wrapText="1"/>
    </xf>
    <xf numFmtId="0" fontId="34" fillId="0" borderId="22" xfId="95" applyNumberFormat="1" applyFont="1" applyBorder="1" applyAlignment="1">
      <alignment horizontal="center"/>
    </xf>
    <xf numFmtId="172" fontId="34" fillId="0" borderId="18" xfId="34" applyFont="1" applyBorder="1" applyAlignment="1">
      <alignment horizontal="center"/>
    </xf>
    <xf numFmtId="0" fontId="34" fillId="0" borderId="22" xfId="0" applyFont="1" applyBorder="1" applyAlignment="1">
      <alignment horizontal="left"/>
    </xf>
    <xf numFmtId="0" fontId="34" fillId="0" borderId="21" xfId="0" applyFont="1" applyBorder="1" applyAlignment="1">
      <alignment horizontal="left"/>
    </xf>
    <xf numFmtId="0" fontId="47" fillId="24" borderId="16" xfId="0" applyFont="1" applyFill="1" applyBorder="1" applyAlignment="1">
      <alignment horizontal="center" wrapText="1"/>
    </xf>
    <xf numFmtId="0" fontId="47" fillId="24" borderId="29" xfId="0" applyFont="1" applyFill="1" applyBorder="1" applyAlignment="1">
      <alignment horizontal="center"/>
    </xf>
    <xf numFmtId="172" fontId="34" fillId="0" borderId="57" xfId="0" applyNumberFormat="1" applyFont="1" applyBorder="1"/>
    <xf numFmtId="172" fontId="34" fillId="0" borderId="30" xfId="34" applyFont="1" applyBorder="1"/>
    <xf numFmtId="2" fontId="34" fillId="0" borderId="18" xfId="0" applyNumberFormat="1" applyFont="1" applyBorder="1" applyAlignment="1">
      <alignment horizontal="center"/>
    </xf>
    <xf numFmtId="2" fontId="34" fillId="0" borderId="22" xfId="0" applyNumberFormat="1" applyFont="1" applyBorder="1" applyAlignment="1">
      <alignment horizontal="center"/>
    </xf>
    <xf numFmtId="0" fontId="47" fillId="24" borderId="35" xfId="0" applyFont="1" applyFill="1" applyBorder="1" applyAlignment="1">
      <alignment horizontal="center"/>
    </xf>
    <xf numFmtId="0" fontId="47" fillId="24" borderId="29" xfId="0" applyFont="1" applyFill="1" applyBorder="1"/>
    <xf numFmtId="172" fontId="34" fillId="0" borderId="40" xfId="34" applyFont="1" applyBorder="1"/>
    <xf numFmtId="0" fontId="34" fillId="0" borderId="20" xfId="0" applyFont="1" applyBorder="1"/>
    <xf numFmtId="2" fontId="34" fillId="0" borderId="18" xfId="0" applyNumberFormat="1" applyFont="1" applyBorder="1"/>
    <xf numFmtId="172" fontId="34" fillId="0" borderId="60" xfId="34" applyFont="1" applyBorder="1"/>
    <xf numFmtId="172" fontId="34" fillId="0" borderId="18" xfId="34" applyFont="1" applyBorder="1"/>
    <xf numFmtId="0" fontId="34" fillId="0" borderId="61" xfId="0" applyFont="1" applyBorder="1"/>
    <xf numFmtId="0" fontId="34" fillId="0" borderId="62" xfId="0" applyFont="1" applyBorder="1"/>
    <xf numFmtId="4" fontId="34" fillId="24" borderId="65" xfId="0" applyNumberFormat="1" applyFont="1" applyFill="1" applyBorder="1" applyAlignment="1">
      <alignment horizontal="center" vertical="center"/>
    </xf>
    <xf numFmtId="0" fontId="34" fillId="24" borderId="65" xfId="0" applyFont="1" applyFill="1" applyBorder="1" applyAlignment="1">
      <alignment horizontal="center" vertical="center"/>
    </xf>
    <xf numFmtId="0" fontId="34" fillId="0" borderId="66" xfId="0" applyFont="1" applyBorder="1"/>
    <xf numFmtId="0" fontId="50" fillId="0" borderId="68" xfId="0" applyFont="1" applyBorder="1" applyAlignment="1">
      <alignment horizontal="center"/>
    </xf>
    <xf numFmtId="0" fontId="50" fillId="0" borderId="52" xfId="0" applyFont="1" applyBorder="1" applyAlignment="1">
      <alignment horizontal="center"/>
    </xf>
    <xf numFmtId="0" fontId="50" fillId="0" borderId="69" xfId="0" applyFont="1" applyBorder="1" applyAlignment="1">
      <alignment horizontal="left"/>
    </xf>
    <xf numFmtId="1" fontId="50" fillId="0" borderId="12"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8" xfId="0" applyNumberFormat="1" applyFont="1" applyBorder="1" applyAlignment="1">
      <alignment horizontal="center" vertical="center"/>
    </xf>
    <xf numFmtId="0" fontId="50" fillId="0" borderId="35" xfId="0" applyFont="1" applyBorder="1" applyAlignment="1">
      <alignment horizontal="center" vertical="center"/>
    </xf>
    <xf numFmtId="0" fontId="50" fillId="0" borderId="29" xfId="0" applyFont="1" applyBorder="1" applyAlignment="1">
      <alignment horizontal="center" vertical="center"/>
    </xf>
    <xf numFmtId="0" fontId="50" fillId="0" borderId="55" xfId="0" applyFont="1" applyBorder="1" applyAlignment="1">
      <alignment horizontal="right" vertical="center"/>
    </xf>
    <xf numFmtId="0" fontId="48" fillId="0" borderId="55" xfId="0" applyFont="1" applyBorder="1" applyAlignment="1">
      <alignment horizontal="center"/>
    </xf>
    <xf numFmtId="0" fontId="34" fillId="0" borderId="56" xfId="0" applyFont="1" applyBorder="1" applyAlignment="1">
      <alignment horizontal="center"/>
    </xf>
    <xf numFmtId="0" fontId="50" fillId="0" borderId="70" xfId="0" applyFont="1" applyBorder="1" applyAlignment="1">
      <alignment vertical="center"/>
    </xf>
    <xf numFmtId="0" fontId="50" fillId="0" borderId="51" xfId="0" applyFont="1" applyBorder="1" applyAlignment="1">
      <alignment vertical="center"/>
    </xf>
    <xf numFmtId="0" fontId="48" fillId="0" borderId="51" xfId="0" applyFont="1" applyBorder="1" applyAlignment="1">
      <alignment horizontal="center"/>
    </xf>
    <xf numFmtId="0" fontId="34" fillId="0" borderId="59" xfId="0" applyFont="1" applyBorder="1" applyAlignment="1">
      <alignment horizontal="center"/>
    </xf>
    <xf numFmtId="0" fontId="36" fillId="25" borderId="0" xfId="89" applyFont="1" applyFill="1"/>
    <xf numFmtId="0" fontId="36" fillId="25" borderId="36" xfId="89" applyFont="1" applyFill="1" applyBorder="1"/>
    <xf numFmtId="0" fontId="32" fillId="25" borderId="0" xfId="89" applyFont="1" applyFill="1"/>
    <xf numFmtId="0" fontId="36" fillId="25" borderId="37" xfId="89" applyFont="1" applyFill="1" applyBorder="1"/>
    <xf numFmtId="9" fontId="36" fillId="27" borderId="30" xfId="95" applyFont="1" applyFill="1" applyBorder="1" applyAlignment="1">
      <alignment horizontal="center" vertical="center"/>
    </xf>
    <xf numFmtId="184" fontId="33" fillId="26" borderId="45" xfId="60" applyNumberFormat="1" applyFont="1" applyFill="1" applyBorder="1" applyAlignment="1">
      <alignment horizontal="center" vertical="center"/>
    </xf>
    <xf numFmtId="0" fontId="36" fillId="25" borderId="0" xfId="130" applyFont="1" applyFill="1" applyBorder="1" applyAlignment="1">
      <alignment horizontal="center" vertical="center" wrapText="1"/>
    </xf>
    <xf numFmtId="0" fontId="33" fillId="25" borderId="51" xfId="130" applyFont="1" applyFill="1" applyBorder="1" applyAlignment="1">
      <alignment horizontal="center" vertical="center" wrapText="1"/>
    </xf>
    <xf numFmtId="0" fontId="34" fillId="0" borderId="22" xfId="0" applyFont="1" applyBorder="1"/>
    <xf numFmtId="0" fontId="34" fillId="0" borderId="27" xfId="0" applyFont="1" applyBorder="1"/>
    <xf numFmtId="0" fontId="34" fillId="0" borderId="31" xfId="0" applyFont="1" applyBorder="1"/>
    <xf numFmtId="0" fontId="34" fillId="0" borderId="22" xfId="0" applyFont="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wrapText="1"/>
    </xf>
    <xf numFmtId="0" fontId="47" fillId="24" borderId="44" xfId="0" applyFont="1" applyFill="1" applyBorder="1" applyAlignment="1">
      <alignment horizontal="center"/>
    </xf>
    <xf numFmtId="0" fontId="34" fillId="0" borderId="36" xfId="0" applyFont="1" applyBorder="1"/>
    <xf numFmtId="0" fontId="34" fillId="0" borderId="37" xfId="0" applyFont="1" applyBorder="1"/>
    <xf numFmtId="0" fontId="34" fillId="0" borderId="0" xfId="0" applyFont="1" applyBorder="1"/>
    <xf numFmtId="0" fontId="48" fillId="0" borderId="0" xfId="0" applyFont="1" applyBorder="1" applyAlignment="1">
      <alignment horizontal="center"/>
    </xf>
    <xf numFmtId="0" fontId="50" fillId="0" borderId="0" xfId="0" applyFont="1" applyBorder="1" applyAlignment="1">
      <alignment horizontal="right" vertical="center"/>
    </xf>
    <xf numFmtId="0" fontId="35" fillId="0" borderId="0" xfId="0" applyFont="1" applyBorder="1"/>
    <xf numFmtId="0" fontId="34" fillId="0" borderId="0" xfId="0" applyFont="1" applyBorder="1" applyAlignment="1">
      <alignment horizontal="center"/>
    </xf>
    <xf numFmtId="0" fontId="34" fillId="0" borderId="0" xfId="0" applyFont="1" applyBorder="1" applyAlignment="1">
      <alignment horizontal="left"/>
    </xf>
    <xf numFmtId="0" fontId="45" fillId="0" borderId="0" xfId="0" applyFont="1" applyBorder="1" applyAlignment="1">
      <alignment horizontal="left"/>
    </xf>
    <xf numFmtId="0" fontId="34" fillId="0" borderId="79" xfId="0" applyFont="1" applyBorder="1"/>
    <xf numFmtId="0" fontId="34" fillId="0" borderId="80" xfId="0" applyFont="1" applyBorder="1"/>
    <xf numFmtId="0" fontId="34" fillId="0" borderId="81" xfId="0" applyFont="1" applyBorder="1"/>
    <xf numFmtId="0" fontId="36" fillId="0" borderId="0" xfId="89" applyFont="1" applyBorder="1"/>
    <xf numFmtId="0" fontId="56" fillId="0" borderId="0" xfId="0" applyFont="1" applyBorder="1" applyAlignment="1">
      <alignment horizontal="left"/>
    </xf>
    <xf numFmtId="0" fontId="57" fillId="0" borderId="0" xfId="0" applyFont="1" applyBorder="1" applyAlignment="1">
      <alignment horizontal="left"/>
    </xf>
    <xf numFmtId="49" fontId="33" fillId="0" borderId="0" xfId="131" applyNumberFormat="1" applyFont="1" applyBorder="1" applyAlignment="1">
      <alignment horizontal="right" vertical="center"/>
    </xf>
    <xf numFmtId="184" fontId="33" fillId="0" borderId="0" xfId="131" applyNumberFormat="1" applyFont="1" applyBorder="1" applyAlignment="1">
      <alignment vertical="center"/>
    </xf>
    <xf numFmtId="0" fontId="36" fillId="0" borderId="0" xfId="128" applyFont="1" applyBorder="1"/>
    <xf numFmtId="0" fontId="36" fillId="0" borderId="0" xfId="128" applyFont="1" applyBorder="1" applyAlignment="1">
      <alignment horizontal="center"/>
    </xf>
    <xf numFmtId="0" fontId="36" fillId="0" borderId="0" xfId="126" applyFont="1" applyBorder="1" applyAlignment="1">
      <alignment horizontal="center" vertical="center"/>
    </xf>
    <xf numFmtId="39" fontId="33" fillId="0" borderId="0" xfId="129" applyNumberFormat="1" applyFont="1" applyBorder="1" applyAlignment="1">
      <alignment vertical="center"/>
    </xf>
    <xf numFmtId="0" fontId="36" fillId="0" borderId="79" xfId="90" applyFont="1" applyBorder="1"/>
    <xf numFmtId="0" fontId="36" fillId="0" borderId="80" xfId="89" applyFont="1" applyBorder="1"/>
    <xf numFmtId="0" fontId="36" fillId="0" borderId="80" xfId="89" applyFont="1" applyBorder="1" applyAlignment="1">
      <alignment horizontal="center"/>
    </xf>
    <xf numFmtId="183" fontId="36" fillId="0" borderId="80" xfId="34" applyNumberFormat="1" applyFont="1" applyBorder="1"/>
    <xf numFmtId="0" fontId="36" fillId="0" borderId="81" xfId="89" applyFont="1" applyBorder="1"/>
    <xf numFmtId="0" fontId="58" fillId="24" borderId="67" xfId="0" applyFont="1" applyFill="1" applyBorder="1" applyAlignment="1">
      <alignment horizontal="center" vertical="center"/>
    </xf>
    <xf numFmtId="0" fontId="56" fillId="0" borderId="82" xfId="0" applyFont="1" applyBorder="1" applyAlignment="1">
      <alignment horizontal="left"/>
    </xf>
    <xf numFmtId="0" fontId="57" fillId="0" borderId="14" xfId="0" applyFont="1" applyBorder="1" applyAlignment="1">
      <alignment horizontal="left"/>
    </xf>
    <xf numFmtId="0" fontId="56" fillId="0" borderId="90" xfId="0" applyFont="1" applyBorder="1" applyAlignment="1">
      <alignment horizontal="left"/>
    </xf>
    <xf numFmtId="0" fontId="57" fillId="0" borderId="91" xfId="0" applyFont="1" applyBorder="1" applyAlignment="1">
      <alignment horizontal="left"/>
    </xf>
    <xf numFmtId="0" fontId="56" fillId="0" borderId="93" xfId="0" applyFont="1" applyBorder="1" applyAlignment="1">
      <alignment horizontal="left"/>
    </xf>
    <xf numFmtId="0" fontId="57" fillId="0" borderId="94" xfId="0" applyFont="1" applyBorder="1" applyAlignment="1">
      <alignment horizontal="left"/>
    </xf>
    <xf numFmtId="0" fontId="56" fillId="0" borderId="36" xfId="0" applyFont="1" applyBorder="1" applyAlignment="1">
      <alignment horizontal="left"/>
    </xf>
    <xf numFmtId="0" fontId="59" fillId="0" borderId="83" xfId="0" applyFont="1" applyBorder="1" applyAlignment="1">
      <alignment horizontal="left"/>
    </xf>
    <xf numFmtId="0" fontId="60" fillId="0" borderId="83" xfId="0" applyFont="1" applyBorder="1" applyAlignment="1">
      <alignment horizontal="left"/>
    </xf>
    <xf numFmtId="0" fontId="36" fillId="0" borderId="18" xfId="319" applyFont="1" applyBorder="1" applyAlignment="1">
      <alignment horizontal="center" vertical="center" wrapText="1"/>
    </xf>
    <xf numFmtId="49" fontId="33" fillId="0" borderId="18" xfId="131" applyNumberFormat="1" applyFont="1" applyBorder="1" applyAlignment="1">
      <alignment horizontal="right" vertical="center"/>
    </xf>
    <xf numFmtId="0" fontId="33" fillId="0" borderId="19" xfId="73" applyFont="1" applyBorder="1" applyAlignment="1">
      <alignment vertical="center"/>
    </xf>
    <xf numFmtId="175" fontId="33" fillId="0" borderId="18" xfId="39" applyNumberFormat="1" applyFont="1" applyBorder="1" applyAlignment="1">
      <alignment horizontal="right" vertical="center"/>
    </xf>
    <xf numFmtId="0" fontId="64" fillId="28" borderId="25" xfId="135" applyFont="1" applyFill="1" applyBorder="1" applyAlignment="1">
      <alignment horizontal="center" vertical="center"/>
    </xf>
    <xf numFmtId="0" fontId="65" fillId="28" borderId="18" xfId="135" applyFont="1" applyFill="1" applyBorder="1" applyAlignment="1">
      <alignment horizontal="left" vertical="center" wrapText="1"/>
    </xf>
    <xf numFmtId="0" fontId="64" fillId="28" borderId="18" xfId="135" applyFont="1" applyFill="1" applyBorder="1" applyAlignment="1">
      <alignment horizontal="center" vertical="center" wrapText="1"/>
    </xf>
    <xf numFmtId="0" fontId="64" fillId="0" borderId="18" xfId="135" applyFont="1" applyBorder="1" applyAlignment="1">
      <alignment horizontal="center" vertical="center" wrapText="1"/>
    </xf>
    <xf numFmtId="0" fontId="65" fillId="0" borderId="19" xfId="135" applyFont="1" applyBorder="1" applyAlignment="1">
      <alignment vertical="center"/>
    </xf>
    <xf numFmtId="0" fontId="64" fillId="0" borderId="25" xfId="135" applyFont="1" applyBorder="1" applyAlignment="1">
      <alignment horizontal="center" vertical="center"/>
    </xf>
    <xf numFmtId="2" fontId="36" fillId="0" borderId="18" xfId="294" applyNumberFormat="1" applyFont="1" applyFill="1" applyBorder="1" applyAlignment="1">
      <alignment horizontal="center" vertical="center" wrapText="1"/>
    </xf>
    <xf numFmtId="4" fontId="36" fillId="28" borderId="25" xfId="294" applyNumberFormat="1" applyFont="1" applyFill="1" applyBorder="1" applyAlignment="1">
      <alignment horizontal="right" vertical="center" wrapText="1"/>
    </xf>
    <xf numFmtId="2" fontId="33" fillId="28" borderId="18" xfId="294" applyNumberFormat="1" applyFont="1" applyFill="1" applyBorder="1" applyAlignment="1">
      <alignment horizontal="center" vertical="center" wrapText="1"/>
    </xf>
    <xf numFmtId="4" fontId="33" fillId="28" borderId="18" xfId="294" applyNumberFormat="1" applyFont="1" applyFill="1" applyBorder="1" applyAlignment="1">
      <alignment horizontal="left" vertical="center" wrapText="1"/>
    </xf>
    <xf numFmtId="4" fontId="36" fillId="28" borderId="18" xfId="294" applyNumberFormat="1" applyFont="1" applyFill="1" applyBorder="1" applyAlignment="1">
      <alignment horizontal="center" vertical="center" wrapText="1"/>
    </xf>
    <xf numFmtId="0" fontId="36" fillId="28" borderId="18" xfId="135" applyFont="1" applyFill="1" applyBorder="1" applyAlignment="1">
      <alignment horizontal="center" vertical="center"/>
    </xf>
    <xf numFmtId="44" fontId="36" fillId="28" borderId="18" xfId="257" applyFont="1" applyFill="1" applyBorder="1" applyAlignment="1">
      <alignment horizontal="right" vertical="center"/>
    </xf>
    <xf numFmtId="44" fontId="36" fillId="0" borderId="18" xfId="257" applyFont="1" applyFill="1" applyBorder="1" applyAlignment="1">
      <alignment horizontal="right" vertical="center"/>
    </xf>
    <xf numFmtId="0" fontId="70" fillId="0" borderId="0" xfId="0" applyFont="1" applyBorder="1" applyAlignment="1">
      <alignment horizontal="left"/>
    </xf>
    <xf numFmtId="44" fontId="36" fillId="0" borderId="18" xfId="293" applyNumberFormat="1" applyFont="1" applyFill="1" applyBorder="1" applyAlignment="1">
      <alignment horizontal="right" vertical="center" wrapText="1"/>
    </xf>
    <xf numFmtId="0" fontId="36" fillId="28" borderId="18" xfId="319" applyFont="1" applyFill="1" applyBorder="1" applyAlignment="1">
      <alignment horizontal="center" vertical="center"/>
    </xf>
    <xf numFmtId="0" fontId="33" fillId="28" borderId="18" xfId="135" applyFont="1" applyFill="1" applyBorder="1" applyAlignment="1">
      <alignment horizontal="left" vertical="center" wrapText="1"/>
    </xf>
    <xf numFmtId="0" fontId="36" fillId="28" borderId="18" xfId="367" applyFont="1" applyFill="1" applyBorder="1" applyAlignment="1">
      <alignment horizontal="center" vertical="center"/>
    </xf>
    <xf numFmtId="44" fontId="33" fillId="28" borderId="18" xfId="135" applyNumberFormat="1" applyFont="1" applyFill="1" applyBorder="1" applyAlignment="1">
      <alignment horizontal="left" vertical="center" wrapText="1"/>
    </xf>
    <xf numFmtId="0" fontId="36" fillId="0" borderId="18" xfId="367" applyFont="1" applyBorder="1" applyAlignment="1">
      <alignment horizontal="center" vertical="center"/>
    </xf>
    <xf numFmtId="205" fontId="33" fillId="24" borderId="23" xfId="135" applyNumberFormat="1" applyFont="1" applyFill="1" applyBorder="1" applyAlignment="1">
      <alignment horizontal="right" vertical="center"/>
    </xf>
    <xf numFmtId="0" fontId="33" fillId="0" borderId="32" xfId="128" applyFont="1" applyBorder="1" applyAlignment="1">
      <alignment horizontal="left" vertical="center"/>
    </xf>
    <xf numFmtId="9" fontId="36" fillId="0" borderId="29" xfId="129" applyNumberFormat="1" applyFont="1" applyBorder="1" applyAlignment="1">
      <alignment horizontal="center" vertical="center"/>
    </xf>
    <xf numFmtId="179" fontId="33" fillId="0" borderId="35" xfId="129" applyNumberFormat="1" applyFont="1" applyBorder="1" applyAlignment="1">
      <alignment vertical="center"/>
    </xf>
    <xf numFmtId="0" fontId="36" fillId="0" borderId="33" xfId="135" applyFont="1" applyBorder="1" applyAlignment="1">
      <alignment horizontal="left" vertical="center" wrapText="1"/>
    </xf>
    <xf numFmtId="44" fontId="36" fillId="0" borderId="30" xfId="294" applyNumberFormat="1" applyFont="1" applyBorder="1" applyAlignment="1">
      <alignment horizontal="right" vertical="center" wrapText="1"/>
    </xf>
    <xf numFmtId="0" fontId="33" fillId="0" borderId="98" xfId="135" applyFont="1" applyBorder="1" applyAlignment="1">
      <alignment horizontal="left" vertical="center" wrapText="1"/>
    </xf>
    <xf numFmtId="0" fontId="36" fillId="0" borderId="60" xfId="135" applyFont="1" applyBorder="1" applyAlignment="1">
      <alignment horizontal="center" vertical="center"/>
    </xf>
    <xf numFmtId="44" fontId="33" fillId="0" borderId="38" xfId="294" applyNumberFormat="1" applyFont="1" applyBorder="1" applyAlignment="1">
      <alignment horizontal="right" vertical="center" wrapText="1"/>
    </xf>
    <xf numFmtId="0" fontId="33" fillId="0" borderId="46" xfId="128" applyFont="1" applyBorder="1" applyAlignment="1">
      <alignment horizontal="left" vertical="center"/>
    </xf>
    <xf numFmtId="9" fontId="36" fillId="0" borderId="20" xfId="129" applyNumberFormat="1" applyFont="1" applyBorder="1" applyAlignment="1">
      <alignment horizontal="center" vertical="center"/>
    </xf>
    <xf numFmtId="185" fontId="33" fillId="24" borderId="40" xfId="135" applyNumberFormat="1" applyFont="1" applyFill="1" applyBorder="1" applyAlignment="1">
      <alignment vertical="center"/>
    </xf>
    <xf numFmtId="0" fontId="71" fillId="0" borderId="0" xfId="0" applyFont="1" applyBorder="1" applyAlignment="1">
      <alignment horizontal="left"/>
    </xf>
    <xf numFmtId="0" fontId="72" fillId="0" borderId="18" xfId="126" applyFont="1" applyBorder="1" applyAlignment="1">
      <alignment horizontal="center" vertical="center" wrapText="1"/>
    </xf>
    <xf numFmtId="0" fontId="32" fillId="28" borderId="18" xfId="135" applyFont="1" applyFill="1" applyBorder="1" applyAlignment="1">
      <alignment horizontal="center" vertical="center" wrapText="1"/>
    </xf>
    <xf numFmtId="0" fontId="32" fillId="0" borderId="18" xfId="319" applyFont="1" applyBorder="1" applyAlignment="1">
      <alignment horizontal="center" vertical="center" wrapText="1"/>
    </xf>
    <xf numFmtId="0" fontId="32" fillId="28" borderId="18" xfId="319" applyFont="1" applyFill="1" applyBorder="1" applyAlignment="1">
      <alignment horizontal="center" vertical="center" wrapText="1"/>
    </xf>
    <xf numFmtId="3" fontId="32" fillId="0" borderId="18" xfId="135" applyNumberFormat="1" applyFont="1" applyBorder="1" applyAlignment="1">
      <alignment horizontal="center" vertical="center" wrapText="1"/>
    </xf>
    <xf numFmtId="49" fontId="72" fillId="0" borderId="0" xfId="131" applyNumberFormat="1" applyFont="1" applyBorder="1" applyAlignment="1">
      <alignment horizontal="right" vertical="center"/>
    </xf>
    <xf numFmtId="0" fontId="32" fillId="0" borderId="0" xfId="128" applyFont="1" applyBorder="1"/>
    <xf numFmtId="0" fontId="32" fillId="0" borderId="0" xfId="126" applyFont="1" applyBorder="1" applyAlignment="1">
      <alignment horizontal="center" vertical="center"/>
    </xf>
    <xf numFmtId="0" fontId="32" fillId="0" borderId="0" xfId="128" applyFont="1" applyBorder="1" applyAlignment="1">
      <alignment horizontal="center"/>
    </xf>
    <xf numFmtId="0" fontId="33" fillId="30" borderId="22" xfId="73" applyFont="1" applyFill="1" applyBorder="1" applyAlignment="1">
      <alignment vertical="center" wrapText="1"/>
    </xf>
    <xf numFmtId="0" fontId="33" fillId="30" borderId="23" xfId="73" applyFont="1" applyFill="1" applyBorder="1" applyAlignment="1">
      <alignment vertical="center" wrapText="1"/>
    </xf>
    <xf numFmtId="9" fontId="73" fillId="27" borderId="30" xfId="95" applyFont="1" applyFill="1" applyBorder="1" applyAlignment="1">
      <alignment horizontal="center" vertical="center"/>
    </xf>
    <xf numFmtId="49" fontId="36" fillId="0" borderId="0" xfId="131" applyNumberFormat="1" applyFont="1" applyBorder="1" applyAlignment="1">
      <alignment horizontal="right" vertical="center"/>
    </xf>
    <xf numFmtId="0" fontId="36" fillId="0" borderId="52" xfId="128" applyFont="1" applyBorder="1"/>
    <xf numFmtId="0" fontId="36" fillId="0" borderId="0" xfId="90" applyFont="1" applyAlignment="1">
      <alignment vertical="center"/>
    </xf>
    <xf numFmtId="0" fontId="36" fillId="0" borderId="36" xfId="90" applyFont="1" applyBorder="1" applyAlignment="1">
      <alignment vertical="center"/>
    </xf>
    <xf numFmtId="0" fontId="36" fillId="0" borderId="0" xfId="128" applyFont="1" applyBorder="1" applyAlignment="1">
      <alignment vertical="center"/>
    </xf>
    <xf numFmtId="0" fontId="36" fillId="0" borderId="37" xfId="90" applyFont="1" applyBorder="1" applyAlignment="1">
      <alignment vertical="center"/>
    </xf>
    <xf numFmtId="0" fontId="35" fillId="0" borderId="0" xfId="90" applyFont="1" applyAlignment="1">
      <alignment vertical="center"/>
    </xf>
    <xf numFmtId="0" fontId="36" fillId="0" borderId="0" xfId="128" applyFont="1" applyBorder="1" applyAlignment="1">
      <alignment horizontal="center" vertical="center"/>
    </xf>
    <xf numFmtId="0" fontId="32" fillId="0" borderId="0" xfId="128" applyFont="1" applyBorder="1" applyAlignment="1">
      <alignment vertical="center"/>
    </xf>
    <xf numFmtId="44" fontId="34" fillId="0" borderId="0" xfId="257" applyFont="1" applyAlignment="1">
      <alignment vertical="center"/>
    </xf>
    <xf numFmtId="44" fontId="76" fillId="0" borderId="0" xfId="257" applyFont="1" applyAlignment="1">
      <alignment vertical="center"/>
    </xf>
    <xf numFmtId="44" fontId="77" fillId="0" borderId="0" xfId="257" applyFont="1" applyAlignment="1">
      <alignment vertical="center"/>
    </xf>
    <xf numFmtId="206" fontId="77" fillId="0" borderId="0" xfId="90" applyNumberFormat="1" applyFont="1"/>
    <xf numFmtId="44" fontId="77" fillId="0" borderId="0" xfId="257" applyFont="1"/>
    <xf numFmtId="0" fontId="33" fillId="0" borderId="18" xfId="126" applyFont="1" applyBorder="1" applyAlignment="1">
      <alignment horizontal="center" vertical="center" wrapText="1"/>
    </xf>
    <xf numFmtId="4" fontId="74" fillId="0" borderId="25" xfId="294" applyNumberFormat="1" applyFont="1" applyBorder="1" applyAlignment="1">
      <alignment horizontal="center" vertical="center" wrapText="1"/>
    </xf>
    <xf numFmtId="44" fontId="36" fillId="0" borderId="0" xfId="257" applyFont="1" applyAlignment="1">
      <alignment horizontal="center"/>
    </xf>
    <xf numFmtId="44" fontId="36" fillId="0" borderId="0" xfId="257" applyFont="1" applyBorder="1" applyAlignment="1">
      <alignment horizontal="center"/>
    </xf>
    <xf numFmtId="44" fontId="33" fillId="30" borderId="22" xfId="257" applyFont="1" applyFill="1" applyBorder="1" applyAlignment="1">
      <alignment horizontal="center" vertical="center" wrapText="1"/>
    </xf>
    <xf numFmtId="44" fontId="33" fillId="28" borderId="18" xfId="257" applyFont="1" applyFill="1" applyBorder="1" applyAlignment="1">
      <alignment horizontal="center" vertical="center" wrapText="1"/>
    </xf>
    <xf numFmtId="44" fontId="33" fillId="0" borderId="0" xfId="257" applyFont="1" applyBorder="1" applyAlignment="1">
      <alignment horizontal="center" vertical="center"/>
    </xf>
    <xf numFmtId="44" fontId="33" fillId="0" borderId="60" xfId="257" applyFont="1" applyBorder="1" applyAlignment="1">
      <alignment horizontal="center" vertical="center" wrapText="1"/>
    </xf>
    <xf numFmtId="44" fontId="36" fillId="0" borderId="20" xfId="257" applyFont="1" applyBorder="1" applyAlignment="1">
      <alignment horizontal="center" vertical="center"/>
    </xf>
    <xf numFmtId="44" fontId="33" fillId="26" borderId="18" xfId="257" applyFont="1" applyFill="1" applyBorder="1" applyAlignment="1">
      <alignment horizontal="center" vertical="center"/>
    </xf>
    <xf numFmtId="2" fontId="36" fillId="28" borderId="18" xfId="135" applyNumberFormat="1" applyFont="1" applyFill="1" applyBorder="1" applyAlignment="1">
      <alignment horizontal="center" vertical="center" wrapText="1"/>
    </xf>
    <xf numFmtId="2" fontId="36" fillId="28" borderId="18" xfId="294" applyNumberFormat="1" applyFont="1" applyFill="1" applyBorder="1" applyAlignment="1">
      <alignment horizontal="center" vertical="center" wrapText="1"/>
    </xf>
    <xf numFmtId="49" fontId="36" fillId="0" borderId="18" xfId="131" applyNumberFormat="1" applyFont="1" applyBorder="1" applyAlignment="1">
      <alignment horizontal="center" vertical="center"/>
    </xf>
    <xf numFmtId="0" fontId="64" fillId="28" borderId="18" xfId="135" applyFont="1" applyFill="1" applyBorder="1" applyAlignment="1">
      <alignment horizontal="center" vertical="center"/>
    </xf>
    <xf numFmtId="0" fontId="78" fillId="30" borderId="23" xfId="73" applyFont="1" applyFill="1" applyBorder="1" applyAlignment="1">
      <alignment vertical="center" wrapText="1"/>
    </xf>
    <xf numFmtId="0" fontId="36" fillId="25" borderId="36" xfId="89" applyFont="1" applyFill="1" applyBorder="1" applyAlignment="1">
      <alignment vertical="center"/>
    </xf>
    <xf numFmtId="207" fontId="65" fillId="28" borderId="18" xfId="135" applyNumberFormat="1" applyFont="1" applyFill="1" applyBorder="1" applyAlignment="1">
      <alignment horizontal="left" vertical="center" wrapText="1"/>
    </xf>
    <xf numFmtId="44" fontId="74" fillId="0" borderId="18" xfId="293" applyNumberFormat="1" applyFont="1" applyFill="1" applyBorder="1" applyAlignment="1">
      <alignment horizontal="right" vertical="center" wrapText="1"/>
    </xf>
    <xf numFmtId="44" fontId="75" fillId="0" borderId="18" xfId="399" applyFont="1" applyBorder="1" applyAlignment="1">
      <alignment vertical="center"/>
    </xf>
    <xf numFmtId="0" fontId="74" fillId="0" borderId="0" xfId="89" applyFont="1"/>
    <xf numFmtId="179" fontId="74" fillId="0" borderId="35" xfId="129" applyNumberFormat="1" applyFont="1" applyBorder="1" applyAlignment="1">
      <alignment vertical="center"/>
    </xf>
    <xf numFmtId="44" fontId="33" fillId="25" borderId="18" xfId="73" applyNumberFormat="1" applyFont="1" applyFill="1" applyBorder="1" applyAlignment="1">
      <alignment vertical="center"/>
    </xf>
    <xf numFmtId="207" fontId="33" fillId="0" borderId="0" xfId="131" applyNumberFormat="1" applyFont="1" applyBorder="1" applyAlignment="1">
      <alignment horizontal="center" vertical="center"/>
    </xf>
    <xf numFmtId="207" fontId="36" fillId="25" borderId="0" xfId="130" applyNumberFormat="1" applyFont="1" applyFill="1" applyBorder="1" applyAlignment="1">
      <alignment horizontal="center" vertical="center" wrapText="1"/>
    </xf>
    <xf numFmtId="0" fontId="36" fillId="0" borderId="0" xfId="89" applyFont="1" applyAlignment="1">
      <alignment vertical="center"/>
    </xf>
    <xf numFmtId="0" fontId="74" fillId="0" borderId="0" xfId="89" applyFont="1" applyBorder="1"/>
    <xf numFmtId="184" fontId="78" fillId="0" borderId="0" xfId="131" applyNumberFormat="1" applyFont="1" applyBorder="1" applyAlignment="1">
      <alignment vertical="center"/>
    </xf>
    <xf numFmtId="0" fontId="36" fillId="0" borderId="0" xfId="128" applyFont="1" applyBorder="1" applyAlignment="1"/>
    <xf numFmtId="0" fontId="36" fillId="0" borderId="12" xfId="128" applyFont="1" applyBorder="1" applyAlignment="1"/>
    <xf numFmtId="0" fontId="36" fillId="25" borderId="0" xfId="89" applyFont="1" applyFill="1" applyAlignment="1">
      <alignment vertical="center"/>
    </xf>
    <xf numFmtId="0" fontId="36" fillId="0" borderId="37" xfId="89" applyFont="1" applyBorder="1" applyAlignment="1">
      <alignment vertical="center"/>
    </xf>
    <xf numFmtId="0" fontId="32" fillId="0" borderId="0" xfId="89" applyFont="1" applyAlignment="1">
      <alignment vertical="center"/>
    </xf>
    <xf numFmtId="44" fontId="74" fillId="0" borderId="18" xfId="404" applyFont="1" applyFill="1" applyBorder="1" applyAlignment="1">
      <alignment horizontal="left" vertical="center" wrapText="1"/>
    </xf>
    <xf numFmtId="207" fontId="36" fillId="0" borderId="0" xfId="89" applyNumberFormat="1" applyFont="1" applyBorder="1"/>
    <xf numFmtId="207" fontId="74" fillId="0" borderId="18" xfId="404" applyNumberFormat="1" applyFont="1" applyFill="1" applyBorder="1" applyAlignment="1">
      <alignment horizontal="center" vertical="center" wrapText="1"/>
    </xf>
    <xf numFmtId="207" fontId="36" fillId="28" borderId="18" xfId="135" applyNumberFormat="1" applyFont="1" applyFill="1" applyBorder="1" applyAlignment="1">
      <alignment horizontal="center" vertical="center"/>
    </xf>
    <xf numFmtId="207" fontId="36" fillId="0" borderId="0" xfId="89" applyNumberFormat="1" applyFont="1" applyAlignment="1">
      <alignment horizontal="center"/>
    </xf>
    <xf numFmtId="0" fontId="36" fillId="0" borderId="36" xfId="89" applyFont="1" applyBorder="1" applyAlignment="1">
      <alignment vertical="center"/>
    </xf>
    <xf numFmtId="0" fontId="32" fillId="25" borderId="0" xfId="89" applyFont="1" applyFill="1" applyAlignment="1">
      <alignment vertical="center"/>
    </xf>
    <xf numFmtId="4" fontId="74" fillId="0" borderId="29" xfId="135" applyNumberFormat="1" applyFont="1" applyBorder="1" applyAlignment="1">
      <alignment horizontal="center" vertical="center"/>
    </xf>
    <xf numFmtId="44" fontId="74" fillId="0" borderId="18" xfId="257" applyFont="1" applyFill="1" applyBorder="1" applyAlignment="1">
      <alignment horizontal="right" vertical="center"/>
    </xf>
    <xf numFmtId="175" fontId="78" fillId="0" borderId="18" xfId="39" applyNumberFormat="1" applyFont="1" applyBorder="1" applyAlignment="1">
      <alignment horizontal="right" vertical="center"/>
    </xf>
    <xf numFmtId="185" fontId="78" fillId="24" borderId="40" xfId="135" applyNumberFormat="1" applyFont="1" applyFill="1" applyBorder="1" applyAlignment="1">
      <alignment vertical="center"/>
    </xf>
    <xf numFmtId="39" fontId="78" fillId="0" borderId="0" xfId="129" applyNumberFormat="1" applyFont="1" applyBorder="1" applyAlignment="1">
      <alignment vertical="center"/>
    </xf>
    <xf numFmtId="9" fontId="74" fillId="27" borderId="30" xfId="95" applyFont="1" applyFill="1" applyBorder="1" applyAlignment="1">
      <alignment horizontal="center" vertical="center"/>
    </xf>
    <xf numFmtId="44" fontId="78" fillId="25" borderId="18" xfId="73" applyNumberFormat="1" applyFont="1" applyFill="1" applyBorder="1" applyAlignment="1">
      <alignment vertical="center"/>
    </xf>
    <xf numFmtId="207" fontId="36" fillId="0" borderId="60" xfId="268" applyNumberFormat="1" applyFont="1" applyBorder="1" applyAlignment="1">
      <alignment horizontal="center" vertical="center" wrapText="1"/>
    </xf>
    <xf numFmtId="207" fontId="36" fillId="0" borderId="0" xfId="128" applyNumberFormat="1" applyFont="1" applyBorder="1" applyAlignment="1">
      <alignment horizontal="center"/>
    </xf>
    <xf numFmtId="207" fontId="74" fillId="0" borderId="18" xfId="95" applyNumberFormat="1" applyFont="1" applyBorder="1" applyAlignment="1">
      <alignment vertical="center"/>
    </xf>
    <xf numFmtId="44" fontId="75" fillId="0" borderId="18" xfId="404" applyFont="1" applyFill="1" applyBorder="1" applyAlignment="1">
      <alignment horizontal="center" vertical="center" wrapText="1"/>
    </xf>
    <xf numFmtId="44" fontId="75" fillId="0" borderId="29" xfId="436" applyFont="1" applyFill="1" applyBorder="1" applyAlignment="1">
      <alignment horizontal="center" vertical="center" wrapText="1"/>
    </xf>
    <xf numFmtId="0" fontId="36" fillId="25" borderId="37" xfId="89" applyFont="1" applyFill="1" applyBorder="1" applyAlignment="1">
      <alignment vertical="center"/>
    </xf>
    <xf numFmtId="207" fontId="33" fillId="30" borderId="22" xfId="73" applyNumberFormat="1" applyFont="1" applyFill="1" applyBorder="1" applyAlignment="1">
      <alignment horizontal="center" vertical="center" wrapText="1"/>
    </xf>
    <xf numFmtId="44" fontId="74" fillId="0" borderId="18" xfId="404" applyFont="1" applyFill="1" applyBorder="1" applyAlignment="1">
      <alignment horizontal="center" vertical="center" wrapText="1"/>
    </xf>
    <xf numFmtId="0" fontId="36" fillId="0" borderId="18" xfId="394" applyFont="1" applyBorder="1" applyAlignment="1">
      <alignment horizontal="center" vertical="center" wrapText="1"/>
    </xf>
    <xf numFmtId="0" fontId="36" fillId="0" borderId="18" xfId="394" applyFont="1" applyFill="1" applyBorder="1" applyAlignment="1">
      <alignment horizontal="center" vertical="center" wrapText="1"/>
    </xf>
    <xf numFmtId="0" fontId="36" fillId="28" borderId="25" xfId="394" applyFont="1" applyFill="1" applyBorder="1" applyAlignment="1">
      <alignment horizontal="center" vertical="center" wrapText="1"/>
    </xf>
    <xf numFmtId="0" fontId="36" fillId="28" borderId="18" xfId="394" applyFont="1" applyFill="1" applyBorder="1" applyAlignment="1">
      <alignment horizontal="center" vertical="center" wrapText="1"/>
    </xf>
    <xf numFmtId="44" fontId="74" fillId="28" borderId="18" xfId="404" applyFont="1" applyFill="1" applyBorder="1" applyAlignment="1">
      <alignment horizontal="center" vertical="center" wrapText="1"/>
    </xf>
    <xf numFmtId="0" fontId="32" fillId="28" borderId="18" xfId="394" applyFont="1" applyFill="1" applyBorder="1" applyAlignment="1">
      <alignment horizontal="center" vertical="center"/>
    </xf>
    <xf numFmtId="207" fontId="36" fillId="0" borderId="80" xfId="89" applyNumberFormat="1" applyFont="1" applyBorder="1"/>
    <xf numFmtId="207" fontId="33" fillId="0" borderId="20" xfId="129" applyNumberFormat="1" applyFont="1" applyBorder="1" applyAlignment="1">
      <alignment horizontal="center" vertical="center"/>
    </xf>
    <xf numFmtId="207" fontId="74" fillId="28" borderId="25" xfId="294" applyNumberFormat="1" applyFont="1" applyFill="1" applyBorder="1" applyAlignment="1">
      <alignment horizontal="center" vertical="center" wrapText="1"/>
    </xf>
    <xf numFmtId="0" fontId="74" fillId="0" borderId="80" xfId="89" applyFont="1" applyBorder="1"/>
    <xf numFmtId="184" fontId="78" fillId="26" borderId="45" xfId="60" applyNumberFormat="1" applyFont="1" applyFill="1" applyBorder="1" applyAlignment="1">
      <alignment horizontal="center" vertical="center"/>
    </xf>
    <xf numFmtId="44" fontId="74" fillId="0" borderId="30" xfId="294" applyNumberFormat="1" applyFont="1" applyBorder="1" applyAlignment="1">
      <alignment horizontal="right" vertical="center" wrapText="1"/>
    </xf>
    <xf numFmtId="44" fontId="78" fillId="0" borderId="38" xfId="294" applyNumberFormat="1" applyFont="1" applyBorder="1" applyAlignment="1">
      <alignment horizontal="right" vertical="center" wrapText="1"/>
    </xf>
    <xf numFmtId="205" fontId="78" fillId="24" borderId="23" xfId="135" applyNumberFormat="1" applyFont="1" applyFill="1" applyBorder="1" applyAlignment="1">
      <alignment horizontal="right" vertical="center"/>
    </xf>
    <xf numFmtId="44" fontId="74" fillId="28" borderId="18" xfId="257" applyFont="1" applyFill="1" applyBorder="1" applyAlignment="1">
      <alignment horizontal="right" vertical="center"/>
    </xf>
    <xf numFmtId="0" fontId="78" fillId="28" borderId="18" xfId="135" applyFont="1" applyFill="1" applyBorder="1" applyAlignment="1">
      <alignment horizontal="left" vertical="center" wrapText="1"/>
    </xf>
    <xf numFmtId="44" fontId="78" fillId="28" borderId="18" xfId="135" applyNumberFormat="1" applyFont="1" applyFill="1" applyBorder="1" applyAlignment="1">
      <alignment horizontal="left" vertical="center" wrapText="1"/>
    </xf>
    <xf numFmtId="207" fontId="74" fillId="0" borderId="29" xfId="135" applyNumberFormat="1" applyFont="1" applyBorder="1" applyAlignment="1">
      <alignment horizontal="right" vertical="center"/>
    </xf>
    <xf numFmtId="207" fontId="74" fillId="28" borderId="18" xfId="294" applyNumberFormat="1" applyFont="1" applyFill="1" applyBorder="1" applyAlignment="1">
      <alignment horizontal="center" vertical="center" wrapText="1"/>
    </xf>
    <xf numFmtId="207" fontId="33" fillId="28" borderId="18" xfId="135" applyNumberFormat="1" applyFont="1" applyFill="1" applyBorder="1" applyAlignment="1">
      <alignment horizontal="center" vertical="center" wrapText="1"/>
    </xf>
    <xf numFmtId="0" fontId="64" fillId="0" borderId="25" xfId="135" applyFont="1" applyBorder="1" applyAlignment="1">
      <alignment horizontal="center" vertical="center"/>
    </xf>
    <xf numFmtId="0" fontId="35" fillId="0" borderId="18" xfId="367" applyFont="1" applyBorder="1" applyAlignment="1">
      <alignment horizontal="center" vertical="center"/>
    </xf>
    <xf numFmtId="0" fontId="64" fillId="28" borderId="25" xfId="135" applyFont="1" applyFill="1" applyBorder="1" applyAlignment="1">
      <alignment horizontal="center" vertical="center"/>
    </xf>
    <xf numFmtId="0" fontId="35" fillId="28" borderId="18" xfId="367" applyFont="1" applyFill="1" applyBorder="1" applyAlignment="1">
      <alignment horizontal="center" vertical="center"/>
    </xf>
    <xf numFmtId="4" fontId="78" fillId="28" borderId="25" xfId="294" applyNumberFormat="1" applyFont="1" applyFill="1" applyBorder="1" applyAlignment="1">
      <alignment horizontal="left" vertical="center" wrapText="1"/>
    </xf>
    <xf numFmtId="4" fontId="74" fillId="28" borderId="25" xfId="294" applyNumberFormat="1" applyFont="1" applyFill="1" applyBorder="1" applyAlignment="1">
      <alignment horizontal="center" vertical="center" wrapText="1"/>
    </xf>
    <xf numFmtId="4" fontId="78" fillId="28" borderId="18" xfId="294" applyNumberFormat="1" applyFont="1" applyFill="1" applyBorder="1" applyAlignment="1">
      <alignment horizontal="left" vertical="center" wrapText="1"/>
    </xf>
    <xf numFmtId="4" fontId="74" fillId="28" borderId="18" xfId="294" applyNumberFormat="1" applyFont="1" applyFill="1" applyBorder="1" applyAlignment="1">
      <alignment horizontal="center" vertical="center" wrapText="1"/>
    </xf>
    <xf numFmtId="0" fontId="65" fillId="28" borderId="18" xfId="135" applyFont="1" applyFill="1" applyBorder="1" applyAlignment="1">
      <alignment horizontal="left" vertical="center" wrapText="1"/>
    </xf>
    <xf numFmtId="0" fontId="64" fillId="28" borderId="18" xfId="135" applyFont="1" applyFill="1" applyBorder="1" applyAlignment="1">
      <alignment horizontal="center" vertical="center" wrapText="1"/>
    </xf>
    <xf numFmtId="44" fontId="74" fillId="0" borderId="29" xfId="436" applyFont="1" applyFill="1" applyBorder="1" applyAlignment="1">
      <alignment horizontal="center" vertical="center" wrapText="1"/>
    </xf>
    <xf numFmtId="0" fontId="36" fillId="26" borderId="33" xfId="130" applyFont="1" applyFill="1" applyBorder="1" applyAlignment="1">
      <alignment vertical="center" wrapText="1"/>
    </xf>
    <xf numFmtId="0" fontId="36" fillId="26" borderId="18" xfId="130" applyFont="1" applyFill="1" applyBorder="1" applyAlignment="1">
      <alignment vertical="center" wrapText="1"/>
    </xf>
    <xf numFmtId="0" fontId="33" fillId="26" borderId="18" xfId="130" applyFont="1" applyFill="1" applyBorder="1" applyAlignment="1">
      <alignment horizontal="center" vertical="center" wrapText="1"/>
    </xf>
    <xf numFmtId="0" fontId="33" fillId="26" borderId="18" xfId="130" applyFont="1" applyFill="1" applyBorder="1" applyAlignment="1">
      <alignment horizontal="center" vertical="center"/>
    </xf>
    <xf numFmtId="0" fontId="36" fillId="0" borderId="59" xfId="0" applyFont="1" applyFill="1" applyBorder="1" applyAlignment="1">
      <alignment horizontal="center" vertical="center" wrapText="1"/>
    </xf>
    <xf numFmtId="0" fontId="36" fillId="0" borderId="51" xfId="0" applyFont="1" applyFill="1" applyBorder="1" applyAlignment="1">
      <alignment horizontal="center" vertical="center" wrapText="1"/>
    </xf>
    <xf numFmtId="0" fontId="36" fillId="0" borderId="61" xfId="0" applyFont="1" applyFill="1" applyBorder="1" applyAlignment="1">
      <alignment horizontal="center" vertical="center" wrapText="1"/>
    </xf>
    <xf numFmtId="0" fontId="36" fillId="0" borderId="11"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43"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24" xfId="0" applyFont="1" applyFill="1" applyBorder="1" applyAlignment="1">
      <alignment horizontal="center" vertical="center" wrapText="1"/>
    </xf>
    <xf numFmtId="3" fontId="33" fillId="26" borderId="18" xfId="130" applyNumberFormat="1" applyFont="1" applyFill="1" applyBorder="1" applyAlignment="1">
      <alignment horizontal="center" vertical="center" wrapText="1"/>
    </xf>
    <xf numFmtId="3" fontId="33" fillId="26" borderId="18" xfId="130" applyNumberFormat="1" applyFont="1" applyFill="1" applyBorder="1" applyAlignment="1">
      <alignment horizontal="center" vertical="center"/>
    </xf>
    <xf numFmtId="0" fontId="36" fillId="25" borderId="20" xfId="130" applyFont="1" applyFill="1" applyBorder="1" applyAlignment="1">
      <alignment horizontal="center" vertical="center" wrapText="1"/>
    </xf>
    <xf numFmtId="0" fontId="36" fillId="25" borderId="40" xfId="130" applyFont="1" applyFill="1" applyBorder="1" applyAlignment="1">
      <alignment horizontal="center" vertical="center" wrapText="1"/>
    </xf>
    <xf numFmtId="0" fontId="36" fillId="0" borderId="16" xfId="79" applyFont="1" applyBorder="1" applyAlignment="1">
      <alignment horizontal="center" vertical="center"/>
    </xf>
    <xf numFmtId="0" fontId="36" fillId="0" borderId="26" xfId="79" applyFont="1" applyBorder="1" applyAlignment="1">
      <alignment horizontal="center" vertical="center"/>
    </xf>
    <xf numFmtId="3" fontId="33" fillId="26" borderId="25" xfId="130" applyNumberFormat="1" applyFont="1" applyFill="1" applyBorder="1" applyAlignment="1">
      <alignment horizontal="center" vertical="center" wrapText="1"/>
    </xf>
    <xf numFmtId="0" fontId="56" fillId="0" borderId="84" xfId="0" applyFont="1" applyBorder="1" applyAlignment="1">
      <alignment horizontal="center" wrapText="1"/>
    </xf>
    <xf numFmtId="0" fontId="56" fillId="0" borderId="85" xfId="0" applyFont="1" applyBorder="1" applyAlignment="1">
      <alignment horizontal="center" wrapText="1"/>
    </xf>
    <xf numFmtId="0" fontId="56" fillId="0" borderId="86" xfId="0" applyFont="1" applyBorder="1" applyAlignment="1">
      <alignment horizontal="center" wrapText="1"/>
    </xf>
    <xf numFmtId="0" fontId="33" fillId="30" borderId="19" xfId="73" applyFont="1" applyFill="1" applyBorder="1" applyAlignment="1">
      <alignment horizontal="left" vertical="center" wrapText="1"/>
    </xf>
    <xf numFmtId="0" fontId="33" fillId="30" borderId="22" xfId="73" applyFont="1" applyFill="1" applyBorder="1" applyAlignment="1">
      <alignment horizontal="left" vertical="center" wrapText="1"/>
    </xf>
    <xf numFmtId="0" fontId="36" fillId="0" borderId="87" xfId="89" applyFont="1" applyBorder="1" applyAlignment="1">
      <alignment horizontal="center"/>
    </xf>
    <xf numFmtId="0" fontId="36" fillId="0" borderId="77" xfId="89" applyFont="1" applyBorder="1" applyAlignment="1">
      <alignment horizontal="center"/>
    </xf>
    <xf numFmtId="0" fontId="36" fillId="0" borderId="78" xfId="89" applyFont="1" applyBorder="1" applyAlignment="1">
      <alignment horizontal="center"/>
    </xf>
    <xf numFmtId="0" fontId="36" fillId="0" borderId="64" xfId="130" applyFont="1" applyBorder="1" applyAlignment="1">
      <alignment horizontal="center"/>
    </xf>
    <xf numFmtId="0" fontId="36" fillId="0" borderId="52" xfId="130" applyFont="1" applyBorder="1" applyAlignment="1">
      <alignment horizontal="center"/>
    </xf>
    <xf numFmtId="0" fontId="36" fillId="0" borderId="63" xfId="130" applyFont="1" applyBorder="1" applyAlignment="1">
      <alignment horizontal="center"/>
    </xf>
    <xf numFmtId="0" fontId="33" fillId="25" borderId="18" xfId="73" applyFont="1" applyFill="1" applyBorder="1" applyAlignment="1">
      <alignment horizontal="center" vertical="center" wrapText="1"/>
    </xf>
    <xf numFmtId="44" fontId="33" fillId="25" borderId="18" xfId="257" applyFont="1" applyFill="1" applyBorder="1" applyAlignment="1">
      <alignment horizontal="center" vertical="center" wrapText="1"/>
    </xf>
    <xf numFmtId="4" fontId="78" fillId="25" borderId="18" xfId="73" applyNumberFormat="1" applyFont="1" applyFill="1" applyBorder="1" applyAlignment="1">
      <alignment horizontal="center" vertical="center" wrapText="1"/>
    </xf>
    <xf numFmtId="0" fontId="36" fillId="25" borderId="18" xfId="73" applyFont="1" applyFill="1" applyBorder="1" applyAlignment="1">
      <alignment horizontal="center" vertical="center" wrapText="1"/>
    </xf>
    <xf numFmtId="0" fontId="33" fillId="0" borderId="18" xfId="126" applyFont="1" applyBorder="1" applyAlignment="1">
      <alignment horizontal="center" vertical="center" wrapText="1"/>
    </xf>
    <xf numFmtId="0" fontId="36" fillId="27" borderId="18" xfId="89" applyFont="1" applyFill="1" applyBorder="1" applyAlignment="1">
      <alignment horizontal="left" vertical="center" wrapText="1"/>
    </xf>
    <xf numFmtId="0" fontId="36" fillId="26" borderId="19" xfId="89" applyFont="1" applyFill="1" applyBorder="1" applyAlignment="1">
      <alignment horizontal="center" vertical="center" wrapText="1"/>
    </xf>
    <xf numFmtId="0" fontId="36" fillId="26" borderId="22" xfId="89" applyFont="1" applyFill="1" applyBorder="1" applyAlignment="1">
      <alignment horizontal="center" vertical="center" wrapText="1"/>
    </xf>
    <xf numFmtId="0" fontId="36" fillId="26" borderId="23" xfId="89" applyFont="1" applyFill="1" applyBorder="1" applyAlignment="1">
      <alignment horizontal="center" vertical="center" wrapText="1"/>
    </xf>
    <xf numFmtId="0" fontId="33" fillId="24" borderId="19" xfId="73" applyFont="1" applyFill="1" applyBorder="1" applyAlignment="1">
      <alignment horizontal="right" vertical="center"/>
    </xf>
    <xf numFmtId="0" fontId="33" fillId="24" borderId="22" xfId="73" applyFont="1" applyFill="1" applyBorder="1" applyAlignment="1">
      <alignment horizontal="right" vertical="center"/>
    </xf>
    <xf numFmtId="0" fontId="33" fillId="24" borderId="23" xfId="73" applyFont="1" applyFill="1" applyBorder="1" applyAlignment="1">
      <alignment horizontal="right" vertical="center"/>
    </xf>
    <xf numFmtId="49" fontId="33" fillId="29" borderId="19" xfId="131" applyNumberFormat="1" applyFont="1" applyFill="1" applyBorder="1" applyAlignment="1">
      <alignment horizontal="left" vertical="center"/>
    </xf>
    <xf numFmtId="49" fontId="33" fillId="29" borderId="22" xfId="131" applyNumberFormat="1" applyFont="1" applyFill="1" applyBorder="1" applyAlignment="1">
      <alignment horizontal="left" vertical="center"/>
    </xf>
    <xf numFmtId="49" fontId="33" fillId="29" borderId="23" xfId="131" applyNumberFormat="1" applyFont="1" applyFill="1" applyBorder="1" applyAlignment="1">
      <alignment horizontal="left" vertical="center"/>
    </xf>
    <xf numFmtId="0" fontId="33" fillId="0" borderId="62" xfId="130" applyFont="1" applyBorder="1" applyAlignment="1">
      <alignment horizontal="center"/>
    </xf>
    <xf numFmtId="0" fontId="33" fillId="0" borderId="51" xfId="130" applyFont="1" applyBorder="1" applyAlignment="1">
      <alignment horizontal="center"/>
    </xf>
    <xf numFmtId="0" fontId="33" fillId="0" borderId="61" xfId="130" applyFont="1" applyBorder="1" applyAlignment="1">
      <alignment horizontal="center"/>
    </xf>
    <xf numFmtId="0" fontId="33" fillId="24" borderId="71" xfId="73" applyFont="1" applyFill="1" applyBorder="1" applyAlignment="1">
      <alignment horizontal="left" vertical="center"/>
    </xf>
    <xf numFmtId="0" fontId="33" fillId="24" borderId="0" xfId="73" applyFont="1" applyFill="1" applyBorder="1" applyAlignment="1">
      <alignment horizontal="left" vertical="center"/>
    </xf>
    <xf numFmtId="0" fontId="33" fillId="24" borderId="43" xfId="73" applyFont="1" applyFill="1" applyBorder="1" applyAlignment="1">
      <alignment horizontal="left" vertical="center"/>
    </xf>
    <xf numFmtId="0" fontId="33" fillId="25" borderId="19" xfId="73" applyFont="1" applyFill="1" applyBorder="1" applyAlignment="1">
      <alignment horizontal="right" vertical="center"/>
    </xf>
    <xf numFmtId="0" fontId="33" fillId="25" borderId="22" xfId="73" applyFont="1" applyFill="1" applyBorder="1" applyAlignment="1">
      <alignment horizontal="right" vertical="center"/>
    </xf>
    <xf numFmtId="0" fontId="33" fillId="25" borderId="23" xfId="73" applyFont="1" applyFill="1" applyBorder="1" applyAlignment="1">
      <alignment horizontal="right" vertical="center"/>
    </xf>
    <xf numFmtId="44" fontId="33" fillId="0" borderId="19" xfId="257" applyFont="1" applyBorder="1" applyAlignment="1">
      <alignment horizontal="right" vertical="center"/>
    </xf>
    <xf numFmtId="44" fontId="33" fillId="0" borderId="22" xfId="257" applyFont="1" applyBorder="1" applyAlignment="1">
      <alignment horizontal="right" vertical="center"/>
    </xf>
    <xf numFmtId="44" fontId="33" fillId="0" borderId="23" xfId="257" applyFont="1" applyBorder="1" applyAlignment="1">
      <alignment horizontal="right" vertical="center"/>
    </xf>
    <xf numFmtId="0" fontId="32" fillId="26" borderId="19" xfId="89" applyFont="1" applyFill="1" applyBorder="1" applyAlignment="1">
      <alignment horizontal="center" wrapText="1"/>
    </xf>
    <xf numFmtId="0" fontId="32" fillId="26" borderId="22" xfId="89" applyFont="1" applyFill="1" applyBorder="1" applyAlignment="1">
      <alignment horizontal="center" wrapText="1"/>
    </xf>
    <xf numFmtId="0" fontId="32" fillId="26" borderId="23" xfId="89" applyFont="1" applyFill="1" applyBorder="1" applyAlignment="1">
      <alignment horizontal="center" wrapText="1"/>
    </xf>
    <xf numFmtId="0" fontId="56" fillId="0" borderId="88" xfId="0" applyFont="1" applyBorder="1" applyAlignment="1">
      <alignment horizontal="center" wrapText="1"/>
    </xf>
    <xf numFmtId="0" fontId="56" fillId="0" borderId="89" xfId="0" applyFont="1" applyBorder="1" applyAlignment="1">
      <alignment horizontal="center" wrapText="1"/>
    </xf>
    <xf numFmtId="0" fontId="56" fillId="0" borderId="92" xfId="0" applyFont="1" applyBorder="1" applyAlignment="1">
      <alignment horizontal="center" wrapText="1"/>
    </xf>
    <xf numFmtId="0" fontId="33" fillId="0" borderId="56" xfId="130" applyFont="1" applyBorder="1" applyAlignment="1">
      <alignment horizontal="center"/>
    </xf>
    <xf numFmtId="0" fontId="33" fillId="0" borderId="55" xfId="130" applyFont="1" applyBorder="1" applyAlignment="1">
      <alignment horizontal="center"/>
    </xf>
    <xf numFmtId="0" fontId="33" fillId="0" borderId="54" xfId="130" applyFont="1" applyBorder="1" applyAlignment="1">
      <alignment horizontal="center"/>
    </xf>
    <xf numFmtId="0" fontId="33" fillId="0" borderId="11" xfId="130" applyFont="1" applyBorder="1" applyAlignment="1">
      <alignment horizontal="center"/>
    </xf>
    <xf numFmtId="0" fontId="33" fillId="0" borderId="0" xfId="130" applyFont="1" applyBorder="1" applyAlignment="1">
      <alignment horizontal="center"/>
    </xf>
    <xf numFmtId="0" fontId="33" fillId="0" borderId="12" xfId="130" applyFont="1" applyBorder="1" applyAlignment="1">
      <alignment horizontal="center"/>
    </xf>
    <xf numFmtId="0" fontId="32" fillId="27" borderId="18" xfId="89" applyFont="1" applyFill="1" applyBorder="1" applyAlignment="1">
      <alignment horizontal="left" vertical="center" wrapText="1"/>
    </xf>
    <xf numFmtId="207" fontId="33" fillId="25" borderId="18" xfId="73" applyNumberFormat="1" applyFont="1" applyFill="1" applyBorder="1" applyAlignment="1">
      <alignment horizontal="center" vertical="center" wrapText="1"/>
    </xf>
    <xf numFmtId="4" fontId="33" fillId="25" borderId="18" xfId="73" applyNumberFormat="1" applyFont="1" applyFill="1" applyBorder="1" applyAlignment="1">
      <alignment horizontal="center" vertical="center" wrapText="1"/>
    </xf>
    <xf numFmtId="172" fontId="34" fillId="0" borderId="19" xfId="34" applyFont="1" applyBorder="1" applyAlignment="1">
      <alignment horizontal="center"/>
    </xf>
    <xf numFmtId="172" fontId="34" fillId="0" borderId="23" xfId="34" applyFont="1" applyBorder="1" applyAlignment="1">
      <alignment horizontal="center"/>
    </xf>
    <xf numFmtId="0" fontId="34" fillId="24" borderId="27" xfId="0" applyFont="1" applyFill="1" applyBorder="1" applyAlignment="1">
      <alignment horizontal="center" vertical="center"/>
    </xf>
    <xf numFmtId="0" fontId="34" fillId="24" borderId="66" xfId="0" applyFont="1" applyFill="1" applyBorder="1" applyAlignment="1">
      <alignment horizontal="center" vertical="center"/>
    </xf>
    <xf numFmtId="0" fontId="47" fillId="24" borderId="34" xfId="0" applyFont="1" applyFill="1" applyBorder="1" applyAlignment="1">
      <alignment horizontal="center"/>
    </xf>
    <xf numFmtId="0" fontId="34" fillId="24" borderId="16" xfId="0" applyFont="1" applyFill="1" applyBorder="1" applyAlignment="1">
      <alignment horizontal="center"/>
    </xf>
    <xf numFmtId="0" fontId="34" fillId="24" borderId="17" xfId="0" applyFont="1" applyFill="1" applyBorder="1" applyAlignment="1">
      <alignment horizontal="center"/>
    </xf>
    <xf numFmtId="0" fontId="47" fillId="24" borderId="44" xfId="0" applyFont="1" applyFill="1" applyBorder="1" applyAlignment="1">
      <alignment horizontal="center"/>
    </xf>
    <xf numFmtId="0" fontId="36" fillId="27" borderId="18" xfId="0" applyFont="1" applyFill="1" applyBorder="1" applyAlignment="1">
      <alignment horizontal="center" wrapText="1"/>
    </xf>
    <xf numFmtId="0" fontId="50" fillId="0" borderId="73" xfId="255" applyFont="1" applyBorder="1" applyAlignment="1">
      <alignment horizontal="center" vertical="center"/>
    </xf>
    <xf numFmtId="0" fontId="50" fillId="0" borderId="47" xfId="255" applyFont="1" applyBorder="1" applyAlignment="1">
      <alignment horizontal="center" vertical="center"/>
    </xf>
    <xf numFmtId="0" fontId="48" fillId="0" borderId="71" xfId="0" applyFont="1" applyBorder="1" applyAlignment="1">
      <alignment horizontal="center"/>
    </xf>
    <xf numFmtId="0" fontId="48" fillId="0" borderId="0" xfId="0" applyFont="1" applyBorder="1" applyAlignment="1">
      <alignment horizontal="center"/>
    </xf>
    <xf numFmtId="0" fontId="48" fillId="0" borderId="43" xfId="0" applyFont="1" applyBorder="1" applyAlignment="1">
      <alignment horizontal="center"/>
    </xf>
    <xf numFmtId="0" fontId="48" fillId="0" borderId="71" xfId="0" applyFont="1" applyBorder="1" applyAlignment="1">
      <alignment horizontal="center" vertical="center" wrapText="1"/>
    </xf>
    <xf numFmtId="0" fontId="48" fillId="0" borderId="0" xfId="0" applyFont="1" applyBorder="1" applyAlignment="1">
      <alignment horizontal="center" vertical="center" wrapText="1"/>
    </xf>
    <xf numFmtId="0" fontId="48" fillId="0" borderId="43" xfId="0" applyFont="1" applyBorder="1" applyAlignment="1">
      <alignment horizontal="center" vertical="center" wrapText="1"/>
    </xf>
    <xf numFmtId="0" fontId="58" fillId="24" borderId="34" xfId="0" applyFont="1" applyFill="1" applyBorder="1" applyAlignment="1">
      <alignment horizontal="center" vertical="center"/>
    </xf>
    <xf numFmtId="0" fontId="58" fillId="24" borderId="26" xfId="0" applyFont="1" applyFill="1" applyBorder="1" applyAlignment="1">
      <alignment horizontal="center" vertical="center"/>
    </xf>
    <xf numFmtId="0" fontId="47" fillId="0" borderId="56" xfId="0" applyFont="1" applyBorder="1" applyAlignment="1" applyProtection="1">
      <alignment horizontal="center"/>
      <protection locked="0"/>
    </xf>
    <xf numFmtId="0" fontId="47" fillId="0" borderId="55" xfId="0" applyFont="1" applyBorder="1" applyAlignment="1" applyProtection="1">
      <alignment horizontal="center"/>
      <protection locked="0"/>
    </xf>
    <xf numFmtId="0" fontId="47" fillId="0" borderId="54" xfId="0" applyFont="1" applyBorder="1" applyAlignment="1" applyProtection="1">
      <alignment horizontal="center"/>
      <protection locked="0"/>
    </xf>
    <xf numFmtId="0" fontId="34" fillId="0" borderId="21" xfId="0" applyFont="1" applyBorder="1" applyAlignment="1"/>
    <xf numFmtId="0" fontId="34" fillId="0" borderId="22" xfId="0" applyFont="1" applyBorder="1" applyAlignment="1"/>
    <xf numFmtId="0" fontId="34" fillId="0" borderId="23" xfId="0" applyFont="1" applyBorder="1" applyAlignment="1"/>
    <xf numFmtId="0" fontId="34" fillId="0" borderId="19" xfId="0" applyFont="1" applyBorder="1" applyAlignment="1"/>
    <xf numFmtId="0" fontId="34" fillId="0" borderId="19" xfId="0" applyFont="1" applyBorder="1" applyAlignment="1">
      <alignment horizontal="center"/>
    </xf>
    <xf numFmtId="0" fontId="34" fillId="0" borderId="23" xfId="0" applyFont="1" applyBorder="1" applyAlignment="1">
      <alignment horizontal="center"/>
    </xf>
    <xf numFmtId="0" fontId="47" fillId="0" borderId="56" xfId="0" applyFont="1" applyBorder="1" applyAlignment="1">
      <alignment horizontal="left" vertical="center"/>
    </xf>
    <xf numFmtId="0" fontId="47" fillId="0" borderId="55" xfId="0" applyFont="1" applyBorder="1" applyAlignment="1">
      <alignment horizontal="left" vertical="center"/>
    </xf>
    <xf numFmtId="0" fontId="47" fillId="0" borderId="54" xfId="0" applyFont="1" applyBorder="1" applyAlignment="1">
      <alignment horizontal="left" vertical="center"/>
    </xf>
    <xf numFmtId="0" fontId="47" fillId="0" borderId="11" xfId="0" applyFont="1" applyBorder="1" applyAlignment="1">
      <alignment horizontal="left" vertical="center"/>
    </xf>
    <xf numFmtId="0" fontId="47" fillId="0" borderId="0" xfId="0" applyFont="1" applyBorder="1" applyAlignment="1">
      <alignment horizontal="left" vertical="center"/>
    </xf>
    <xf numFmtId="0" fontId="47" fillId="0" borderId="12" xfId="0" applyFont="1" applyBorder="1" applyAlignment="1">
      <alignment horizontal="left" vertical="center"/>
    </xf>
    <xf numFmtId="0" fontId="47" fillId="0" borderId="13" xfId="0" applyFont="1" applyBorder="1" applyAlignment="1">
      <alignment horizontal="left" vertical="center"/>
    </xf>
    <xf numFmtId="0" fontId="47" fillId="0" borderId="14" xfId="0" applyFont="1" applyBorder="1" applyAlignment="1">
      <alignment horizontal="left" vertical="center"/>
    </xf>
    <xf numFmtId="0" fontId="47" fillId="0" borderId="15" xfId="0" applyFont="1" applyBorder="1" applyAlignment="1">
      <alignment horizontal="left" vertical="center"/>
    </xf>
    <xf numFmtId="0" fontId="53" fillId="0" borderId="76" xfId="256" applyFont="1" applyBorder="1" applyAlignment="1" applyProtection="1">
      <alignment horizontal="center"/>
    </xf>
    <xf numFmtId="0" fontId="53" fillId="0" borderId="49" xfId="256" applyFont="1" applyBorder="1" applyAlignment="1" applyProtection="1">
      <alignment horizontal="center"/>
    </xf>
    <xf numFmtId="0" fontId="54" fillId="0" borderId="74" xfId="0" applyFont="1" applyBorder="1" applyAlignment="1">
      <alignment horizontal="center"/>
    </xf>
    <xf numFmtId="0" fontId="54" fillId="0" borderId="55" xfId="0" applyFont="1" applyBorder="1" applyAlignment="1">
      <alignment horizontal="center"/>
    </xf>
    <xf numFmtId="0" fontId="54" fillId="0" borderId="75" xfId="0" applyFont="1" applyBorder="1" applyAlignment="1">
      <alignment horizontal="center"/>
    </xf>
    <xf numFmtId="0" fontId="47" fillId="0" borderId="71" xfId="0" applyFont="1" applyBorder="1" applyAlignment="1">
      <alignment horizontal="center"/>
    </xf>
    <xf numFmtId="0" fontId="47" fillId="0" borderId="0" xfId="0" applyFont="1" applyBorder="1" applyAlignment="1">
      <alignment horizontal="center"/>
    </xf>
    <xf numFmtId="0" fontId="47" fillId="0" borderId="43" xfId="0" applyFont="1" applyBorder="1" applyAlignment="1">
      <alignment horizontal="center"/>
    </xf>
    <xf numFmtId="0" fontId="50" fillId="0" borderId="25" xfId="0" applyFont="1" applyBorder="1" applyAlignment="1">
      <alignment horizontal="center" vertical="center"/>
    </xf>
    <xf numFmtId="0" fontId="58" fillId="24" borderId="34" xfId="0" applyFont="1" applyFill="1" applyBorder="1" applyAlignment="1">
      <alignment horizontal="center" vertical="center" wrapText="1"/>
    </xf>
    <xf numFmtId="0" fontId="58" fillId="24" borderId="16" xfId="0" applyFont="1" applyFill="1" applyBorder="1" applyAlignment="1">
      <alignment horizontal="center" vertical="center" wrapText="1"/>
    </xf>
    <xf numFmtId="0" fontId="58" fillId="24" borderId="26" xfId="0" applyFont="1" applyFill="1" applyBorder="1" applyAlignment="1">
      <alignment horizontal="center" vertical="center" wrapText="1"/>
    </xf>
    <xf numFmtId="0" fontId="50" fillId="0" borderId="72" xfId="255" applyFont="1" applyBorder="1" applyAlignment="1">
      <alignment horizontal="center" vertical="center"/>
    </xf>
    <xf numFmtId="0" fontId="50" fillId="0" borderId="48" xfId="255" applyFont="1" applyBorder="1" applyAlignment="1">
      <alignment horizontal="center" vertical="center"/>
    </xf>
    <xf numFmtId="0" fontId="50" fillId="0" borderId="74" xfId="255" applyFont="1" applyBorder="1" applyAlignment="1">
      <alignment horizontal="center" vertical="center"/>
    </xf>
    <xf numFmtId="0" fontId="50" fillId="0" borderId="55" xfId="255" applyFont="1" applyBorder="1" applyAlignment="1">
      <alignment horizontal="center" vertical="center"/>
    </xf>
    <xf numFmtId="0" fontId="50" fillId="0" borderId="54" xfId="255" applyFont="1" applyBorder="1" applyAlignment="1">
      <alignment horizontal="center" vertical="center"/>
    </xf>
    <xf numFmtId="0" fontId="50" fillId="0" borderId="64" xfId="255" applyFont="1" applyBorder="1" applyAlignment="1">
      <alignment horizontal="center" vertical="center"/>
    </xf>
    <xf numFmtId="0" fontId="50" fillId="0" borderId="52" xfId="255" applyFont="1" applyBorder="1" applyAlignment="1">
      <alignment horizontal="center" vertical="center"/>
    </xf>
    <xf numFmtId="0" fontId="50" fillId="0" borderId="68" xfId="255" applyFont="1" applyBorder="1" applyAlignment="1">
      <alignment horizontal="center" vertical="center"/>
    </xf>
    <xf numFmtId="0" fontId="50" fillId="0" borderId="62" xfId="255" applyFont="1" applyBorder="1" applyAlignment="1">
      <alignment horizontal="center" vertical="center"/>
    </xf>
    <xf numFmtId="0" fontId="50" fillId="0" borderId="51" xfId="255" applyFont="1" applyBorder="1" applyAlignment="1">
      <alignment horizontal="center" vertical="center"/>
    </xf>
    <xf numFmtId="0" fontId="50" fillId="0" borderId="70" xfId="255" applyFont="1" applyBorder="1" applyAlignment="1">
      <alignment horizontal="center" vertical="center"/>
    </xf>
    <xf numFmtId="0" fontId="50" fillId="0" borderId="64" xfId="0" applyFont="1" applyBorder="1" applyAlignment="1">
      <alignment horizontal="center" vertical="center"/>
    </xf>
    <xf numFmtId="0" fontId="50" fillId="0" borderId="52" xfId="0" applyFont="1" applyBorder="1" applyAlignment="1">
      <alignment horizontal="center" vertical="center"/>
    </xf>
    <xf numFmtId="0" fontId="50" fillId="0" borderId="68" xfId="0" applyFont="1" applyBorder="1" applyAlignment="1">
      <alignment horizontal="center" vertic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47" fillId="0" borderId="39" xfId="0" applyFont="1" applyBorder="1" applyAlignment="1">
      <alignment horizontal="right"/>
    </xf>
    <xf numFmtId="0" fontId="47" fillId="0" borderId="41" xfId="0" applyFont="1" applyBorder="1" applyAlignment="1">
      <alignment horizontal="right"/>
    </xf>
    <xf numFmtId="0" fontId="47" fillId="0" borderId="42" xfId="0" applyFont="1" applyBorder="1" applyAlignment="1">
      <alignment horizontal="right"/>
    </xf>
    <xf numFmtId="2" fontId="34" fillId="0" borderId="19" xfId="0" applyNumberFormat="1" applyFont="1" applyBorder="1" applyAlignment="1">
      <alignment horizontal="center" wrapText="1"/>
    </xf>
    <xf numFmtId="2" fontId="34" fillId="0" borderId="23" xfId="0" applyNumberFormat="1" applyFont="1" applyBorder="1" applyAlignment="1">
      <alignment horizontal="center" wrapText="1"/>
    </xf>
    <xf numFmtId="0" fontId="47" fillId="24" borderId="64" xfId="0" applyFont="1" applyFill="1" applyBorder="1" applyAlignment="1">
      <alignment horizontal="center"/>
    </xf>
    <xf numFmtId="0" fontId="47" fillId="24" borderId="63" xfId="0" applyFont="1" applyFill="1" applyBorder="1" applyAlignment="1">
      <alignment horizontal="center"/>
    </xf>
    <xf numFmtId="0" fontId="34" fillId="24" borderId="31" xfId="0" applyFont="1" applyFill="1" applyBorder="1" applyAlignment="1">
      <alignment horizontal="center" vertical="center"/>
    </xf>
    <xf numFmtId="0" fontId="34" fillId="0" borderId="27" xfId="0" applyFont="1" applyBorder="1" applyAlignment="1"/>
    <xf numFmtId="0" fontId="34" fillId="0" borderId="31" xfId="0" applyFont="1" applyBorder="1" applyAlignment="1"/>
    <xf numFmtId="0" fontId="34" fillId="0" borderId="28" xfId="0" applyFont="1" applyBorder="1" applyAlignment="1"/>
    <xf numFmtId="0" fontId="34" fillId="0" borderId="58" xfId="0" applyFont="1" applyBorder="1" applyAlignment="1"/>
    <xf numFmtId="2" fontId="34" fillId="0" borderId="58" xfId="0" applyNumberFormat="1" applyFont="1" applyBorder="1" applyAlignment="1">
      <alignment horizontal="center"/>
    </xf>
    <xf numFmtId="2" fontId="34" fillId="0" borderId="28" xfId="0" applyNumberFormat="1" applyFont="1" applyBorder="1" applyAlignment="1">
      <alignment horizontal="center"/>
    </xf>
    <xf numFmtId="0" fontId="34" fillId="0" borderId="58" xfId="0" applyFont="1" applyBorder="1" applyAlignment="1">
      <alignment horizontal="center"/>
    </xf>
    <xf numFmtId="0" fontId="34" fillId="0" borderId="28" xfId="0" applyFont="1" applyBorder="1" applyAlignment="1">
      <alignment horizontal="center"/>
    </xf>
    <xf numFmtId="0" fontId="48" fillId="24" borderId="39" xfId="0" applyFont="1" applyFill="1" applyBorder="1" applyAlignment="1">
      <alignment horizontal="right"/>
    </xf>
    <xf numFmtId="0" fontId="48" fillId="24" borderId="41" xfId="0" applyFont="1" applyFill="1" applyBorder="1" applyAlignment="1">
      <alignment horizontal="right"/>
    </xf>
    <xf numFmtId="0" fontId="48" fillId="24" borderId="42" xfId="0" applyFont="1" applyFill="1" applyBorder="1" applyAlignment="1">
      <alignment horizontal="right"/>
    </xf>
    <xf numFmtId="0" fontId="47" fillId="24" borderId="44" xfId="0" applyFont="1" applyFill="1" applyBorder="1" applyAlignment="1">
      <alignment horizontal="center" wrapText="1"/>
    </xf>
    <xf numFmtId="0" fontId="47" fillId="24" borderId="17" xfId="0" applyFont="1" applyFill="1" applyBorder="1" applyAlignment="1">
      <alignment horizontal="center" wrapText="1"/>
    </xf>
    <xf numFmtId="2" fontId="34" fillId="0" borderId="19" xfId="0" applyNumberFormat="1" applyFont="1" applyBorder="1" applyAlignment="1">
      <alignment horizontal="center"/>
    </xf>
    <xf numFmtId="2" fontId="34" fillId="0" borderId="23" xfId="0" applyNumberFormat="1" applyFont="1" applyBorder="1" applyAlignment="1">
      <alignment horizontal="center"/>
    </xf>
    <xf numFmtId="0" fontId="59" fillId="0" borderId="95" xfId="0" applyFont="1" applyBorder="1" applyAlignment="1">
      <alignment horizontal="center" wrapText="1"/>
    </xf>
    <xf numFmtId="0" fontId="59" fillId="0" borderId="96" xfId="0" applyFont="1" applyBorder="1" applyAlignment="1">
      <alignment horizontal="center" wrapText="1"/>
    </xf>
    <xf numFmtId="0" fontId="59" fillId="0" borderId="97" xfId="0" applyFont="1" applyBorder="1" applyAlignment="1">
      <alignment horizontal="center" wrapText="1"/>
    </xf>
    <xf numFmtId="0" fontId="56" fillId="0" borderId="87" xfId="0" applyFont="1" applyBorder="1" applyAlignment="1">
      <alignment horizontal="center"/>
    </xf>
    <xf numFmtId="0" fontId="56" fillId="0" borderId="77" xfId="0" applyFont="1" applyBorder="1" applyAlignment="1">
      <alignment horizontal="center"/>
    </xf>
    <xf numFmtId="0" fontId="56" fillId="0" borderId="78" xfId="0" applyFont="1" applyBorder="1" applyAlignment="1">
      <alignment horizontal="center"/>
    </xf>
    <xf numFmtId="0" fontId="36" fillId="0" borderId="0" xfId="0" applyFont="1" applyBorder="1" applyAlignment="1">
      <alignment horizontal="right"/>
    </xf>
    <xf numFmtId="0" fontId="36" fillId="0" borderId="12" xfId="0" applyFont="1" applyBorder="1" applyAlignment="1">
      <alignment horizontal="right"/>
    </xf>
    <xf numFmtId="0" fontId="36" fillId="0" borderId="14" xfId="0" applyFont="1" applyBorder="1" applyAlignment="1">
      <alignment horizontal="right"/>
    </xf>
    <xf numFmtId="0" fontId="36" fillId="0" borderId="15" xfId="0" applyFont="1" applyBorder="1" applyAlignment="1">
      <alignment horizontal="right"/>
    </xf>
    <xf numFmtId="0" fontId="45" fillId="0" borderId="13" xfId="0" applyFont="1" applyBorder="1" applyAlignment="1">
      <alignment horizontal="left"/>
    </xf>
    <xf numFmtId="0" fontId="45" fillId="0" borderId="14" xfId="0" applyFont="1" applyBorder="1" applyAlignment="1">
      <alignment horizontal="left"/>
    </xf>
    <xf numFmtId="0" fontId="46" fillId="0" borderId="11" xfId="0" applyFont="1" applyBorder="1" applyAlignment="1">
      <alignment horizontal="right" vertical="center"/>
    </xf>
    <xf numFmtId="0" fontId="46" fillId="0" borderId="0" xfId="0" applyFont="1" applyBorder="1" applyAlignment="1">
      <alignment horizontal="right" vertical="center"/>
    </xf>
    <xf numFmtId="0" fontId="46" fillId="0" borderId="11" xfId="0" applyFont="1" applyBorder="1" applyAlignment="1">
      <alignment wrapText="1"/>
    </xf>
    <xf numFmtId="0" fontId="46" fillId="0" borderId="0" xfId="0" applyFont="1" applyBorder="1" applyAlignment="1">
      <alignment wrapText="1"/>
    </xf>
    <xf numFmtId="0" fontId="46" fillId="0" borderId="12" xfId="0" applyFont="1" applyBorder="1" applyAlignment="1">
      <alignment wrapText="1"/>
    </xf>
    <xf numFmtId="0" fontId="34" fillId="0" borderId="21" xfId="0" applyFont="1" applyBorder="1" applyAlignment="1">
      <alignment horizontal="center"/>
    </xf>
    <xf numFmtId="0" fontId="34" fillId="0" borderId="22" xfId="0" applyFont="1" applyBorder="1" applyAlignment="1">
      <alignment horizontal="center"/>
    </xf>
    <xf numFmtId="0" fontId="34" fillId="0" borderId="53" xfId="0" applyFont="1" applyBorder="1" applyAlignment="1">
      <alignment horizontal="center"/>
    </xf>
    <xf numFmtId="43" fontId="34" fillId="0" borderId="19" xfId="34" applyNumberFormat="1" applyFont="1" applyBorder="1" applyAlignment="1">
      <alignment horizontal="center"/>
    </xf>
    <xf numFmtId="43" fontId="34" fillId="0" borderId="23" xfId="34" applyNumberFormat="1" applyFont="1" applyBorder="1" applyAlignment="1">
      <alignment horizontal="center"/>
    </xf>
    <xf numFmtId="43" fontId="34" fillId="0" borderId="58" xfId="34" applyNumberFormat="1" applyFont="1" applyBorder="1" applyAlignment="1">
      <alignment horizontal="center"/>
    </xf>
    <xf numFmtId="43" fontId="34" fillId="0" borderId="28" xfId="34" applyNumberFormat="1" applyFont="1" applyBorder="1" applyAlignment="1">
      <alignment horizontal="center"/>
    </xf>
    <xf numFmtId="44" fontId="74" fillId="0" borderId="20" xfId="257" applyFont="1" applyBorder="1" applyAlignment="1">
      <alignment horizontal="center" vertical="center"/>
    </xf>
    <xf numFmtId="44" fontId="74" fillId="0" borderId="80" xfId="257" applyFont="1" applyBorder="1" applyAlignment="1">
      <alignment horizontal="center"/>
    </xf>
    <xf numFmtId="49" fontId="74" fillId="0" borderId="0" xfId="131" applyNumberFormat="1" applyFont="1" applyBorder="1" applyAlignment="1">
      <alignment horizontal="right" vertical="center"/>
    </xf>
    <xf numFmtId="0" fontId="78" fillId="0" borderId="32" xfId="128" applyFont="1" applyBorder="1" applyAlignment="1">
      <alignment horizontal="left" vertical="center"/>
    </xf>
    <xf numFmtId="0" fontId="78" fillId="26" borderId="18" xfId="130" applyFont="1" applyFill="1" applyBorder="1" applyAlignment="1">
      <alignment horizontal="center" vertical="center"/>
    </xf>
    <xf numFmtId="2" fontId="74" fillId="0" borderId="0" xfId="128" applyNumberFormat="1" applyFont="1" applyBorder="1" applyAlignment="1">
      <alignment horizontal="center"/>
    </xf>
    <xf numFmtId="0" fontId="74" fillId="0" borderId="18" xfId="394" applyFont="1" applyFill="1" applyBorder="1" applyAlignment="1">
      <alignment horizontal="center" vertical="center" wrapText="1"/>
    </xf>
    <xf numFmtId="0" fontId="78" fillId="30" borderId="22" xfId="73" applyFont="1" applyFill="1" applyBorder="1" applyAlignment="1">
      <alignment horizontal="center" vertical="center" wrapText="1"/>
    </xf>
    <xf numFmtId="0" fontId="74" fillId="28" borderId="18" xfId="394" applyFont="1" applyFill="1" applyBorder="1" applyAlignment="1">
      <alignment horizontal="center" vertical="center"/>
    </xf>
    <xf numFmtId="0" fontId="74" fillId="0" borderId="0" xfId="126" applyFont="1" applyBorder="1" applyAlignment="1">
      <alignment horizontal="center" vertical="center"/>
    </xf>
    <xf numFmtId="0" fontId="74" fillId="0" borderId="0" xfId="128" applyFont="1" applyBorder="1"/>
    <xf numFmtId="0" fontId="74" fillId="0" borderId="18" xfId="367" applyFont="1" applyBorder="1" applyAlignment="1">
      <alignment horizontal="center" vertical="center"/>
    </xf>
    <xf numFmtId="0" fontId="74" fillId="0" borderId="0" xfId="128" applyFont="1" applyBorder="1" applyAlignment="1">
      <alignment vertical="center"/>
    </xf>
    <xf numFmtId="0" fontId="78" fillId="0" borderId="46" xfId="128" applyFont="1" applyBorder="1" applyAlignment="1">
      <alignment horizontal="left" vertical="center"/>
    </xf>
    <xf numFmtId="0" fontId="78" fillId="0" borderId="98" xfId="135" applyFont="1" applyBorder="1" applyAlignment="1">
      <alignment horizontal="left" vertical="center" wrapText="1"/>
    </xf>
    <xf numFmtId="3" fontId="78" fillId="26" borderId="18" xfId="130" applyNumberFormat="1" applyFont="1" applyFill="1" applyBorder="1" applyAlignment="1">
      <alignment horizontal="center" vertical="center" wrapText="1"/>
    </xf>
    <xf numFmtId="0" fontId="74" fillId="0" borderId="0" xfId="128" applyFont="1" applyBorder="1" applyAlignment="1">
      <alignment horizontal="center" vertical="center"/>
    </xf>
    <xf numFmtId="0" fontId="74" fillId="25" borderId="40" xfId="130" applyFont="1" applyFill="1" applyBorder="1" applyAlignment="1">
      <alignment horizontal="center" vertical="center" wrapText="1"/>
    </xf>
    <xf numFmtId="0" fontId="74" fillId="25" borderId="18" xfId="73" applyFont="1" applyFill="1" applyBorder="1" applyAlignment="1">
      <alignment horizontal="center" vertical="center" wrapText="1"/>
    </xf>
    <xf numFmtId="44" fontId="78" fillId="30" borderId="22" xfId="257" applyFont="1" applyFill="1" applyBorder="1" applyAlignment="1">
      <alignment horizontal="center" vertical="center" wrapText="1"/>
    </xf>
    <xf numFmtId="4" fontId="74" fillId="28" borderId="18" xfId="135" applyNumberFormat="1" applyFont="1" applyFill="1" applyBorder="1" applyAlignment="1">
      <alignment horizontal="center" vertical="center"/>
    </xf>
    <xf numFmtId="9" fontId="74" fillId="0" borderId="29" xfId="129" applyNumberFormat="1" applyFont="1" applyBorder="1" applyAlignment="1">
      <alignment horizontal="center" vertical="center"/>
    </xf>
    <xf numFmtId="0" fontId="74" fillId="0" borderId="16" xfId="79" applyFont="1" applyBorder="1" applyAlignment="1">
      <alignment horizontal="center" vertical="center"/>
    </xf>
    <xf numFmtId="0" fontId="74" fillId="28" borderId="18" xfId="319" applyFont="1" applyFill="1" applyBorder="1" applyAlignment="1">
      <alignment horizontal="center" vertical="center" wrapText="1"/>
    </xf>
    <xf numFmtId="44" fontId="74" fillId="28" borderId="18" xfId="257" applyFont="1" applyFill="1" applyBorder="1" applyAlignment="1">
      <alignment horizontal="center" vertical="center" wrapText="1"/>
    </xf>
    <xf numFmtId="0" fontId="74" fillId="0" borderId="18" xfId="319" applyFont="1" applyBorder="1" applyAlignment="1">
      <alignment horizontal="left" vertical="center" wrapText="1"/>
    </xf>
    <xf numFmtId="0" fontId="74" fillId="0" borderId="18" xfId="394" applyFont="1" applyBorder="1" applyAlignment="1">
      <alignment horizontal="center" vertical="center" wrapText="1"/>
    </xf>
    <xf numFmtId="4" fontId="74" fillId="0" borderId="60" xfId="268" applyNumberFormat="1" applyFont="1" applyBorder="1" applyAlignment="1">
      <alignment horizontal="center" vertical="center" wrapText="1"/>
    </xf>
    <xf numFmtId="0" fontId="74" fillId="28" borderId="18" xfId="319" applyFont="1" applyFill="1" applyBorder="1" applyAlignment="1">
      <alignment horizontal="center" vertical="center"/>
    </xf>
    <xf numFmtId="0" fontId="78" fillId="26" borderId="18" xfId="130" applyFont="1" applyFill="1" applyBorder="1" applyAlignment="1">
      <alignment horizontal="center" vertical="center" wrapText="1"/>
    </xf>
    <xf numFmtId="2" fontId="74" fillId="28" borderId="18" xfId="294" applyNumberFormat="1" applyFont="1" applyFill="1" applyBorder="1" applyAlignment="1">
      <alignment horizontal="center" vertical="center" wrapText="1"/>
    </xf>
    <xf numFmtId="0" fontId="78" fillId="30" borderId="22" xfId="73" applyFont="1" applyFill="1" applyBorder="1" applyAlignment="1">
      <alignment vertical="center" wrapText="1"/>
    </xf>
    <xf numFmtId="0" fontId="74" fillId="0" borderId="0" xfId="128" applyFont="1" applyBorder="1" applyAlignment="1">
      <alignment horizontal="center"/>
    </xf>
    <xf numFmtId="0" fontId="81" fillId="0" borderId="82" xfId="0" applyFont="1" applyBorder="1" applyAlignment="1">
      <alignment horizontal="center"/>
    </xf>
    <xf numFmtId="49" fontId="74" fillId="0" borderId="18" xfId="131" applyNumberFormat="1" applyFont="1" applyBorder="1" applyAlignment="1">
      <alignment horizontal="center" vertical="center"/>
    </xf>
    <xf numFmtId="2" fontId="74" fillId="0" borderId="18" xfId="135" applyNumberFormat="1" applyFont="1" applyBorder="1" applyAlignment="1">
      <alignment horizontal="center" vertical="center" wrapText="1"/>
    </xf>
    <xf numFmtId="0" fontId="74" fillId="0" borderId="68" xfId="128" applyFont="1" applyBorder="1"/>
    <xf numFmtId="0" fontId="74" fillId="0" borderId="26" xfId="79" applyFont="1" applyBorder="1" applyAlignment="1">
      <alignment horizontal="center" vertical="center"/>
    </xf>
    <xf numFmtId="49" fontId="78" fillId="0" borderId="0" xfId="131" applyNumberFormat="1" applyFont="1" applyBorder="1" applyAlignment="1">
      <alignment horizontal="center" vertical="center"/>
    </xf>
    <xf numFmtId="44" fontId="74" fillId="0" borderId="0" xfId="257" applyFont="1" applyAlignment="1">
      <alignment horizontal="center"/>
    </xf>
    <xf numFmtId="44" fontId="74" fillId="0" borderId="0" xfId="257" applyFont="1" applyBorder="1" applyAlignment="1">
      <alignment horizontal="center"/>
    </xf>
    <xf numFmtId="0" fontId="82" fillId="0" borderId="0" xfId="0" applyFont="1" applyBorder="1" applyAlignment="1">
      <alignment horizontal="left"/>
    </xf>
    <xf numFmtId="0" fontId="78" fillId="25" borderId="18" xfId="73" applyFont="1" applyFill="1" applyBorder="1" applyAlignment="1">
      <alignment horizontal="center" vertical="center" wrapText="1"/>
    </xf>
    <xf numFmtId="44" fontId="78" fillId="25" borderId="18" xfId="257" applyFont="1" applyFill="1" applyBorder="1" applyAlignment="1">
      <alignment horizontal="center" vertical="center" wrapText="1"/>
    </xf>
    <xf numFmtId="44" fontId="78" fillId="0" borderId="60" xfId="257" applyFont="1" applyBorder="1" applyAlignment="1">
      <alignment horizontal="center" vertical="center" wrapText="1"/>
    </xf>
    <xf numFmtId="0" fontId="74" fillId="28" borderId="18" xfId="367" applyFont="1" applyFill="1" applyBorder="1" applyAlignment="1">
      <alignment horizontal="center" vertical="center"/>
    </xf>
    <xf numFmtId="2" fontId="74" fillId="28" borderId="18" xfId="135" applyNumberFormat="1" applyFont="1" applyFill="1" applyBorder="1" applyAlignment="1">
      <alignment horizontal="center" vertical="center" wrapText="1"/>
    </xf>
    <xf numFmtId="4" fontId="74" fillId="0" borderId="18" xfId="135" applyNumberFormat="1" applyFont="1" applyBorder="1" applyAlignment="1">
      <alignment horizontal="center" vertical="center"/>
    </xf>
    <xf numFmtId="0" fontId="74" fillId="0" borderId="80" xfId="89" applyFont="1" applyBorder="1" applyAlignment="1">
      <alignment horizontal="center"/>
    </xf>
    <xf numFmtId="9" fontId="74" fillId="0" borderId="20" xfId="129" applyNumberFormat="1" applyFont="1" applyBorder="1" applyAlignment="1">
      <alignment horizontal="center" vertical="center"/>
    </xf>
    <xf numFmtId="49" fontId="78" fillId="0" borderId="0" xfId="131" applyNumberFormat="1" applyFont="1" applyBorder="1" applyAlignment="1">
      <alignment horizontal="right" vertical="center"/>
    </xf>
    <xf numFmtId="0" fontId="74" fillId="0" borderId="52" xfId="128" applyFont="1" applyBorder="1"/>
    <xf numFmtId="0" fontId="74" fillId="0" borderId="18" xfId="319" applyFont="1" applyBorder="1" applyAlignment="1">
      <alignment horizontal="center" vertical="center" wrapText="1"/>
    </xf>
    <xf numFmtId="183" fontId="74" fillId="0" borderId="80" xfId="34" applyNumberFormat="1" applyFont="1" applyBorder="1"/>
    <xf numFmtId="0" fontId="74" fillId="28" borderId="18" xfId="135" applyFont="1" applyFill="1" applyBorder="1" applyAlignment="1">
      <alignment horizontal="center" vertical="center" wrapText="1"/>
    </xf>
    <xf numFmtId="0" fontId="74" fillId="0" borderId="33" xfId="135" applyFont="1" applyBorder="1" applyAlignment="1">
      <alignment horizontal="left" vertical="center" wrapText="1"/>
    </xf>
    <xf numFmtId="0" fontId="78" fillId="0" borderId="18" xfId="126" applyFont="1" applyBorder="1" applyAlignment="1">
      <alignment horizontal="center" vertical="center" wrapText="1"/>
    </xf>
    <xf numFmtId="0" fontId="74" fillId="0" borderId="60" xfId="135" applyFont="1" applyBorder="1" applyAlignment="1">
      <alignment horizontal="center" vertical="center"/>
    </xf>
    <xf numFmtId="0" fontId="74" fillId="0" borderId="18" xfId="135" applyFont="1" applyBorder="1" applyAlignment="1">
      <alignment horizontal="left" vertical="center" wrapText="1"/>
    </xf>
    <xf numFmtId="44" fontId="78" fillId="28" borderId="18" xfId="257" applyFont="1" applyFill="1" applyBorder="1" applyAlignment="1">
      <alignment horizontal="center" vertical="center" wrapText="1"/>
    </xf>
    <xf numFmtId="0" fontId="74" fillId="0" borderId="0" xfId="89" applyFont="1" applyAlignment="1">
      <alignment horizontal="center"/>
    </xf>
    <xf numFmtId="44" fontId="78" fillId="0" borderId="0" xfId="257" applyFont="1" applyBorder="1" applyAlignment="1">
      <alignment horizontal="center" vertical="center"/>
    </xf>
    <xf numFmtId="44" fontId="78" fillId="26" borderId="18" xfId="257" applyFont="1" applyFill="1" applyBorder="1" applyAlignment="1">
      <alignment horizontal="center" vertical="center"/>
    </xf>
    <xf numFmtId="0" fontId="74" fillId="0" borderId="0" xfId="89" applyFont="1" applyBorder="1" applyAlignment="1">
      <alignment horizontal="center"/>
    </xf>
    <xf numFmtId="44" fontId="74" fillId="0" borderId="18" xfId="257" applyFont="1" applyFill="1" applyBorder="1" applyAlignment="1">
      <alignment horizontal="center" vertical="center" wrapText="1"/>
    </xf>
    <xf numFmtId="0" fontId="78" fillId="0" borderId="18" xfId="126" applyFont="1" applyBorder="1" applyAlignment="1">
      <alignment horizontal="center" vertical="center" wrapText="1"/>
    </xf>
    <xf numFmtId="0" fontId="81" fillId="0" borderId="82" xfId="0" applyFont="1" applyBorder="1" applyAlignment="1">
      <alignment horizontal="left"/>
    </xf>
    <xf numFmtId="0" fontId="74" fillId="28" borderId="25" xfId="394" applyFont="1" applyFill="1" applyBorder="1" applyAlignment="1">
      <alignment horizontal="center" vertical="center" wrapText="1"/>
    </xf>
    <xf numFmtId="0" fontId="74" fillId="25" borderId="20" xfId="130" applyFont="1" applyFill="1" applyBorder="1" applyAlignment="1">
      <alignment horizontal="center" vertical="center" wrapText="1"/>
    </xf>
    <xf numFmtId="3" fontId="78" fillId="26" borderId="25" xfId="130" applyNumberFormat="1" applyFont="1" applyFill="1" applyBorder="1" applyAlignment="1">
      <alignment horizontal="center" vertical="center" wrapText="1"/>
    </xf>
    <xf numFmtId="9" fontId="74" fillId="0" borderId="18" xfId="95" applyFont="1" applyBorder="1" applyAlignment="1">
      <alignment horizontal="center" vertical="center"/>
    </xf>
    <xf numFmtId="0" fontId="81" fillId="0" borderId="0" xfId="0" applyFont="1" applyBorder="1" applyAlignment="1">
      <alignment horizontal="left"/>
    </xf>
    <xf numFmtId="0" fontId="78" fillId="28" borderId="18" xfId="135" applyFont="1" applyFill="1" applyBorder="1" applyAlignment="1">
      <alignment horizontal="center" vertical="center" wrapText="1"/>
    </xf>
    <xf numFmtId="44" fontId="74" fillId="0" borderId="0" xfId="257" applyFont="1" applyBorder="1" applyAlignment="1">
      <alignment horizontal="center" vertical="center"/>
    </xf>
    <xf numFmtId="0" fontId="74" fillId="0" borderId="18" xfId="135" applyFont="1" applyBorder="1" applyAlignment="1">
      <alignment horizontal="center" vertical="center" wrapText="1"/>
    </xf>
    <xf numFmtId="44" fontId="74" fillId="0" borderId="18" xfId="399" applyFont="1" applyBorder="1" applyAlignment="1">
      <alignment vertical="center"/>
    </xf>
    <xf numFmtId="4" fontId="78" fillId="0" borderId="20" xfId="129" applyNumberFormat="1" applyFont="1" applyBorder="1" applyAlignment="1">
      <alignment horizontal="center" vertical="center"/>
    </xf>
    <xf numFmtId="0" fontId="74" fillId="0" borderId="52" xfId="128" applyFont="1" applyBorder="1" applyAlignment="1">
      <alignment horizontal="center"/>
    </xf>
    <xf numFmtId="0" fontId="74" fillId="28" borderId="18" xfId="394" applyFont="1" applyFill="1" applyBorder="1" applyAlignment="1">
      <alignment horizontal="center" vertical="center" wrapText="1"/>
    </xf>
    <xf numFmtId="210" fontId="74" fillId="0" borderId="18" xfId="495" applyFont="1" applyFill="1" applyBorder="1" applyAlignment="1">
      <alignment horizontal="center" vertical="center" wrapText="1"/>
    </xf>
    <xf numFmtId="210" fontId="80" fillId="0" borderId="18" xfId="495" applyFont="1" applyFill="1" applyBorder="1" applyAlignment="1">
      <alignment horizontal="center" vertical="center" wrapText="1"/>
    </xf>
    <xf numFmtId="210" fontId="74" fillId="0" borderId="18" xfId="474" applyFont="1" applyBorder="1" applyAlignment="1">
      <alignment horizontal="center" vertical="center" wrapText="1"/>
    </xf>
    <xf numFmtId="210" fontId="74" fillId="0" borderId="18" xfId="474" applyFont="1" applyBorder="1" applyAlignment="1">
      <alignment horizontal="center" vertical="center"/>
    </xf>
    <xf numFmtId="210" fontId="74" fillId="0" borderId="18" xfId="474" applyFont="1" applyFill="1" applyBorder="1" applyAlignment="1">
      <alignment horizontal="center" vertical="center" wrapText="1"/>
    </xf>
    <xf numFmtId="210" fontId="74" fillId="0" borderId="18" xfId="473" applyFont="1" applyFill="1" applyBorder="1" applyAlignment="1">
      <alignment horizontal="center" vertical="center" wrapText="1"/>
    </xf>
    <xf numFmtId="210" fontId="74" fillId="0" borderId="18" xfId="587" applyFont="1" applyFill="1" applyBorder="1" applyAlignment="1">
      <alignment horizontal="center" vertical="center" wrapText="1"/>
    </xf>
    <xf numFmtId="3" fontId="78" fillId="26" borderId="18" xfId="130" applyNumberFormat="1" applyFont="1" applyFill="1" applyBorder="1" applyAlignment="1">
      <alignment horizontal="center" vertical="center"/>
    </xf>
    <xf numFmtId="210" fontId="74" fillId="0" borderId="18" xfId="589" applyFont="1" applyFill="1" applyBorder="1" applyAlignment="1">
      <alignment horizontal="center" vertical="center" wrapText="1"/>
    </xf>
    <xf numFmtId="210" fontId="74" fillId="0" borderId="18" xfId="496" applyFont="1" applyFill="1" applyBorder="1" applyAlignment="1">
      <alignment horizontal="center" vertical="center" wrapText="1"/>
    </xf>
    <xf numFmtId="2" fontId="74" fillId="0" borderId="18" xfId="135" applyNumberFormat="1" applyFont="1" applyBorder="1" applyAlignment="1">
      <alignment horizontal="justify" vertical="center" wrapText="1"/>
    </xf>
    <xf numFmtId="0" fontId="74" fillId="0" borderId="18" xfId="135" applyFont="1" applyBorder="1" applyAlignment="1">
      <alignment horizontal="center" vertical="center"/>
    </xf>
    <xf numFmtId="3" fontId="74" fillId="0" borderId="18" xfId="135" applyNumberFormat="1" applyFont="1" applyBorder="1" applyAlignment="1">
      <alignment horizontal="center" vertical="center" wrapText="1"/>
    </xf>
    <xf numFmtId="4" fontId="74" fillId="0" borderId="18" xfId="294" applyNumberFormat="1" applyFont="1" applyBorder="1" applyAlignment="1">
      <alignment horizontal="center" vertical="center" wrapText="1"/>
    </xf>
    <xf numFmtId="4" fontId="74" fillId="0" borderId="18" xfId="294" applyNumberFormat="1" applyFont="1" applyBorder="1" applyAlignment="1">
      <alignment horizontal="left" vertical="center" wrapText="1"/>
    </xf>
    <xf numFmtId="0" fontId="74" fillId="0" borderId="18" xfId="135" applyFont="1" applyFill="1" applyBorder="1" applyAlignment="1">
      <alignment horizontal="center" vertical="center" wrapText="1"/>
    </xf>
    <xf numFmtId="210" fontId="74" fillId="0" borderId="18" xfId="590" applyFont="1" applyFill="1" applyBorder="1" applyAlignment="1">
      <alignment horizontal="center" vertical="center" wrapText="1"/>
    </xf>
    <xf numFmtId="0" fontId="74" fillId="0" borderId="18" xfId="135" applyFont="1" applyFill="1" applyBorder="1" applyAlignment="1">
      <alignment horizontal="left" vertical="center" wrapText="1"/>
    </xf>
    <xf numFmtId="4" fontId="74" fillId="0" borderId="18" xfId="294" applyNumberFormat="1" applyFont="1" applyFill="1" applyBorder="1" applyAlignment="1">
      <alignment horizontal="center" vertical="center" wrapText="1"/>
    </xf>
    <xf numFmtId="4" fontId="74" fillId="0" borderId="18" xfId="294" applyNumberFormat="1" applyFont="1" applyFill="1" applyBorder="1" applyAlignment="1">
      <alignment horizontal="left" vertical="center" wrapText="1"/>
    </xf>
    <xf numFmtId="2" fontId="74" fillId="0" borderId="18" xfId="294" applyNumberFormat="1" applyFont="1" applyFill="1" applyBorder="1" applyAlignment="1">
      <alignment horizontal="center" vertical="center" wrapText="1"/>
    </xf>
    <xf numFmtId="4" fontId="78" fillId="28" borderId="25" xfId="294" applyNumberFormat="1" applyFont="1" applyFill="1" applyBorder="1" applyAlignment="1">
      <alignment horizontal="left" vertical="center" wrapText="1"/>
    </xf>
    <xf numFmtId="4" fontId="74" fillId="28" borderId="25" xfId="294" applyNumberFormat="1" applyFont="1" applyFill="1" applyBorder="1" applyAlignment="1">
      <alignment horizontal="center" vertical="center" wrapText="1"/>
    </xf>
    <xf numFmtId="4" fontId="74" fillId="28" borderId="25" xfId="294" applyNumberFormat="1" applyFont="1" applyFill="1" applyBorder="1" applyAlignment="1">
      <alignment horizontal="right" vertical="center" wrapText="1"/>
    </xf>
    <xf numFmtId="4" fontId="78" fillId="28" borderId="18" xfId="294" applyNumberFormat="1" applyFont="1" applyFill="1" applyBorder="1" applyAlignment="1">
      <alignment horizontal="left" vertical="center" wrapText="1"/>
    </xf>
    <xf numFmtId="4" fontId="74" fillId="28" borderId="18" xfId="294" applyNumberFormat="1" applyFont="1" applyFill="1" applyBorder="1" applyAlignment="1">
      <alignment horizontal="center" vertical="center" wrapText="1"/>
    </xf>
    <xf numFmtId="0" fontId="74" fillId="28" borderId="18" xfId="135" applyFont="1" applyFill="1" applyBorder="1" applyAlignment="1">
      <alignment horizontal="center" vertical="center"/>
    </xf>
    <xf numFmtId="4" fontId="74" fillId="0" borderId="25" xfId="294" applyNumberFormat="1" applyFont="1" applyFill="1" applyBorder="1" applyAlignment="1">
      <alignment horizontal="center" vertical="center" wrapText="1"/>
    </xf>
    <xf numFmtId="2" fontId="74" fillId="0" borderId="18" xfId="135" applyNumberFormat="1" applyFont="1" applyFill="1" applyBorder="1" applyAlignment="1">
      <alignment horizontal="center" vertical="center" wrapText="1"/>
    </xf>
  </cellXfs>
  <cellStyles count="59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2 2" xfId="532" xr:uid="{8C9DC556-A05A-4F31-AF18-FC96A6E92E26}"/>
    <cellStyle name="Celda de comprobación 3" xfId="157" xr:uid="{00000000-0005-0000-0000-00002A000000}"/>
    <cellStyle name="Celda de comprobación 3 2" xfId="533" xr:uid="{26293722-8A22-43E6-94DB-B395F0D20689}"/>
    <cellStyle name="Celda vinculada 2" xfId="22" xr:uid="{00000000-0005-0000-0000-00002B000000}"/>
    <cellStyle name="Celda vinculada 2 2" xfId="415" xr:uid="{D8878B8C-1E37-45F5-B383-4C81B43A8A4D}"/>
    <cellStyle name="Celda vinculada 3" xfId="158" xr:uid="{00000000-0005-0000-0000-00002C000000}"/>
    <cellStyle name="Celda vinculada 3 2" xfId="431" xr:uid="{FB80A4B4-282D-4DB4-9F90-CD4D186EB196}"/>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Euro 2" xfId="260" xr:uid="{100F00CE-2EB6-4CB7-A4BF-8D2E3E8A79EC}"/>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xfId="410" xr:uid="{D63C7630-AE3B-4767-8CF5-DB9AA04F5323}"/>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2" xfId="377" xr:uid="{A5BB847A-AF49-4189-9022-0A7054412918}"/>
    <cellStyle name="Millares [0] 2 2" xfId="451" xr:uid="{3FFBAF81-334D-4724-BB47-518817824D57}"/>
    <cellStyle name="Millares [0] 2 2 2" xfId="578" xr:uid="{C5AD6C50-7F08-4AEA-9C9C-D5DBD332601C}"/>
    <cellStyle name="Millares [0] 2 3" xfId="521" xr:uid="{B5A71E68-346B-450F-9550-FD5FD1D566BD}"/>
    <cellStyle name="Millares [0] 3" xfId="455" xr:uid="{44110AD4-3FAB-47A2-8923-52A81B6CC95C}"/>
    <cellStyle name="Millares [0] 3 2" xfId="525" xr:uid="{41332AA4-EEB8-4D71-997D-BBCC1A32F77F}"/>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2 2" xfId="262" xr:uid="{BF514E35-C7F6-41D4-BF4A-1DC901BEC279}"/>
    <cellStyle name="Millares 10 3" xfId="261" xr:uid="{697C5E20-A997-4D8A-A36F-784CA6A849A2}"/>
    <cellStyle name="Millares 11" xfId="38" xr:uid="{00000000-0005-0000-0000-000069000000}"/>
    <cellStyle name="Millares 11 2" xfId="203" xr:uid="{00000000-0005-0000-0000-00006A000000}"/>
    <cellStyle name="Millares 11 2 2" xfId="264" xr:uid="{054E557E-6073-4DD5-A97F-9EE47CB538DD}"/>
    <cellStyle name="Millares 11 2 2 2" xfId="432" xr:uid="{43055560-8715-4EAC-AACC-FF87C6ACBBC2}"/>
    <cellStyle name="Millares 11 2 2 3" xfId="504" xr:uid="{02A783F9-D5EB-4BD4-B53E-A536D68D86F9}"/>
    <cellStyle name="Millares 11 2 3" xfId="400" xr:uid="{384E610E-1B58-4CB5-9EE7-0241678F43D7}"/>
    <cellStyle name="Millares 11 2 3 2" xfId="536" xr:uid="{1F9DBCDE-081F-43FD-87D1-EC13D738FD52}"/>
    <cellStyle name="Millares 11 2 4" xfId="476" xr:uid="{89771BB2-5DA8-446E-B30B-A3204FD23EE0}"/>
    <cellStyle name="Millares 11 3" xfId="263" xr:uid="{AE3CC01F-6E6A-4BBF-8D58-388C48B0C064}"/>
    <cellStyle name="Millares 12" xfId="125" xr:uid="{00000000-0005-0000-0000-00006B000000}"/>
    <cellStyle name="Millares 12 2" xfId="265" xr:uid="{DD991BA1-94BA-4F2E-9A0C-7C4818F37267}"/>
    <cellStyle name="Millares 13" xfId="134" xr:uid="{00000000-0005-0000-0000-00006C000000}"/>
    <cellStyle name="Millares 13 2" xfId="266" xr:uid="{5FFFB162-E181-498D-958B-C484DA6286CA}"/>
    <cellStyle name="Millares 13 2 2" xfId="430" xr:uid="{597021D4-06B2-49CE-8911-9D4AF9EC1960}"/>
    <cellStyle name="Millares 13 2 3" xfId="503" xr:uid="{4036BFF0-1B42-4587-8F7A-FCC2A3DBFDF3}"/>
    <cellStyle name="Millares 13 3" xfId="398" xr:uid="{687FB03B-6EC4-4B15-9C85-FE555E96450F}"/>
    <cellStyle name="Millares 13 3 2" xfId="537" xr:uid="{FF5D0785-E1C3-4A87-912E-4DBB5055AA8E}"/>
    <cellStyle name="Millares 13 4" xfId="472" xr:uid="{D1A792DD-111E-45F6-808A-DC4744F855A3}"/>
    <cellStyle name="Millares 14" xfId="408" xr:uid="{E561E26F-42FE-4CDF-A088-603E7BBBCE09}"/>
    <cellStyle name="Millares 14 2" xfId="440" xr:uid="{EB9B3450-C1B2-4CCF-9B97-A31B42A55A12}"/>
    <cellStyle name="Millares 14 2 2" xfId="512" xr:uid="{4E3005BE-1017-4CEB-AA61-229A10810482}"/>
    <cellStyle name="Millares 14 3" xfId="484" xr:uid="{A009FA87-9DCC-4474-BE18-36011686C414}"/>
    <cellStyle name="Millares 15" xfId="413" xr:uid="{03F7156E-AEA4-498E-A184-5C7DA188287D}"/>
    <cellStyle name="Millares 15 2" xfId="444" xr:uid="{10006249-9239-4208-9262-155396685F72}"/>
    <cellStyle name="Millares 15 2 2" xfId="516" xr:uid="{C0C0D207-CE79-4C17-94BF-ABD0FFC0D1AC}"/>
    <cellStyle name="Millares 15 3" xfId="488" xr:uid="{2F716CB3-E286-404C-933F-BED395A4168F}"/>
    <cellStyle name="Millares 16" xfId="414" xr:uid="{1D79BDA7-E710-40C6-A35E-24EA546FB7BE}"/>
    <cellStyle name="Millares 16 2" xfId="445" xr:uid="{F7EBCE2D-D548-44FA-A08A-E8D151E25279}"/>
    <cellStyle name="Millares 16 2 2" xfId="517" xr:uid="{7AF48AC4-962B-435B-AA02-77E23A7C8342}"/>
    <cellStyle name="Millares 16 3" xfId="489" xr:uid="{439E5DBE-E7DA-4A92-98DD-0917B59C2298}"/>
    <cellStyle name="Millares 2" xfId="39" xr:uid="{00000000-0005-0000-0000-00006D000000}"/>
    <cellStyle name="Millares 2 2" xfId="40" xr:uid="{00000000-0005-0000-0000-00006E000000}"/>
    <cellStyle name="Millares 2 2 2" xfId="355" xr:uid="{4D7F2A40-008D-4B2B-B9DB-DA36C5520EBF}"/>
    <cellStyle name="Millares 2 2 2 2" xfId="416" xr:uid="{8DC289FC-8066-45A9-AFDC-335FA0F5FCAE}"/>
    <cellStyle name="Millares 2 2 2 2 2" xfId="564" xr:uid="{059CD625-3115-4CC2-8982-1B5131859179}"/>
    <cellStyle name="Millares 2 2 3" xfId="380" xr:uid="{F2DB4BC6-F797-4360-BA53-43CB52A26DBF}"/>
    <cellStyle name="Millares 2 2 3 2" xfId="449" xr:uid="{846F0D42-B987-4580-8A52-930AF951C2FC}"/>
    <cellStyle name="Millares 2 2 3 2 2" xfId="580" xr:uid="{C19E2B98-4AB6-4DBE-BDCF-1B1B16EA8B3C}"/>
    <cellStyle name="Millares 2 2 4" xfId="370" xr:uid="{8641EE81-368F-4ACE-9003-C562FF1E7D25}"/>
    <cellStyle name="Millares 2 2 5" xfId="268" xr:uid="{486A8E30-695B-4005-A521-79EDE346CCAD}"/>
    <cellStyle name="Millares 2 3" xfId="41" xr:uid="{00000000-0005-0000-0000-00006F000000}"/>
    <cellStyle name="Millares 2 3 2" xfId="269" xr:uid="{44B3E987-A49A-4607-A2E7-1075FC5FC0F0}"/>
    <cellStyle name="Millares 2 4" xfId="204" xr:uid="{00000000-0005-0000-0000-000070000000}"/>
    <cellStyle name="Millares 2 5" xfId="42" xr:uid="{00000000-0005-0000-0000-000071000000}"/>
    <cellStyle name="Millares 2 5 2" xfId="270" xr:uid="{AB8AFD0E-FB5B-4DA3-A726-48375E4A7D51}"/>
    <cellStyle name="Millares 2 5 2 2" xfId="417" xr:uid="{32C50D66-0E90-430D-89FC-AFB65CAAA54C}"/>
    <cellStyle name="Millares 2 5 2 3" xfId="490" xr:uid="{42629BEE-B539-4D26-922A-180BF43C802D}"/>
    <cellStyle name="Millares 2 5 3" xfId="388" xr:uid="{3143F32C-F6D9-49A8-8623-974D94D0E328}"/>
    <cellStyle name="Millares 2 5 3 2" xfId="538" xr:uid="{36D6C66B-491B-4D99-9EC6-8A1E66F25B63}"/>
    <cellStyle name="Millares 2 5 4" xfId="462" xr:uid="{859F6585-3946-4C3F-9340-FA5D2567898C}"/>
    <cellStyle name="Millares 2 6" xfId="271" xr:uid="{06395482-863B-4F53-BC16-7FAC30E96D75}"/>
    <cellStyle name="Millares 2 7" xfId="375" xr:uid="{B5CC765D-0B21-4B5D-8A52-B63E9D266D18}"/>
    <cellStyle name="Millares 2 7 2" xfId="452" xr:uid="{59313469-9507-465E-B3FE-EF2B5F40D618}"/>
    <cellStyle name="Millares 2 7 2 2" xfId="576" xr:uid="{F64F32DB-790D-4BD6-87F0-D3D1C220595C}"/>
    <cellStyle name="Millares 2 7 3" xfId="522" xr:uid="{17F6BAEF-48DC-4340-ABB6-9F5E062AFC5B}"/>
    <cellStyle name="Millares 2 8" xfId="267" xr:uid="{0FB27329-26E3-4D43-81EC-BBB9A49ADC9C}"/>
    <cellStyle name="Millares 2_APU´S_NO_PREVISTOS (1)" xfId="205" xr:uid="{00000000-0005-0000-0000-000072000000}"/>
    <cellStyle name="Millares 3" xfId="43" xr:uid="{00000000-0005-0000-0000-000073000000}"/>
    <cellStyle name="Millares 3 2" xfId="44" xr:uid="{00000000-0005-0000-0000-000074000000}"/>
    <cellStyle name="Millares 3 2 2" xfId="273" xr:uid="{0C352F50-CFDB-4DED-B92B-7F4298706C09}"/>
    <cellStyle name="Millares 3 2 3" xfId="450" xr:uid="{31179495-6BDB-43BA-B440-851C8CFE26B5}"/>
    <cellStyle name="Millares 3 3" xfId="45" xr:uid="{00000000-0005-0000-0000-000075000000}"/>
    <cellStyle name="Millares 3 3 2" xfId="274" xr:uid="{947480B8-6ACB-4AEF-9030-C2ED32C660DF}"/>
    <cellStyle name="Millares 3 4" xfId="46" xr:uid="{00000000-0005-0000-0000-000076000000}"/>
    <cellStyle name="Millares 3 4 2" xfId="275" xr:uid="{37C0E614-DDF5-4111-A709-CBACEA641C82}"/>
    <cellStyle name="Millares 3 5" xfId="47" xr:uid="{00000000-0005-0000-0000-000077000000}"/>
    <cellStyle name="Millares 3 5 2" xfId="276" xr:uid="{F39AD625-ACF0-403B-A764-B3CC6DBA9500}"/>
    <cellStyle name="Millares 3 6" xfId="383" xr:uid="{9FDC0596-6FB2-4217-AB40-9BF2D80ACD41}"/>
    <cellStyle name="Millares 3 6 2" xfId="418" xr:uid="{D7086249-9F7B-4E20-93EC-C0DA9219606F}"/>
    <cellStyle name="Millares 3 6 2 2" xfId="583" xr:uid="{80527837-2E67-4386-B409-6E827D8AF720}"/>
    <cellStyle name="Millares 3 7" xfId="272" xr:uid="{AEBF6FDE-13F7-4333-97A2-2CC75992BB18}"/>
    <cellStyle name="Millares 4" xfId="48" xr:uid="{00000000-0005-0000-0000-000078000000}"/>
    <cellStyle name="Millares 4 2" xfId="49" xr:uid="{00000000-0005-0000-0000-000079000000}"/>
    <cellStyle name="Millares 4 2 2" xfId="278" xr:uid="{BC119ADD-1080-4C79-B56E-41777B970290}"/>
    <cellStyle name="Millares 4 2 2 2" xfId="419" xr:uid="{28A0948F-4971-44F6-BBE3-559AD27BB523}"/>
    <cellStyle name="Millares 4 2 2 3" xfId="492" xr:uid="{13B711D1-1AFD-4D44-8838-5FDDC40EE89B}"/>
    <cellStyle name="Millares 4 2 3" xfId="389" xr:uid="{DB14B90F-CC7A-4320-BC2E-789661202D93}"/>
    <cellStyle name="Millares 4 2 3 2" xfId="539" xr:uid="{29713E18-1A7E-4435-86D8-09B7CB787181}"/>
    <cellStyle name="Millares 4 2 4" xfId="463" xr:uid="{422C3B1E-CC17-4DB3-A2E6-80A949AE7FE9}"/>
    <cellStyle name="Millares 4 3" xfId="206" xr:uid="{00000000-0005-0000-0000-00007A000000}"/>
    <cellStyle name="Millares 4 3 2" xfId="279" xr:uid="{0122E3D1-20E9-4AD2-8430-750C7144667A}"/>
    <cellStyle name="Millares 4 3 2 2" xfId="433" xr:uid="{25897BC1-4B96-44D7-B697-840FC87046B5}"/>
    <cellStyle name="Millares 4 3 2 3" xfId="505" xr:uid="{41FE66DD-F1C6-42D9-A971-A89736FCA87A}"/>
    <cellStyle name="Millares 4 3 3" xfId="401" xr:uid="{2518A3AD-B8E9-408B-A719-0A365735A1D8}"/>
    <cellStyle name="Millares 4 3 3 2" xfId="540" xr:uid="{65463681-17EA-4BFD-B4BE-49F7BFB67E26}"/>
    <cellStyle name="Millares 4 3 4" xfId="477" xr:uid="{91F55435-702D-4DDE-B186-3EBCDC9EE0E6}"/>
    <cellStyle name="Millares 4 4" xfId="277" xr:uid="{3222FD18-AFDC-4C7D-8AB0-9640CD6896D2}"/>
    <cellStyle name="Millares 4_APU´S_NO_PREVISTOS (1)" xfId="207" xr:uid="{00000000-0005-0000-0000-00007B000000}"/>
    <cellStyle name="Millares 5" xfId="50" xr:uid="{00000000-0005-0000-0000-00007C000000}"/>
    <cellStyle name="Millares 5 2" xfId="208" xr:uid="{00000000-0005-0000-0000-00007D000000}"/>
    <cellStyle name="Millares 5 2 2" xfId="281" xr:uid="{9C2E130C-0EAF-4235-892D-3E9EFA18EA8F}"/>
    <cellStyle name="Millares 5 2 2 2" xfId="434" xr:uid="{CCBF7246-4516-4FCD-8353-8C876CA64C44}"/>
    <cellStyle name="Millares 5 2 2 3" xfId="506" xr:uid="{F3DDC963-9A9B-48EF-BC72-21FFD1E3613B}"/>
    <cellStyle name="Millares 5 2 3" xfId="402" xr:uid="{D695B0C5-7D13-4209-BB15-95C971A51306}"/>
    <cellStyle name="Millares 5 2 3 2" xfId="541" xr:uid="{A185CF72-BB83-4B52-A3BB-970A075DE191}"/>
    <cellStyle name="Millares 5 2 4" xfId="478" xr:uid="{FFBA3CB7-9B78-4AD6-9811-674CE8098D22}"/>
    <cellStyle name="Millares 5 3" xfId="280" xr:uid="{A44306B7-6F20-4921-8723-7B251C454783}"/>
    <cellStyle name="Millares 6" xfId="51" xr:uid="{00000000-0005-0000-0000-00007E000000}"/>
    <cellStyle name="Millares 6 2" xfId="52" xr:uid="{00000000-0005-0000-0000-00007F000000}"/>
    <cellStyle name="Millares 6 2 2" xfId="283" xr:uid="{0B46A6E3-306C-4498-9706-A5CBE73BA209}"/>
    <cellStyle name="Millares 6 2 2 2" xfId="421" xr:uid="{1469F711-FAAA-4FD8-B358-B8ABA10268B5}"/>
    <cellStyle name="Millares 6 2 2 3" xfId="494" xr:uid="{27D509E8-500E-4932-9CE1-16AC7C7C22F8}"/>
    <cellStyle name="Millares 6 2 3" xfId="391" xr:uid="{1A87468C-BEFF-4E04-8DBE-FF3AB2A2B2C0}"/>
    <cellStyle name="Millares 6 2 3 2" xfId="543" xr:uid="{E0A88036-5048-489D-9717-1D889646E894}"/>
    <cellStyle name="Millares 6 2 4" xfId="465" xr:uid="{FFF6ABBC-F3D7-4EC3-833F-01835455E46D}"/>
    <cellStyle name="Millares 6 3" xfId="282" xr:uid="{119F0DD4-C68C-4098-BECB-110E53C3AAF3}"/>
    <cellStyle name="Millares 6 3 2" xfId="420" xr:uid="{E32D55A1-0E57-4FE7-938D-EBBD11D20A36}"/>
    <cellStyle name="Millares 6 3 3" xfId="493" xr:uid="{2DE7FDD7-3B2D-44CF-A198-0BA735186298}"/>
    <cellStyle name="Millares 6 4" xfId="390" xr:uid="{33ABEA11-FC10-4398-AD7D-3C70200B2D42}"/>
    <cellStyle name="Millares 6 4 2" xfId="542" xr:uid="{AD943ED0-0696-4923-A3D7-7C956C390CDF}"/>
    <cellStyle name="Millares 6 5" xfId="284" xr:uid="{7B14419E-A83F-4B78-ACC7-D8DF42DF3E62}"/>
    <cellStyle name="Millares 6 6" xfId="464" xr:uid="{AC1C3849-7928-456D-A9FF-FA9DDEF6DEF3}"/>
    <cellStyle name="Millares 66" xfId="368" xr:uid="{49B8623B-99FD-48D4-8FFA-A85346649BFB}"/>
    <cellStyle name="Millares 66 2" xfId="372" xr:uid="{918D7F94-8F78-4220-91A5-BD801C913FF9}"/>
    <cellStyle name="Millares 66 2 2" xfId="574" xr:uid="{73AF9A20-7489-429B-8E19-74C281550577}"/>
    <cellStyle name="Millares 66 3" xfId="571" xr:uid="{592361AA-9D5A-492A-9D7E-EBD4C434B02B}"/>
    <cellStyle name="Millares 7" xfId="53" xr:uid="{00000000-0005-0000-0000-000080000000}"/>
    <cellStyle name="Millares 7 2" xfId="54" xr:uid="{00000000-0005-0000-0000-000081000000}"/>
    <cellStyle name="Millares 7 2 2" xfId="55" xr:uid="{00000000-0005-0000-0000-000082000000}"/>
    <cellStyle name="Millares 7 2 2 2" xfId="287" xr:uid="{CAD800E8-B21E-4E60-9765-ACA63862B7DC}"/>
    <cellStyle name="Millares 7 2 3" xfId="286" xr:uid="{9E38A925-B9C4-4BBA-855B-D2AE55A472D5}"/>
    <cellStyle name="Millares 7 3" xfId="285" xr:uid="{FD6D7C00-63B3-4C5A-91AB-273EC7B06E40}"/>
    <cellStyle name="Millares 8" xfId="56" xr:uid="{00000000-0005-0000-0000-000083000000}"/>
    <cellStyle name="Millares 8 2" xfId="57" xr:uid="{00000000-0005-0000-0000-000084000000}"/>
    <cellStyle name="Millares 8 2 2" xfId="289" xr:uid="{C2D16E3A-DB2C-4855-8325-05FE852EB2BA}"/>
    <cellStyle name="Millares 8 3" xfId="288" xr:uid="{071584AF-545E-4BE1-9805-AAD4DE675F1B}"/>
    <cellStyle name="Millares 8 4" xfId="366" xr:uid="{4EC17CEB-4170-49AC-8D0E-9D5C853ECB2F}"/>
    <cellStyle name="Millares 8 4 2" xfId="570" xr:uid="{DCDDBE62-ABC0-457C-927A-92FEAFAFFF89}"/>
    <cellStyle name="Millares 9" xfId="58" xr:uid="{00000000-0005-0000-0000-000085000000}"/>
    <cellStyle name="Millares 9 2" xfId="59" xr:uid="{00000000-0005-0000-0000-000086000000}"/>
    <cellStyle name="Millares 9 2 2" xfId="376" xr:uid="{B5782391-4117-4153-A997-6E1E9B0D5B75}"/>
    <cellStyle name="Millares 9 2 2 2" xfId="422" xr:uid="{2D1E8F78-F92D-4594-80D0-2EC3E764EF8F}"/>
    <cellStyle name="Millares 9 2 2 2 2" xfId="577" xr:uid="{FDB0B971-0AB4-4D8A-B2F1-2720CEE39279}"/>
    <cellStyle name="Millares 9 2 3" xfId="291" xr:uid="{AEC7FA57-20F4-47F3-9AE0-46ED68EB4265}"/>
    <cellStyle name="Millares 9 3" xfId="290" xr:uid="{AEA10648-5D47-4DA1-A302-E86E90496178}"/>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2" xfId="358" xr:uid="{B48B1637-F962-4BB5-B8DC-431F4F6613B5}"/>
    <cellStyle name="Moneda [0] 2 2" xfId="456" xr:uid="{0226E848-CE91-47BC-AFFD-9348947F44F2}"/>
    <cellStyle name="Moneda [0] 2 2 2" xfId="565" xr:uid="{899E6B27-FC92-4414-B074-90C05ED192DB}"/>
    <cellStyle name="Moneda [0] 2 3" xfId="526" xr:uid="{95C22B05-BF93-41AA-BBE2-EC9420F3AB68}"/>
    <cellStyle name="Moneda [0] 3" xfId="374" xr:uid="{DE20FD94-1B20-4E36-B28F-DCC3F8E6EBC1}"/>
    <cellStyle name="Moneda [0] 4" xfId="384" xr:uid="{9039CD0A-651B-44D5-948E-9761C71CBD44}"/>
    <cellStyle name="Moneda [0] 4 2" xfId="584" xr:uid="{4DD4825A-A882-4E65-A9B6-8FAED61821B3}"/>
    <cellStyle name="Moneda 10" xfId="361" xr:uid="{46FF48AA-765A-40E5-B6DB-4C612BE179CD}"/>
    <cellStyle name="Moneda 10 2" xfId="61" xr:uid="{00000000-0005-0000-0000-00008B000000}"/>
    <cellStyle name="Moneda 10 3" xfId="460" xr:uid="{9FEF5726-2D13-4473-A1F4-9C66C6A62915}"/>
    <cellStyle name="Moneda 10 3 2" xfId="567" xr:uid="{012F1D86-0124-419F-A8FD-F25906F7D7FB}"/>
    <cellStyle name="Moneda 10 4" xfId="530" xr:uid="{E0FD6E34-2BD7-48AD-8C08-EA93670B96DC}"/>
    <cellStyle name="Moneda 11" xfId="387" xr:uid="{449403E3-6970-4D7E-9CCE-F0D55F8940CB}"/>
    <cellStyle name="Moneda 11 2" xfId="448" xr:uid="{8EBA0065-870F-45B8-891B-5208E3802431}"/>
    <cellStyle name="Moneda 11 3" xfId="520" xr:uid="{820082BF-7966-4DBC-9B50-C1469F08FC3B}"/>
    <cellStyle name="Moneda 12" xfId="404" xr:uid="{A467FCF0-1544-4C1B-B9BC-22DCE9DEE0AA}"/>
    <cellStyle name="Moneda 12 2" xfId="544" xr:uid="{B94543DC-BD46-4730-95A9-119F143B7A51}"/>
    <cellStyle name="Moneda 13" xfId="399" xr:uid="{78CA0696-438D-4E86-92BA-65ABFA547B6C}"/>
    <cellStyle name="Moneda 13 2" xfId="535" xr:uid="{214638C4-B636-4F7A-9BAA-E8EBFEB57FA9}"/>
    <cellStyle name="Moneda 14" xfId="534" xr:uid="{2EC76B29-A319-4855-A80C-3F9F2D76C6F1}"/>
    <cellStyle name="Moneda 15" xfId="480" xr:uid="{81719D1C-81C9-4200-A1C8-515BE3A9E74C}"/>
    <cellStyle name="Moneda 16" xfId="475" xr:uid="{8AE4CA40-BB18-4342-8B19-4EBEBF9D22F5}"/>
    <cellStyle name="Moneda 17" xfId="365" xr:uid="{A1F6CE9A-849E-4889-90AD-263B4FFA7DD5}"/>
    <cellStyle name="Moneda 17 2" xfId="569" xr:uid="{E71CDE4C-AF5E-4BA2-88DE-D8851EE70F7B}"/>
    <cellStyle name="Moneda 18" xfId="588" xr:uid="{090083CD-46F7-4B17-81B2-DD9570154271}"/>
    <cellStyle name="Moneda 19" xfId="495" xr:uid="{8838FA33-B02A-4C6D-B3BA-6D2153E9D5BD}"/>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94" xr:uid="{D543812C-B4D6-4BEF-AEAA-6E737713E7AF}"/>
    <cellStyle name="Moneda 2 14" xfId="359" xr:uid="{5E2A4408-36FA-4487-BBD8-3DA9473DC550}"/>
    <cellStyle name="Moneda 2 14 2" xfId="457" xr:uid="{28CA273D-B7CA-4C55-9E27-F2327D1FB760}"/>
    <cellStyle name="Moneda 2 14 2 2" xfId="566" xr:uid="{6C5012E8-1280-4285-89BF-E89E51A25CF2}"/>
    <cellStyle name="Moneda 2 14 3" xfId="527" xr:uid="{7FE1A0F5-01B3-4D66-A547-156C5721CE02}"/>
    <cellStyle name="Moneda 2 15" xfId="293" xr:uid="{DA34CB88-62CF-45AF-9757-4E327C2C4109}"/>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295" xr:uid="{BF2A73CC-18FE-4621-AE30-1FC2D0388AEB}"/>
    <cellStyle name="Moneda 2 2 3" xfId="66" xr:uid="{00000000-0005-0000-0000-000094000000}"/>
    <cellStyle name="Moneda 2 2 3 2" xfId="296" xr:uid="{607442FF-69E3-4C8A-A7F8-C658766E6577}"/>
    <cellStyle name="Moneda 2 2 4" xfId="67" xr:uid="{00000000-0005-0000-0000-000095000000}"/>
    <cellStyle name="Moneda 2 2 4 2" xfId="297" xr:uid="{3C88E463-9351-434E-8AAD-198DB1C1EC28}"/>
    <cellStyle name="Moneda 2 2 5" xfId="68" xr:uid="{00000000-0005-0000-0000-000096000000}"/>
    <cellStyle name="Moneda 2 2 5 2" xfId="298" xr:uid="{535CD871-694B-4F0F-96A9-8CBF24CC470B}"/>
    <cellStyle name="Moneda 2 2_APU´S_NO_PREVISTOS (1)" xfId="215" xr:uid="{00000000-0005-0000-0000-000097000000}"/>
    <cellStyle name="Moneda 2 3" xfId="69" xr:uid="{00000000-0005-0000-0000-000098000000}"/>
    <cellStyle name="Moneda 2 3 2" xfId="299" xr:uid="{FE7AE37E-625B-4598-B4C3-4EBDA8CFA411}"/>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20" xfId="474" xr:uid="{BD63FA97-558E-400D-936F-AD4BD458858C}"/>
    <cellStyle name="Moneda 21" xfId="473" xr:uid="{B5DBBA76-1BFC-4023-B2F2-18281DD2A9D0}"/>
    <cellStyle name="Moneda 22" xfId="587" xr:uid="{9B0E6795-DE6F-47E0-88C4-CCF2798B30A5}"/>
    <cellStyle name="Moneda 23" xfId="491" xr:uid="{303139D6-23C7-4575-8926-1409E6815FB0}"/>
    <cellStyle name="Moneda 24" xfId="589" xr:uid="{82867CAA-A9CE-4BEA-B9DE-1AE6F20D5447}"/>
    <cellStyle name="Moneda 25" xfId="496" xr:uid="{AD13D9C7-D47A-4438-8526-DD499E8F853F}"/>
    <cellStyle name="Moneda 26" xfId="590" xr:uid="{E7C44D2C-A23A-4D2C-A8D4-F758B4FED109}"/>
    <cellStyle name="Moneda 3" xfId="70" xr:uid="{00000000-0005-0000-0000-0000A0000000}"/>
    <cellStyle name="Moneda 3 11" xfId="357" xr:uid="{5F261771-2D7F-48C4-88CE-61699048C999}"/>
    <cellStyle name="Moneda 3 2" xfId="382" xr:uid="{C1EAE0E5-55BE-42C4-8D7F-146B0C473772}"/>
    <cellStyle name="Moneda 3 2 2" xfId="423" xr:uid="{321BDFDD-E6F4-443A-BAEE-BBF009A1C905}"/>
    <cellStyle name="Moneda 3 2 2 2" xfId="582" xr:uid="{60156C32-86BB-42D6-B8BF-52ED01922ABA}"/>
    <cellStyle name="Moneda 3 3" xfId="300" xr:uid="{5FD80C2C-929C-4AD6-8DA9-E5950BE56B39}"/>
    <cellStyle name="Moneda 3 3 2" xfId="458" xr:uid="{55A9BBFF-912C-4ADD-801D-3CCDD4186BDB}"/>
    <cellStyle name="Moneda 3 3 3" xfId="528" xr:uid="{4C636ACD-4FF4-4692-BC23-260838DED566}"/>
    <cellStyle name="Moneda 3 4 2" xfId="360" xr:uid="{DE965174-F6C7-4741-AC58-E13295C3CE86}"/>
    <cellStyle name="Moneda 4" xfId="223" xr:uid="{00000000-0005-0000-0000-0000A1000000}"/>
    <cellStyle name="Moneda 5" xfId="301" xr:uid="{4EA10A29-A22E-4429-9F17-CCE3DC6D0DF1}"/>
    <cellStyle name="Moneda 5 2" xfId="302" xr:uid="{3A40EAD6-6188-44A5-857D-E90431159C49}"/>
    <cellStyle name="Moneda 5 2 2" xfId="438" xr:uid="{4D15851A-8EDB-4FD6-B972-9886463BC899}"/>
    <cellStyle name="Moneda 5 2 2 2" xfId="546" xr:uid="{00C42A9A-56CA-4F94-A63E-FAC589645B32}"/>
    <cellStyle name="Moneda 5 2 3" xfId="510" xr:uid="{FE35DD0E-8234-4A17-8B80-A055C4F1BE0E}"/>
    <cellStyle name="Moneda 5 3" xfId="347" xr:uid="{5E18A38D-0F47-4E72-9C92-AD0E6E7EBF9B}"/>
    <cellStyle name="Moneda 5 3 2" xfId="559" xr:uid="{9CE2C1BB-54E5-4F83-8637-44DC9C80AAAD}"/>
    <cellStyle name="Moneda 5 4" xfId="406" xr:uid="{E5919CA9-94A2-4000-90FC-37FCC30B10C8}"/>
    <cellStyle name="Moneda 5 4 2" xfId="545" xr:uid="{F9AC174B-B78D-4EDE-B3C5-5CBEBDAFCFFF}"/>
    <cellStyle name="Moneda 5 5" xfId="482" xr:uid="{0A1745FE-30D7-436D-891E-67E4ECE0EB48}"/>
    <cellStyle name="Moneda 6" xfId="385" xr:uid="{31D0ECE5-8B34-4A57-BE5A-7CA784FA650E}"/>
    <cellStyle name="Moneda 6 2" xfId="442" xr:uid="{BA7D41BF-E1FB-4D52-A895-9688E0EDEA53}"/>
    <cellStyle name="Moneda 6 2 2" xfId="514" xr:uid="{91006133-38A3-4631-A211-AE48EE919B64}"/>
    <cellStyle name="Moneda 6 3" xfId="411" xr:uid="{EC29967E-FFBE-4A0F-A343-297268FC296D}"/>
    <cellStyle name="Moneda 6 3 2" xfId="585" xr:uid="{81E71B49-85E6-4581-9014-75A3747876A5}"/>
    <cellStyle name="Moneda 6 4" xfId="486" xr:uid="{76DBC585-6E8C-41B7-9811-FC70CCE60811}"/>
    <cellStyle name="Moneda 7" xfId="292" xr:uid="{5FAC69EF-CBE6-4163-82E6-93E042FF3FCE}"/>
    <cellStyle name="Moneda 7 2" xfId="303" xr:uid="{C1B017C5-BF8C-499F-B617-B69B0A47C874}"/>
    <cellStyle name="Moneda 7 3" xfId="436" xr:uid="{82705087-7F66-4122-93B1-27A7443F07AA}"/>
    <cellStyle name="Moneda 7 4" xfId="508" xr:uid="{F8F8714C-406D-496D-A1DC-D695296B1F9B}"/>
    <cellStyle name="Moneda 8" xfId="259" xr:uid="{9036A0D8-D8C4-434D-B403-ADAAC9B50B64}"/>
    <cellStyle name="Moneda 8 2" xfId="454" xr:uid="{432E5370-D897-46D5-B170-03D19F671DEA}"/>
    <cellStyle name="Moneda 8 3" xfId="524" xr:uid="{0D5450DB-BF5E-4A9C-BCC5-2CAAC48445E1}"/>
    <cellStyle name="Moneda 9" xfId="258" xr:uid="{FF54309C-86CC-4E9D-B5CB-BE06A6BB9994}"/>
    <cellStyle name="Moneda 9 2" xfId="461" xr:uid="{C9F13AC3-8FEA-4CCA-9CC0-13B780F85C8D}"/>
    <cellStyle name="Moneda 9 3" xfId="531" xr:uid="{1A29F6B2-B70B-4125-A0F3-2599D8D01D89}"/>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304" xr:uid="{89B3C526-0A21-417A-909C-211854DE6C9B}"/>
    <cellStyle name="Normal 10 2" xfId="350" xr:uid="{D00747BB-FAD9-42A1-96A7-A20B92BC8397}"/>
    <cellStyle name="Normal 10 2 2" xfId="437" xr:uid="{70583198-AB8F-475A-887A-16968AE7AD09}"/>
    <cellStyle name="Normal 10 2 2 2" xfId="561" xr:uid="{F579E4EA-B9AA-43AD-8A35-E9288847CB0B}"/>
    <cellStyle name="Normal 10 2 3" xfId="509" xr:uid="{A16BF9F2-F517-4E97-956A-97352A1C205E}"/>
    <cellStyle name="Normal 10 3" xfId="349" xr:uid="{45BCFCED-D811-4ECC-AF91-A77EC159AE54}"/>
    <cellStyle name="Normal 10 4" xfId="405" xr:uid="{23CBF1A0-28D7-44D5-A98C-C4548A2D6655}"/>
    <cellStyle name="Normal 10 4 2" xfId="547" xr:uid="{F76D4216-73D8-4C6F-B7B3-E519C42CD5BF}"/>
    <cellStyle name="Normal 10 5" xfId="481" xr:uid="{7B72D712-DD7B-4238-BE1A-AB78E0013517}"/>
    <cellStyle name="Normal 11" xfId="348" xr:uid="{A73D6AB7-BFD0-4180-A127-B84AE59F0E36}"/>
    <cellStyle name="Normal 11 2" xfId="439" xr:uid="{FAFD7C34-2263-4979-BB38-2F4CEEC46744}"/>
    <cellStyle name="Normal 11 2 2" xfId="511" xr:uid="{0131352D-B9BE-4AA1-8E36-83D4D4083FD0}"/>
    <cellStyle name="Normal 11 3" xfId="407" xr:uid="{ACFA7855-DA87-482B-BD6B-71C1AACD5064}"/>
    <cellStyle name="Normal 11 3 2" xfId="560" xr:uid="{047AE4F7-A261-4493-A96D-D4A24CED6A14}"/>
    <cellStyle name="Normal 11 4" xfId="483" xr:uid="{6409D2A8-37BA-45AE-A529-1425D947C3A5}"/>
    <cellStyle name="Normal 12" xfId="409" xr:uid="{6E4EC66A-9B10-4E55-83F4-849DE93462D2}"/>
    <cellStyle name="Normal 12 2" xfId="354" xr:uid="{15F0A04F-1D33-412E-892B-87EC3DBB3F6D}"/>
    <cellStyle name="Normal 12 2 2" xfId="362" xr:uid="{CCE66AFA-24D8-4756-BDD9-911E3CFD12A8}"/>
    <cellStyle name="Normal 12 2 3" xfId="441" xr:uid="{31DC01CA-CEC9-4F00-9514-5DE0E67ADC97}"/>
    <cellStyle name="Normal 12 2 3 2" xfId="563" xr:uid="{AC2DC99D-82E2-4A27-AF99-02DC9CF5FEF1}"/>
    <cellStyle name="Normal 12 2 4" xfId="513" xr:uid="{45BFECC0-BC1D-4136-8D71-48D5B2CAFE06}"/>
    <cellStyle name="Normal 12 3" xfId="446" xr:uid="{24F09BC3-6C65-4087-866C-FE93B91E0967}"/>
    <cellStyle name="Normal 12 3 2" xfId="518" xr:uid="{8DF4D5B4-B643-49BC-A493-040F777D9A41}"/>
    <cellStyle name="Normal 12 4" xfId="485" xr:uid="{E6145A2F-90D8-4DB5-8BF0-9E6659EF4E40}"/>
    <cellStyle name="Normal 13" xfId="447" xr:uid="{61C79C88-03F0-4A4A-9ED4-2043E6859BDC}"/>
    <cellStyle name="Normal 13 2" xfId="519" xr:uid="{630C892C-537B-486C-8FDD-30443CFB8528}"/>
    <cellStyle name="Normal 15" xfId="364" xr:uid="{F3B59809-2F58-4501-A23F-A20C5184FC1C}"/>
    <cellStyle name="Normal 15 2" xfId="305" xr:uid="{6A1E2C2B-906B-4B0B-8880-4845CA44660E}"/>
    <cellStyle name="Normal 16" xfId="363" xr:uid="{E77F433F-F7F9-48F7-ACAB-BC269DBDE60D}"/>
    <cellStyle name="Normal 16 2" xfId="568" xr:uid="{D5677741-038E-4E4F-ACDC-F122A2A2CBCE}"/>
    <cellStyle name="Normal 17" xfId="369" xr:uid="{CAE8C1D8-545D-4759-8BB2-C81D17DCABAD}"/>
    <cellStyle name="Normal 17 2" xfId="373" xr:uid="{B434E2EE-3CED-4840-839C-F09A4CB6412C}"/>
    <cellStyle name="Normal 17 2 2" xfId="575" xr:uid="{1FC106A5-CC2A-4CB3-8DBF-97B7841D2849}"/>
    <cellStyle name="Normal 17 3" xfId="572" xr:uid="{62715685-E6ED-44C4-A6F9-089247445C2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1 2" xfId="306" xr:uid="{78A06AC3-E3EF-4C06-8E4D-D297B84846DD}"/>
    <cellStyle name="Normal 2 12" xfId="77" xr:uid="{00000000-0005-0000-0000-0000AF000000}"/>
    <cellStyle name="Normal 2 12 2" xfId="307" xr:uid="{3329189B-D72C-4D40-87CE-48540B21D998}"/>
    <cellStyle name="Normal 2 13" xfId="78" xr:uid="{00000000-0005-0000-0000-0000B0000000}"/>
    <cellStyle name="Normal 2 13 2" xfId="308" xr:uid="{2E1C84F1-7784-486A-8BA9-1205C7D4C00B}"/>
    <cellStyle name="Normal 2 13 2 2" xfId="424" xr:uid="{BE07C9E3-E3D9-4160-A639-C696BC490FB7}"/>
    <cellStyle name="Normal 2 13 2 3" xfId="497" xr:uid="{91D9D313-7EF1-4761-A39D-D99477630997}"/>
    <cellStyle name="Normal 2 13 3" xfId="392" xr:uid="{4A6D9ABC-B098-47E5-A2FE-B82EBEDFC9D7}"/>
    <cellStyle name="Normal 2 13 3 2" xfId="548" xr:uid="{B75D6A2C-5728-48F3-8A36-92509ECD789D}"/>
    <cellStyle name="Normal 2 13 4" xfId="466" xr:uid="{A7289FD2-12A2-472E-BDA1-E8ABFD5CA7A4}"/>
    <cellStyle name="Normal 2 14" xfId="381" xr:uid="{CD87F241-6569-4485-B392-C15DD39A37EC}"/>
    <cellStyle name="Normal 2 14 2" xfId="581" xr:uid="{D1FE02AD-3E81-472F-BCED-AD0A2F49B886}"/>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309" xr:uid="{C03F6616-3CAA-49FA-8E32-8A89B6962DA5}"/>
    <cellStyle name="Normal 2 4" xfId="81" xr:uid="{00000000-0005-0000-0000-0000B6000000}"/>
    <cellStyle name="Normal 2 4 2" xfId="310" xr:uid="{2908D918-1EDC-4C03-BF40-ADE98BFBE43A}"/>
    <cellStyle name="Normal 2 5" xfId="82" xr:uid="{00000000-0005-0000-0000-0000B7000000}"/>
    <cellStyle name="Normal 2 5 2" xfId="311" xr:uid="{4929E9E4-A43F-4638-A5EA-2AC1AEFE9031}"/>
    <cellStyle name="Normal 2 6" xfId="83" xr:uid="{00000000-0005-0000-0000-0000B8000000}"/>
    <cellStyle name="Normal 2 6 2" xfId="312" xr:uid="{FB7CF214-9963-4DA7-89E1-33594E5CF568}"/>
    <cellStyle name="Normal 2 7" xfId="84" xr:uid="{00000000-0005-0000-0000-0000B9000000}"/>
    <cellStyle name="Normal 2 7 2" xfId="313" xr:uid="{0FCF4360-3624-4248-8441-D1AD079BE602}"/>
    <cellStyle name="Normal 2 8" xfId="85" xr:uid="{00000000-0005-0000-0000-0000BA000000}"/>
    <cellStyle name="Normal 2 8 2" xfId="314" xr:uid="{4479AA8E-761A-4E6F-AF33-DF20C0214378}"/>
    <cellStyle name="Normal 2 9" xfId="86" xr:uid="{00000000-0005-0000-0000-0000BB000000}"/>
    <cellStyle name="Normal 2 9 2" xfId="315" xr:uid="{D545D4FA-6FCC-49CA-B286-CD474CCDEE77}"/>
    <cellStyle name="Normal 2_APU NO PREVISTOS MTTO" xfId="87" xr:uid="{00000000-0005-0000-0000-0000BC000000}"/>
    <cellStyle name="Normal 29" xfId="88" xr:uid="{00000000-0005-0000-0000-0000BD000000}"/>
    <cellStyle name="Normal 29 2" xfId="316" xr:uid="{6302B2AE-71A2-4DBA-BCCD-B1CF82B5FF61}"/>
    <cellStyle name="Normal 29 2 2" xfId="425" xr:uid="{BAB9D6EA-43DB-4B7D-B3D3-C82D5B866C5B}"/>
    <cellStyle name="Normal 29 2 3" xfId="498" xr:uid="{1E491B17-81FB-49E3-9E63-EE8C1183DBCB}"/>
    <cellStyle name="Normal 29 3" xfId="393" xr:uid="{4A3C15EC-A9E3-4E75-88F6-387A3AADAB62}"/>
    <cellStyle name="Normal 29 3 2" xfId="549" xr:uid="{86E1C948-F2C1-41E7-88CB-EE4F682F9C88}"/>
    <cellStyle name="Normal 29 4" xfId="467" xr:uid="{96D99B4C-F883-49A1-9F25-CFD246E3BE00}"/>
    <cellStyle name="Normal 3" xfId="89" xr:uid="{00000000-0005-0000-0000-0000BE000000}"/>
    <cellStyle name="Normal 3 10" xfId="352" xr:uid="{21941ACD-D378-4AB1-B6B1-76AC0AC65CFA}"/>
    <cellStyle name="Normal 3 11" xfId="130" xr:uid="{00000000-0005-0000-0000-0000BF000000}"/>
    <cellStyle name="Normal 3 11 2" xfId="319" xr:uid="{636A69D5-6DF7-4174-8CC9-B4D112543ECF}"/>
    <cellStyle name="Normal 3 11 2 2" xfId="320" xr:uid="{88452C05-DB1F-4418-91C8-AECCF6C46520}"/>
    <cellStyle name="Normal 3 11 2 2 2" xfId="553" xr:uid="{9F88B629-1330-451F-B150-2353D78550FE}"/>
    <cellStyle name="Normal 3 11 2 3" xfId="353" xr:uid="{37F1F7D8-29E3-4CD6-8F43-375674C0CD6C}"/>
    <cellStyle name="Normal 3 11 2 4" xfId="428" xr:uid="{62FC2049-CDAF-4D45-974B-280016522937}"/>
    <cellStyle name="Normal 3 11 2 4 2" xfId="552" xr:uid="{260A101A-3F6A-4FEA-96DF-B41E0482E94A}"/>
    <cellStyle name="Normal 3 11 2 5" xfId="501" xr:uid="{CD020B69-0873-42DD-8174-2C6576236A23}"/>
    <cellStyle name="Normal 3 11 3" xfId="371" xr:uid="{5F89B73C-2855-4151-BF6E-8EA1D2AD63E2}"/>
    <cellStyle name="Normal 3 11 3 2" xfId="573" xr:uid="{319C7D1A-736C-4419-90AA-F38058E8414E}"/>
    <cellStyle name="Normal 3 11 4" xfId="351" xr:uid="{440C9F18-55B0-4557-A5A4-2F6FF80BF31B}"/>
    <cellStyle name="Normal 3 11 4 2" xfId="562" xr:uid="{9CD4C473-4C82-4881-B099-804D4586E308}"/>
    <cellStyle name="Normal 3 11 5" xfId="318" xr:uid="{BFE8B1EE-3FD2-4728-9D57-831E3A347D2E}"/>
    <cellStyle name="Normal 3 11 5 2" xfId="551" xr:uid="{B418A748-0544-4704-B334-2162E18D0ED1}"/>
    <cellStyle name="Normal 3 11 6" xfId="396" xr:uid="{A0D7309E-7846-4DB9-AF67-DD55CB8AA237}"/>
    <cellStyle name="Normal 3 11 7" xfId="470" xr:uid="{435E15FD-4973-467C-BC98-FC447998F9F3}"/>
    <cellStyle name="Normal 3 2" xfId="90" xr:uid="{00000000-0005-0000-0000-0000C0000000}"/>
    <cellStyle name="Normal 3 2 17" xfId="367" xr:uid="{038A79A6-24BE-47FF-9B71-288D5AD00ABF}"/>
    <cellStyle name="Normal 3 2 2" xfId="128" xr:uid="{00000000-0005-0000-0000-0000C1000000}"/>
    <cellStyle name="Normal 3 3" xfId="231" xr:uid="{00000000-0005-0000-0000-0000C2000000}"/>
    <cellStyle name="Normal 3 3 2" xfId="321" xr:uid="{C604BE45-07FE-43F1-A8C1-322B939AEC30}"/>
    <cellStyle name="Normal 3 3 2 2" xfId="435" xr:uid="{BD1568E0-24EE-45BF-8915-3BD608AA72D7}"/>
    <cellStyle name="Normal 3 3 2 3" xfId="507" xr:uid="{4634B3BE-C342-4CD1-B234-6907FAA44412}"/>
    <cellStyle name="Normal 3 3 3" xfId="403" xr:uid="{3B729062-2805-45C8-BA19-210CBEB567B0}"/>
    <cellStyle name="Normal 3 3 3 2" xfId="554" xr:uid="{5EC244F6-33A6-4815-88CD-9243DACC84F7}"/>
    <cellStyle name="Normal 3 3 4" xfId="479" xr:uid="{88D39A2C-C1EC-4F83-B0AA-D751EB21090E}"/>
    <cellStyle name="Normal 3 4" xfId="322" xr:uid="{1AB64179-5084-4A83-9732-F221CEAC5530}"/>
    <cellStyle name="Normal 3 4 2" xfId="323" xr:uid="{78D97329-4C2E-40C7-97ED-0AD035F61100}"/>
    <cellStyle name="Normal 3 4 2 2" xfId="556" xr:uid="{BBA17932-9917-459E-8899-603E52680372}"/>
    <cellStyle name="Normal 3 4 3" xfId="426" xr:uid="{1244E622-6AFB-4AC0-A82B-C4F6875F5C6D}"/>
    <cellStyle name="Normal 3 4 3 2" xfId="555" xr:uid="{88DFD051-051C-42D7-9B6B-4E3417591F17}"/>
    <cellStyle name="Normal 3 4 4" xfId="499" xr:uid="{484B55C0-766B-40F8-A500-5366DA3083C0}"/>
    <cellStyle name="Normal 3 5" xfId="317" xr:uid="{5F92E447-79BC-4CD5-86C4-5DEF3944D587}"/>
    <cellStyle name="Normal 3 5 2" xfId="550" xr:uid="{1A1C5996-E316-4215-BD80-260DF9E6BE89}"/>
    <cellStyle name="Normal 3 6" xfId="394" xr:uid="{252ED19E-92F7-4F8B-832C-E2E73BCB90F1}"/>
    <cellStyle name="Normal 3 7" xfId="468" xr:uid="{4EB98450-83C3-4819-B8F2-7A3E42550817}"/>
    <cellStyle name="Normal 3_APU´S_NO_PREVISTOS (1)" xfId="232" xr:uid="{00000000-0005-0000-0000-0000C3000000}"/>
    <cellStyle name="Normal 36" xfId="459" xr:uid="{B80CD2FC-AE1F-46E3-8418-F3D4D8B7F090}"/>
    <cellStyle name="Normal 36 2" xfId="529" xr:uid="{2A5C99B2-09A7-480E-B6BD-F24C80A22714}"/>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xfId="379" xr:uid="{24B1A49E-A566-4DFD-B840-B5004BA1F46B}"/>
    <cellStyle name="Normal 5 2 2" xfId="429" xr:uid="{9D75475F-8DB2-4CB5-8C55-4A81ADAD6580}"/>
    <cellStyle name="Normal 5 2 2 2" xfId="579" xr:uid="{EC4CF7C0-8101-4948-8381-55AFDFD2CECD}"/>
    <cellStyle name="Normal 5 2 3" xfId="502" xr:uid="{DBC05177-A338-4E3A-B743-EC078CE00A0B}"/>
    <cellStyle name="Normal 5 3" xfId="324" xr:uid="{7DB62D5E-4337-46DD-BA82-38FC4A5AEA8A}"/>
    <cellStyle name="Normal 5 3 2" xfId="557" xr:uid="{4CEA6527-0FD2-4B03-B376-F523DAC19D0E}"/>
    <cellStyle name="Normal 5 4" xfId="397" xr:uid="{EAD8EBF9-090A-49AD-8355-3AC3D590DCDD}"/>
    <cellStyle name="Normal 5 5" xfId="471" xr:uid="{F1575D10-BC9E-4154-B4B2-1BCB308D4C67}"/>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2 2" xfId="325" xr:uid="{955CFAD3-5668-4E2D-A494-099A1077602A}"/>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4 2" xfId="356" xr:uid="{361F15AA-6143-4658-A8DA-C92691B9583B}"/>
    <cellStyle name="Porcentaje 5" xfId="243" xr:uid="{00000000-0005-0000-0000-0000D7000000}"/>
    <cellStyle name="Porcentaje 5 2" xfId="244" xr:uid="{00000000-0005-0000-0000-0000D8000000}"/>
    <cellStyle name="Porcentaje 6" xfId="386" xr:uid="{B81206A5-1E7A-4601-A312-4F08104E10A5}"/>
    <cellStyle name="Porcentaje 6 2" xfId="443" xr:uid="{2D9AD80A-0690-47C2-BAD0-C86C47612526}"/>
    <cellStyle name="Porcentaje 6 2 2" xfId="515" xr:uid="{DD306A6A-6FC9-48CC-9369-5528F2FFC610}"/>
    <cellStyle name="Porcentaje 6 3" xfId="412" xr:uid="{6AED3D89-030A-4A48-961E-2A9D065F6A3A}"/>
    <cellStyle name="Porcentaje 6 3 2" xfId="586" xr:uid="{202E3E02-61D0-4E2B-B6E6-C1425FBFEE6B}"/>
    <cellStyle name="Porcentaje 6 4" xfId="487" xr:uid="{591BF8B9-8D12-4FE0-BEDF-6AB17A71E55C}"/>
    <cellStyle name="Porcentaje 7" xfId="453" xr:uid="{85323FCB-C67C-4820-B74A-7AB78F50A21E}"/>
    <cellStyle name="Porcentaje 7 2" xfId="523" xr:uid="{CBD94DBF-92B5-4AE1-8A30-EC1A5CF64C7B}"/>
    <cellStyle name="Porcentual 2" xfId="96" xr:uid="{00000000-0005-0000-0000-0000D9000000}"/>
    <cellStyle name="Porcentual 2 10" xfId="97" xr:uid="{00000000-0005-0000-0000-0000DA000000}"/>
    <cellStyle name="Porcentual 2 10 2" xfId="98" xr:uid="{00000000-0005-0000-0000-0000DB000000}"/>
    <cellStyle name="Porcentual 2 10 2 2" xfId="328" xr:uid="{981CD27F-AF14-4748-BC61-571CD10F259D}"/>
    <cellStyle name="Porcentual 2 10 3" xfId="378" xr:uid="{4B985181-A6DF-4401-92D8-9CC88A7A6BAA}"/>
    <cellStyle name="Porcentual 2 10 4" xfId="327" xr:uid="{6CC2F17E-43A7-4064-8378-1E6CC7345D1E}"/>
    <cellStyle name="Porcentual 2 11" xfId="99" xr:uid="{00000000-0005-0000-0000-0000DC000000}"/>
    <cellStyle name="Porcentual 2 11 2" xfId="329" xr:uid="{04297862-E58A-421A-9CB4-83D58AD5BEE6}"/>
    <cellStyle name="Porcentual 2 12" xfId="100" xr:uid="{00000000-0005-0000-0000-0000DD000000}"/>
    <cellStyle name="Porcentual 2 12 2" xfId="330" xr:uid="{4563A79F-2F3C-440E-BABF-7B5A2F2B16B7}"/>
    <cellStyle name="Porcentual 2 13" xfId="326" xr:uid="{87C503F6-C488-47A2-A55D-664E8589048D}"/>
    <cellStyle name="Porcentual 2 13 2" xfId="427" xr:uid="{9B216A80-DD3D-429C-9047-ACD0118B37D2}"/>
    <cellStyle name="Porcentual 2 13 3" xfId="500" xr:uid="{2DB4DEA5-BDE5-498E-B7D1-1826306093B2}"/>
    <cellStyle name="Porcentual 2 14" xfId="395" xr:uid="{0479A254-8379-40F0-9D1F-5F76BB4E8974}"/>
    <cellStyle name="Porcentual 2 14 2" xfId="558" xr:uid="{03C6714E-657E-40D3-8426-3566B19E1BD9}"/>
    <cellStyle name="Porcentual 2 15" xfId="469" xr:uid="{AAD8AE09-F5A7-4E89-A828-BA2BED074614}"/>
    <cellStyle name="Porcentual 2 2" xfId="101" xr:uid="{00000000-0005-0000-0000-0000DE000000}"/>
    <cellStyle name="Porcentual 2 2 2" xfId="331" xr:uid="{F607C83E-7863-4C20-9168-22A99D0ECEB5}"/>
    <cellStyle name="Porcentual 2 3" xfId="102" xr:uid="{00000000-0005-0000-0000-0000DF000000}"/>
    <cellStyle name="Porcentual 2 3 2" xfId="332" xr:uid="{FE11FAB3-3B50-4592-87DA-E07C728D0552}"/>
    <cellStyle name="Porcentual 2 4" xfId="103" xr:uid="{00000000-0005-0000-0000-0000E0000000}"/>
    <cellStyle name="Porcentual 2 4 2" xfId="333" xr:uid="{D29B16A1-A097-40E9-BD8D-FBEAAB0E14AE}"/>
    <cellStyle name="Porcentual 2 5" xfId="104" xr:uid="{00000000-0005-0000-0000-0000E1000000}"/>
    <cellStyle name="Porcentual 2 5 2" xfId="334" xr:uid="{8DCFD692-A771-4C96-9B8C-C293FF2F71FD}"/>
    <cellStyle name="Porcentual 2 6" xfId="105" xr:uid="{00000000-0005-0000-0000-0000E2000000}"/>
    <cellStyle name="Porcentual 2 6 2" xfId="335" xr:uid="{51D21E14-4754-4B63-BBA8-B483895F3F7B}"/>
    <cellStyle name="Porcentual 2 7" xfId="106" xr:uid="{00000000-0005-0000-0000-0000E3000000}"/>
    <cellStyle name="Porcentual 2 7 2" xfId="336" xr:uid="{9E39B812-2659-4353-B8AF-0A57891FB08C}"/>
    <cellStyle name="Porcentual 2 8" xfId="107" xr:uid="{00000000-0005-0000-0000-0000E4000000}"/>
    <cellStyle name="Porcentual 2 8 2" xfId="337" xr:uid="{FB8BA6EF-7AE3-4F0E-BB1D-42EA84AC1594}"/>
    <cellStyle name="Porcentual 2 9" xfId="108" xr:uid="{00000000-0005-0000-0000-0000E5000000}"/>
    <cellStyle name="Porcentual 2 9 2" xfId="338" xr:uid="{143F8F7A-72CB-41E4-A675-258DE570E715}"/>
    <cellStyle name="Porcentual 3" xfId="109" xr:uid="{00000000-0005-0000-0000-0000E6000000}"/>
    <cellStyle name="Porcentual 3 2" xfId="339" xr:uid="{A9ECE7D2-95F4-4099-8F78-A0F366F8C132}"/>
    <cellStyle name="Porcentual 4" xfId="110" xr:uid="{00000000-0005-0000-0000-0000E7000000}"/>
    <cellStyle name="Porcentual 4 2" xfId="111" xr:uid="{00000000-0005-0000-0000-0000E8000000}"/>
    <cellStyle name="Porcentual 4 2 2" xfId="341" xr:uid="{E51EA963-BD57-49ED-8EAB-9FFA2BE59284}"/>
    <cellStyle name="Porcentual 4 3" xfId="340" xr:uid="{984B9138-A273-4B60-BB10-9C832A241D1E}"/>
    <cellStyle name="Porcentual 5" xfId="112" xr:uid="{00000000-0005-0000-0000-0000E9000000}"/>
    <cellStyle name="Porcentual 5 2" xfId="245" xr:uid="{00000000-0005-0000-0000-0000EA000000}"/>
    <cellStyle name="Porcentual 5 3" xfId="342" xr:uid="{DC671978-DA60-4041-8709-4014673DB2C2}"/>
    <cellStyle name="Porcentual 6" xfId="113" xr:uid="{00000000-0005-0000-0000-0000EB000000}"/>
    <cellStyle name="Porcentual 6 2" xfId="114" xr:uid="{00000000-0005-0000-0000-0000EC000000}"/>
    <cellStyle name="Porcentual 6 2 2" xfId="344" xr:uid="{465DE00A-8415-4C2C-A65D-E385B0210EAC}"/>
    <cellStyle name="Porcentual 6 3" xfId="343" xr:uid="{81032082-8EE7-4FC7-A265-42B77FB93F65}"/>
    <cellStyle name="Porcentual 7" xfId="115" xr:uid="{00000000-0005-0000-0000-0000ED000000}"/>
    <cellStyle name="Porcentual 7 2" xfId="345" xr:uid="{E925A41D-27C5-48E3-8B06-66F054C8CFB5}"/>
    <cellStyle name="Porcentual 8" xfId="127" xr:uid="{00000000-0005-0000-0000-0000EE000000}"/>
    <cellStyle name="Porcentual 8 2" xfId="346" xr:uid="{A52768E5-06E5-42E7-B11D-47BF7E7D2097}"/>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SCRITORIO/PROYECTOS%202022/PARTICIPATIVO/proyeccion%20ppto%20participativo%20salones/1.%20PLACA%20HUELLAS%20y%20via%20rural/V3%20PLACA%20HUELLA%20ZONA%20RURAL%20-400%20MILLONES/MATRIZ%20DE%20BIENES%20RELEVANTE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BIENES RELEVANTES"/>
    </sheetNames>
    <definedNames>
      <definedName name="ERR" refersTo="#¡REF!"/>
    </defined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Lista ICCU"/>
      <sheetName val="Hoja3"/>
      <sheetName val="Hoja2"/>
      <sheetName val="BASE DE DATOS DE PRECIOS"/>
      <sheetName val="Transport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TARIFAS MATERIALES"/>
      <sheetName val="TARIFAS EQUIPOS "/>
      <sheetName val="TARIFA SALARIOS"/>
      <sheetName val="ó&gt;_x005f_x0000__x005f_x0001__x005f_x0000__x005f_x0000__"/>
      <sheetName val="PRES"/>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Base de Datos"/>
      <sheetName val="Causa Posible"/>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CRA.MODI"/>
      <sheetName val="MYE OBRA"/>
      <sheetName val="Grafico Avance"/>
      <sheetName val="ó&gt;?_x0001_???j0$?#???j.$?#???L_x0012_Óu????"/>
      <sheetName val="AMOBLAMINETO"/>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LISTA"/>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_x0000_㈀㰰⌀_x0000_㈀㰮⌀_x0000_䰀଒v_x0000__x0000__x0000_頀"/>
      <sheetName val="sap"/>
      <sheetName val="P2"/>
      <sheetName val="P1"/>
      <sheetName val="31-05-18"/>
      <sheetName val="F-7857-308"/>
      <sheetName val="Equipo Menor"/>
      <sheetName val="ALQUILADO F-7857-308 "/>
      <sheetName val="Real Para tarifas"/>
      <sheetName val="REAJUSTESACTA1PROVI"/>
      <sheetName val="ó&gt;"/>
      <sheetName val="Patrimonio neto personal"/>
      <sheetName val="Cálculos"/>
      <sheetName val="&quot;PAGA&quot;"/>
      <sheetName val="PRESUPUESTO V5"/>
      <sheetName val="1. Preliminares"/>
      <sheetName val="2. Demoliciones"/>
      <sheetName val="3. Elementos y Estructuras"/>
      <sheetName val="4. HVAC"/>
      <sheetName val="8. Recubrimientos y Acabados"/>
      <sheetName val="9. Otros"/>
      <sheetName val="10. Tramites y Licencias"/>
      <sheetName val="resum96"/>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kid Lifting Lug"/>
      <sheetName val="CABLE CONTROL"/>
      <sheetName val="Datos_CO"/>
      <sheetName val="CCONC"/>
      <sheetName val="ACTA PROVEEDORES"/>
      <sheetName val="ACTA INICIO"/>
      <sheetName val="ACTA PARCIAL"/>
      <sheetName val="ACTA TERMINACION"/>
      <sheetName val="strsumm0"/>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ow r="2">
          <cell r="A2">
            <v>0</v>
          </cell>
        </row>
      </sheetData>
      <sheetData sheetId="775" refreshError="1"/>
      <sheetData sheetId="776" refreshError="1"/>
      <sheetData sheetId="777" refreshError="1"/>
      <sheetData sheetId="778" refreshError="1"/>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efreshError="1"/>
      <sheetData sheetId="895" refreshError="1"/>
      <sheetData sheetId="896" refreshError="1"/>
      <sheetData sheetId="897" refreshError="1"/>
      <sheetData sheetId="898" refreshError="1"/>
      <sheetData sheetId="899" refreshError="1"/>
      <sheetData sheetId="900" refreshError="1"/>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efreshError="1"/>
      <sheetData sheetId="911" refreshError="1"/>
      <sheetData sheetId="912" refreshError="1"/>
      <sheetData sheetId="913" refreshError="1"/>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sheetData sheetId="1058"/>
      <sheetData sheetId="1059"/>
      <sheetData sheetId="1060"/>
      <sheetData sheetId="1061"/>
      <sheetData sheetId="1062">
        <row r="2">
          <cell r="A2">
            <v>0</v>
          </cell>
        </row>
      </sheetData>
      <sheetData sheetId="1063"/>
      <sheetData sheetId="1064">
        <row r="2">
          <cell r="A2">
            <v>0</v>
          </cell>
        </row>
      </sheetData>
      <sheetData sheetId="1065"/>
      <sheetData sheetId="1066">
        <row r="2">
          <cell r="A2">
            <v>0</v>
          </cell>
        </row>
      </sheetData>
      <sheetData sheetId="1067">
        <row r="5">
          <cell r="B5">
            <v>0</v>
          </cell>
        </row>
      </sheetData>
      <sheetData sheetId="1068"/>
      <sheetData sheetId="1069">
        <row r="2">
          <cell r="A2">
            <v>0</v>
          </cell>
        </row>
      </sheetData>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efreshError="1"/>
      <sheetData sheetId="1097" refreshError="1"/>
      <sheetData sheetId="1098" refreshError="1"/>
      <sheetData sheetId="1099" refreshError="1"/>
      <sheetData sheetId="1100" refreshError="1"/>
      <sheetData sheetId="1101" refreshError="1"/>
      <sheetData sheetId="1102" refreshError="1"/>
      <sheetData sheetId="1103"/>
      <sheetData sheetId="1104">
        <row r="2">
          <cell r="B2" t="str">
            <v>Patrimonio
neto
personal</v>
          </cell>
        </row>
      </sheetData>
      <sheetData sheetId="1105">
        <row r="2">
          <cell r="A2">
            <v>0</v>
          </cell>
        </row>
      </sheetData>
      <sheetData sheetId="1106" refreshError="1"/>
      <sheetData sheetId="1107"/>
      <sheetData sheetId="1108">
        <row r="2">
          <cell r="A2">
            <v>0</v>
          </cell>
        </row>
      </sheetData>
      <sheetData sheetId="1109" refreshError="1"/>
      <sheetData sheetId="1110" refreshError="1"/>
      <sheetData sheetId="1111" refreshError="1"/>
      <sheetData sheetId="1112" refreshError="1"/>
      <sheetData sheetId="1113" refreshError="1"/>
      <sheetData sheetId="1114" refreshError="1"/>
      <sheetData sheetId="1115" refreshError="1"/>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efreshError="1"/>
      <sheetData sheetId="1731" refreshError="1"/>
      <sheetData sheetId="1732" refreshError="1"/>
      <sheetData sheetId="1733" refreshError="1"/>
      <sheetData sheetId="1734" refreshError="1"/>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efreshError="1"/>
      <sheetData sheetId="1743">
        <row r="2">
          <cell r="A2">
            <v>0</v>
          </cell>
        </row>
      </sheetData>
      <sheetData sheetId="1744">
        <row r="2">
          <cell r="A2">
            <v>0</v>
          </cell>
        </row>
      </sheetData>
      <sheetData sheetId="1745">
        <row r="2">
          <cell r="A2">
            <v>0</v>
          </cell>
        </row>
      </sheetData>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5">
          <cell r="B5" t="str">
            <v>T1</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sheetData sheetId="2539"/>
      <sheetData sheetId="2540"/>
      <sheetData sheetId="2541">
        <row r="2">
          <cell r="A2">
            <v>0</v>
          </cell>
        </row>
      </sheetData>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row r="2">
          <cell r="A2">
            <v>0</v>
          </cell>
        </row>
      </sheetData>
      <sheetData sheetId="2569"/>
      <sheetData sheetId="2570"/>
      <sheetData sheetId="2571"/>
      <sheetData sheetId="2572"/>
      <sheetData sheetId="2573"/>
      <sheetData sheetId="2574"/>
      <sheetData sheetId="2575"/>
      <sheetData sheetId="2576"/>
      <sheetData sheetId="2577">
        <row r="2">
          <cell r="A2">
            <v>0</v>
          </cell>
        </row>
      </sheetData>
      <sheetData sheetId="2578">
        <row r="2">
          <cell r="A2">
            <v>0</v>
          </cell>
        </row>
      </sheetData>
      <sheetData sheetId="2579"/>
      <sheetData sheetId="2580"/>
      <sheetData sheetId="2581"/>
      <sheetData sheetId="2582"/>
      <sheetData sheetId="2583"/>
      <sheetData sheetId="2584"/>
      <sheetData sheetId="2585"/>
      <sheetData sheetId="2586"/>
      <sheetData sheetId="2587">
        <row r="2">
          <cell r="A2">
            <v>0</v>
          </cell>
        </row>
      </sheetData>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sheetData sheetId="2611"/>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sheetData sheetId="2909"/>
      <sheetData sheetId="2910"/>
      <sheetData sheetId="2911">
        <row r="2">
          <cell r="A2">
            <v>0</v>
          </cell>
        </row>
      </sheetData>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row r="2">
          <cell r="A2">
            <v>0</v>
          </cell>
        </row>
      </sheetData>
      <sheetData sheetId="2939"/>
      <sheetData sheetId="2940"/>
      <sheetData sheetId="2941"/>
      <sheetData sheetId="2942"/>
      <sheetData sheetId="2943"/>
      <sheetData sheetId="2944"/>
      <sheetData sheetId="2945"/>
      <sheetData sheetId="2946"/>
      <sheetData sheetId="2947">
        <row r="2">
          <cell r="A2">
            <v>0</v>
          </cell>
        </row>
      </sheetData>
      <sheetData sheetId="2948">
        <row r="2">
          <cell r="A2">
            <v>0</v>
          </cell>
        </row>
      </sheetData>
      <sheetData sheetId="2949"/>
      <sheetData sheetId="2950"/>
      <sheetData sheetId="2951"/>
      <sheetData sheetId="2952"/>
      <sheetData sheetId="2953"/>
      <sheetData sheetId="2954"/>
      <sheetData sheetId="2955"/>
      <sheetData sheetId="2956"/>
      <sheetData sheetId="2957">
        <row r="2">
          <cell r="A2">
            <v>0</v>
          </cell>
        </row>
      </sheetData>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sheetData sheetId="2981"/>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sheetData sheetId="3279"/>
      <sheetData sheetId="3280"/>
      <sheetData sheetId="3281">
        <row r="2">
          <cell r="A2">
            <v>0</v>
          </cell>
        </row>
      </sheetData>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2">
          <cell r="A2">
            <v>0</v>
          </cell>
        </row>
      </sheetData>
      <sheetData sheetId="3309"/>
      <sheetData sheetId="3310"/>
      <sheetData sheetId="3311"/>
      <sheetData sheetId="3312"/>
      <sheetData sheetId="3313"/>
      <sheetData sheetId="3314"/>
      <sheetData sheetId="3315"/>
      <sheetData sheetId="3316"/>
      <sheetData sheetId="3317">
        <row r="2">
          <cell r="A2">
            <v>0</v>
          </cell>
        </row>
      </sheetData>
      <sheetData sheetId="3318">
        <row r="2">
          <cell r="A2">
            <v>0</v>
          </cell>
        </row>
      </sheetData>
      <sheetData sheetId="3319"/>
      <sheetData sheetId="3320"/>
      <sheetData sheetId="3321"/>
      <sheetData sheetId="3322"/>
      <sheetData sheetId="3323"/>
      <sheetData sheetId="3324"/>
      <sheetData sheetId="3325"/>
      <sheetData sheetId="3326"/>
      <sheetData sheetId="3327">
        <row r="2">
          <cell r="A2">
            <v>0</v>
          </cell>
        </row>
      </sheetData>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sheetData sheetId="3351"/>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sheetData sheetId="3649"/>
      <sheetData sheetId="3650"/>
      <sheetData sheetId="3651">
        <row r="2">
          <cell r="A2">
            <v>0</v>
          </cell>
        </row>
      </sheetData>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row r="2">
          <cell r="A2">
            <v>0</v>
          </cell>
        </row>
      </sheetData>
      <sheetData sheetId="3679"/>
      <sheetData sheetId="3680"/>
      <sheetData sheetId="3681"/>
      <sheetData sheetId="3682"/>
      <sheetData sheetId="3683"/>
      <sheetData sheetId="3684"/>
      <sheetData sheetId="3685"/>
      <sheetData sheetId="3686"/>
      <sheetData sheetId="3687">
        <row r="2">
          <cell r="A2">
            <v>0</v>
          </cell>
        </row>
      </sheetData>
      <sheetData sheetId="3688">
        <row r="2">
          <cell r="A2">
            <v>0</v>
          </cell>
        </row>
      </sheetData>
      <sheetData sheetId="3689"/>
      <sheetData sheetId="3690"/>
      <sheetData sheetId="3691"/>
      <sheetData sheetId="3692"/>
      <sheetData sheetId="3693"/>
      <sheetData sheetId="3694"/>
      <sheetData sheetId="3695"/>
      <sheetData sheetId="3696"/>
      <sheetData sheetId="3697">
        <row r="2">
          <cell r="A2">
            <v>0</v>
          </cell>
        </row>
      </sheetData>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sheetData sheetId="3721"/>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sheetData sheetId="4019"/>
      <sheetData sheetId="4020"/>
      <sheetData sheetId="4021">
        <row r="2">
          <cell r="A2">
            <v>0</v>
          </cell>
        </row>
      </sheetData>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row r="2">
          <cell r="A2">
            <v>0</v>
          </cell>
        </row>
      </sheetData>
      <sheetData sheetId="4058"/>
      <sheetData sheetId="4059"/>
      <sheetData sheetId="4060"/>
      <sheetData sheetId="4061"/>
      <sheetData sheetId="4062"/>
      <sheetData sheetId="4063"/>
      <sheetData sheetId="4064"/>
      <sheetData sheetId="4065"/>
      <sheetData sheetId="4066"/>
      <sheetData sheetId="4067">
        <row r="2">
          <cell r="A2">
            <v>0</v>
          </cell>
        </row>
      </sheetData>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row r="2">
          <cell r="A2">
            <v>0</v>
          </cell>
        </row>
      </sheetData>
      <sheetData sheetId="4234"/>
      <sheetData sheetId="4235"/>
      <sheetData sheetId="4236"/>
      <sheetData sheetId="4237"/>
      <sheetData sheetId="4238"/>
      <sheetData sheetId="4239"/>
      <sheetData sheetId="4240"/>
      <sheetData sheetId="4241"/>
      <sheetData sheetId="4242"/>
      <sheetData sheetId="4243">
        <row r="2">
          <cell r="A2">
            <v>0</v>
          </cell>
        </row>
      </sheetData>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row r="2">
          <cell r="A2">
            <v>0</v>
          </cell>
        </row>
      </sheetData>
      <sheetData sheetId="4280"/>
      <sheetData sheetId="4281"/>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row r="2">
          <cell r="A2">
            <v>0</v>
          </cell>
        </row>
      </sheetData>
      <sheetData sheetId="4326"/>
      <sheetData sheetId="4327"/>
      <sheetData sheetId="4328"/>
      <sheetData sheetId="4329"/>
      <sheetData sheetId="4330"/>
      <sheetData sheetId="4331"/>
      <sheetData sheetId="4332"/>
      <sheetData sheetId="4333"/>
      <sheetData sheetId="4334"/>
      <sheetData sheetId="4335">
        <row r="2">
          <cell r="A2">
            <v>0</v>
          </cell>
        </row>
      </sheetData>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row r="2">
          <cell r="A2">
            <v>0</v>
          </cell>
        </row>
      </sheetData>
      <sheetData sheetId="4372"/>
      <sheetData sheetId="4373"/>
      <sheetData sheetId="4374"/>
      <sheetData sheetId="4375"/>
      <sheetData sheetId="4376"/>
      <sheetData sheetId="4377"/>
      <sheetData sheetId="4378"/>
      <sheetData sheetId="4379"/>
      <sheetData sheetId="4380"/>
      <sheetData sheetId="4381">
        <row r="2">
          <cell r="A2">
            <v>0</v>
          </cell>
        </row>
      </sheetData>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row r="2">
          <cell r="A2">
            <v>0</v>
          </cell>
        </row>
      </sheetData>
      <sheetData sheetId="4419"/>
      <sheetData sheetId="4420"/>
      <sheetData sheetId="4421"/>
      <sheetData sheetId="4422"/>
      <sheetData sheetId="4423"/>
      <sheetData sheetId="4424"/>
      <sheetData sheetId="4425"/>
      <sheetData sheetId="4426"/>
      <sheetData sheetId="4427">
        <row r="2">
          <cell r="A2">
            <v>0</v>
          </cell>
        </row>
      </sheetData>
      <sheetData sheetId="4428">
        <row r="2">
          <cell r="A2">
            <v>0</v>
          </cell>
        </row>
      </sheetData>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row r="2">
          <cell r="A2">
            <v>0</v>
          </cell>
        </row>
      </sheetData>
      <sheetData sheetId="4465"/>
      <sheetData sheetId="4466"/>
      <sheetData sheetId="4467"/>
      <sheetData sheetId="4468"/>
      <sheetData sheetId="4469"/>
      <sheetData sheetId="4470"/>
      <sheetData sheetId="4471"/>
      <sheetData sheetId="4472"/>
      <sheetData sheetId="4473"/>
      <sheetData sheetId="4474">
        <row r="2">
          <cell r="A2">
            <v>0</v>
          </cell>
        </row>
      </sheetData>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sheetData sheetId="4512"/>
      <sheetData sheetId="4513"/>
      <sheetData sheetId="4514"/>
      <sheetData sheetId="4515"/>
      <sheetData sheetId="4516"/>
      <sheetData sheetId="4517"/>
      <sheetData sheetId="4518"/>
      <sheetData sheetId="4519"/>
      <sheetData sheetId="4520">
        <row r="2">
          <cell r="A2">
            <v>0</v>
          </cell>
        </row>
      </sheetData>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row r="2">
          <cell r="A2">
            <v>0</v>
          </cell>
        </row>
      </sheetData>
      <sheetData sheetId="4557"/>
      <sheetData sheetId="4558"/>
      <sheetData sheetId="4559"/>
      <sheetData sheetId="4560"/>
      <sheetData sheetId="4561"/>
      <sheetData sheetId="4562"/>
      <sheetData sheetId="4563"/>
      <sheetData sheetId="4564"/>
      <sheetData sheetId="4565"/>
      <sheetData sheetId="4566">
        <row r="2">
          <cell r="A2">
            <v>0</v>
          </cell>
        </row>
      </sheetData>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row r="2">
          <cell r="A2">
            <v>0</v>
          </cell>
        </row>
      </sheetData>
      <sheetData sheetId="4604"/>
      <sheetData sheetId="4605"/>
      <sheetData sheetId="4606"/>
      <sheetData sheetId="4607"/>
      <sheetData sheetId="4608"/>
      <sheetData sheetId="4609"/>
      <sheetData sheetId="4610"/>
      <sheetData sheetId="4611"/>
      <sheetData sheetId="4612">
        <row r="2">
          <cell r="A2">
            <v>0</v>
          </cell>
        </row>
      </sheetData>
      <sheetData sheetId="4613">
        <row r="2">
          <cell r="A2">
            <v>0</v>
          </cell>
        </row>
      </sheetData>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sheetData sheetId="4646"/>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sheetData sheetId="4944"/>
      <sheetData sheetId="4945"/>
      <sheetData sheetId="4946">
        <row r="2">
          <cell r="A2">
            <v>0</v>
          </cell>
        </row>
      </sheetData>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row r="2">
          <cell r="A2">
            <v>0</v>
          </cell>
        </row>
      </sheetData>
      <sheetData sheetId="4974"/>
      <sheetData sheetId="4975"/>
      <sheetData sheetId="4976"/>
      <sheetData sheetId="4977"/>
      <sheetData sheetId="4978"/>
      <sheetData sheetId="4979"/>
      <sheetData sheetId="4980"/>
      <sheetData sheetId="4981"/>
      <sheetData sheetId="4982">
        <row r="2">
          <cell r="A2">
            <v>0</v>
          </cell>
        </row>
      </sheetData>
      <sheetData sheetId="4983">
        <row r="2">
          <cell r="A2">
            <v>0</v>
          </cell>
        </row>
      </sheetData>
      <sheetData sheetId="4984"/>
      <sheetData sheetId="4985"/>
      <sheetData sheetId="4986"/>
      <sheetData sheetId="4987"/>
      <sheetData sheetId="4988"/>
      <sheetData sheetId="4989"/>
      <sheetData sheetId="4990"/>
      <sheetData sheetId="4991"/>
      <sheetData sheetId="4992">
        <row r="2">
          <cell r="A2">
            <v>0</v>
          </cell>
        </row>
      </sheetData>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row r="2">
          <cell r="A2">
            <v>0</v>
          </cell>
        </row>
      </sheetData>
      <sheetData sheetId="5020"/>
      <sheetData sheetId="5021"/>
      <sheetData sheetId="5022"/>
      <sheetData sheetId="5023"/>
      <sheetData sheetId="5024"/>
      <sheetData sheetId="5025"/>
      <sheetData sheetId="5026"/>
      <sheetData sheetId="5027"/>
      <sheetData sheetId="5028"/>
      <sheetData sheetId="5029">
        <row r="2">
          <cell r="A2">
            <v>0</v>
          </cell>
        </row>
      </sheetData>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sheetData sheetId="5074"/>
      <sheetData sheetId="5075">
        <row r="2">
          <cell r="A2">
            <v>0</v>
          </cell>
        </row>
      </sheetData>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sheetData sheetId="5114"/>
      <sheetData sheetId="5115"/>
      <sheetData sheetId="5116"/>
      <sheetData sheetId="5117"/>
      <sheetData sheetId="5118"/>
      <sheetData sheetId="5119"/>
      <sheetData sheetId="5120"/>
      <sheetData sheetId="5121">
        <row r="2">
          <cell r="A2">
            <v>0</v>
          </cell>
        </row>
      </sheetData>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row r="2">
          <cell r="A2">
            <v>0</v>
          </cell>
        </row>
      </sheetData>
      <sheetData sheetId="5159"/>
      <sheetData sheetId="5160"/>
      <sheetData sheetId="5161"/>
      <sheetData sheetId="5162"/>
      <sheetData sheetId="5163"/>
      <sheetData sheetId="5164"/>
      <sheetData sheetId="5165"/>
      <sheetData sheetId="5166"/>
      <sheetData sheetId="5167">
        <row r="2">
          <cell r="A2">
            <v>0</v>
          </cell>
        </row>
      </sheetData>
      <sheetData sheetId="5168">
        <row r="2">
          <cell r="A2">
            <v>0</v>
          </cell>
        </row>
      </sheetData>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sheetData sheetId="5201"/>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row r="2">
          <cell r="A2">
            <v>0</v>
          </cell>
        </row>
      </sheetData>
      <sheetData sheetId="5479"/>
      <sheetData sheetId="5480" refreshError="1"/>
      <sheetData sheetId="5481" refreshError="1"/>
      <sheetData sheetId="5482"/>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sheetData sheetId="5496"/>
      <sheetData sheetId="5497"/>
      <sheetData sheetId="5498"/>
      <sheetData sheetId="5499"/>
      <sheetData sheetId="5500"/>
      <sheetData sheetId="5501"/>
      <sheetData sheetId="5502"/>
      <sheetData sheetId="5503" refreshError="1"/>
      <sheetData sheetId="5504" refreshError="1"/>
      <sheetData sheetId="5505"/>
      <sheetData sheetId="5506"/>
      <sheetData sheetId="5507" refreshError="1"/>
      <sheetData sheetId="5508" refreshError="1"/>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sheetData sheetId="5519"/>
      <sheetData sheetId="5520"/>
      <sheetData sheetId="5521"/>
      <sheetData sheetId="5522"/>
      <sheetData sheetId="5523"/>
      <sheetData sheetId="5524"/>
      <sheetData sheetId="5525"/>
      <sheetData sheetId="5526"/>
      <sheetData sheetId="5527" refreshError="1"/>
      <sheetData sheetId="5528" refreshError="1"/>
      <sheetData sheetId="5529" refreshError="1"/>
      <sheetData sheetId="5530" refreshError="1"/>
      <sheetData sheetId="5531" refreshError="1"/>
      <sheetData sheetId="5532" refreshError="1"/>
      <sheetData sheetId="5533"/>
      <sheetData sheetId="5534"/>
      <sheetData sheetId="5535"/>
      <sheetData sheetId="5536"/>
      <sheetData sheetId="5537"/>
      <sheetData sheetId="5538"/>
      <sheetData sheetId="5539"/>
      <sheetData sheetId="554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ompilado"/>
      <sheetName val="Base Datos"/>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C122"/>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V%C3%ADnculoExternoRecuperado1"/>
      <sheetName val="CUADRILL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ase de Diseño"/>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TARIF2002"/>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Users\aljipego\Downloads\Vínc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F-3 ACTA COMPROMISO"/>
      <sheetName val="APu1"/>
      <sheetName val="APu2"/>
      <sheetName val="APu3"/>
      <sheetName val="APu4"/>
      <sheetName val="Ppto EL COPEY"/>
      <sheetName val="bocatoma"/>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sheetData sheetId="566"/>
      <sheetData sheetId="567" refreshError="1"/>
      <sheetData sheetId="568" refreshError="1"/>
      <sheetData sheetId="569" refreshError="1"/>
      <sheetData sheetId="570">
        <row r="1">
          <cell r="B1" t="str">
            <v>CTO-102-2002</v>
          </cell>
        </row>
      </sheetData>
      <sheetData sheetId="571" refreshError="1"/>
      <sheetData sheetId="572"/>
      <sheetData sheetId="573">
        <row r="1">
          <cell r="A1" t="str">
            <v>ABRAZADERA DE SALIDA TIPO 1</v>
          </cell>
        </row>
      </sheetData>
      <sheetData sheetId="574"/>
      <sheetData sheetId="575"/>
      <sheetData sheetId="576"/>
      <sheetData sheetId="577"/>
      <sheetData sheetId="578">
        <row r="33">
          <cell r="C33">
            <v>0.77967625899280601</v>
          </cell>
        </row>
      </sheetData>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ow r="2">
          <cell r="A2" t="str">
            <v>ACTA No</v>
          </cell>
        </row>
      </sheetData>
      <sheetData sheetId="593"/>
      <sheetData sheetId="594"/>
      <sheetData sheetId="595"/>
      <sheetData sheetId="596"/>
      <sheetData sheetId="597"/>
      <sheetData sheetId="598"/>
      <sheetData sheetId="599"/>
      <sheetData sheetId="600"/>
      <sheetData sheetId="601"/>
      <sheetData sheetId="602"/>
      <sheetData sheetId="603"/>
      <sheetData sheetId="604">
        <row r="33">
          <cell r="C33">
            <v>0.77967625899280601</v>
          </cell>
        </row>
      </sheetData>
      <sheetData sheetId="605"/>
      <sheetData sheetId="606">
        <row r="4">
          <cell r="B4" t="str">
            <v xml:space="preserve"> Bisagra Pivotante </v>
          </cell>
        </row>
      </sheetData>
      <sheetData sheetId="607"/>
      <sheetData sheetId="608"/>
      <sheetData sheetId="609"/>
      <sheetData sheetId="610">
        <row r="1">
          <cell r="B1" t="str">
            <v>CTO-102-2002</v>
          </cell>
        </row>
      </sheetData>
      <sheetData sheetId="611"/>
      <sheetData sheetId="612">
        <row r="1">
          <cell r="B1" t="str">
            <v>CTO-102-2002</v>
          </cell>
        </row>
      </sheetData>
      <sheetData sheetId="613"/>
      <sheetData sheetId="614"/>
      <sheetData sheetId="615"/>
      <sheetData sheetId="616">
        <row r="50">
          <cell r="H50">
            <v>971</v>
          </cell>
        </row>
      </sheetData>
      <sheetData sheetId="617">
        <row r="50">
          <cell r="H50">
            <v>1192</v>
          </cell>
        </row>
      </sheetData>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ow r="1">
          <cell r="B1" t="str">
            <v>CTO-102-2002</v>
          </cell>
        </row>
      </sheetData>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row r="5">
          <cell r="E5" t="str">
            <v>CANTIDAD</v>
          </cell>
        </row>
      </sheetData>
      <sheetData sheetId="779">
        <row r="5">
          <cell r="E5" t="str">
            <v>CANTIDAD</v>
          </cell>
        </row>
      </sheetData>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refreshError="1"/>
      <sheetData sheetId="847" refreshError="1"/>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refreshError="1"/>
      <sheetData sheetId="938"/>
      <sheetData sheetId="939"/>
      <sheetData sheetId="940"/>
      <sheetData sheetId="941" refreshError="1"/>
      <sheetData sheetId="942"/>
      <sheetData sheetId="943"/>
      <sheetData sheetId="944"/>
      <sheetData sheetId="945"/>
      <sheetData sheetId="946"/>
      <sheetData sheetId="947"/>
      <sheetData sheetId="948" refreshError="1"/>
      <sheetData sheetId="949" refreshError="1"/>
      <sheetData sheetId="950" refreshError="1"/>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row r="1">
          <cell r="A1" t="str">
            <v>INSTITUTO NACIONAL DE VIAS</v>
          </cell>
        </row>
      </sheetData>
      <sheetData sheetId="966" refreshError="1"/>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refreshError="1"/>
      <sheetData sheetId="1137"/>
      <sheetData sheetId="1138"/>
      <sheetData sheetId="1139"/>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sheetData sheetId="1428"/>
      <sheetData sheetId="1429"/>
      <sheetData sheetId="1430"/>
      <sheetData sheetId="1431"/>
      <sheetData sheetId="1432"/>
      <sheetData sheetId="1433"/>
      <sheetData sheetId="1434">
        <row r="8">
          <cell r="A8">
            <v>2.1</v>
          </cell>
        </row>
      </sheetData>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sheetData sheetId="1864">
        <row r="168">
          <cell r="D168">
            <v>0.16</v>
          </cell>
        </row>
      </sheetData>
      <sheetData sheetId="1865"/>
      <sheetData sheetId="1866">
        <row r="7">
          <cell r="B7">
            <v>1</v>
          </cell>
        </row>
      </sheetData>
      <sheetData sheetId="1867">
        <row r="33">
          <cell r="G33">
            <v>0.59504299999999999</v>
          </cell>
        </row>
      </sheetData>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sheetData sheetId="1955"/>
      <sheetData sheetId="1956"/>
      <sheetData sheetId="1957"/>
      <sheetData sheetId="1958"/>
      <sheetData sheetId="1959"/>
      <sheetData sheetId="1960"/>
      <sheetData sheetId="1961"/>
      <sheetData sheetId="1962"/>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sheetData sheetId="2575">
        <row r="8">
          <cell r="A8">
            <v>2.1</v>
          </cell>
        </row>
      </sheetData>
      <sheetData sheetId="2576">
        <row r="8">
          <cell r="A8">
            <v>3.1</v>
          </cell>
        </row>
      </sheetData>
      <sheetData sheetId="2577"/>
      <sheetData sheetId="2578"/>
      <sheetData sheetId="2579"/>
      <sheetData sheetId="2580"/>
      <sheetData sheetId="2581"/>
      <sheetData sheetId="2582">
        <row r="3">
          <cell r="A3">
            <v>1</v>
          </cell>
        </row>
      </sheetData>
      <sheetData sheetId="2583"/>
      <sheetData sheetId="2584"/>
      <sheetData sheetId="2585"/>
      <sheetData sheetId="2586"/>
      <sheetData sheetId="2587"/>
      <sheetData sheetId="2588"/>
      <sheetData sheetId="2589">
        <row r="1">
          <cell r="A1" t="str">
            <v>LISTADO DE INSUMOS GENERAL</v>
          </cell>
        </row>
      </sheetData>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row r="8">
          <cell r="A8">
            <v>2.1</v>
          </cell>
        </row>
      </sheetData>
      <sheetData sheetId="2606">
        <row r="8">
          <cell r="A8">
            <v>3.1</v>
          </cell>
        </row>
      </sheetData>
      <sheetData sheetId="2607">
        <row r="8">
          <cell r="A8">
            <v>2.1</v>
          </cell>
        </row>
      </sheetData>
      <sheetData sheetId="2608">
        <row r="8">
          <cell r="A8">
            <v>3.1</v>
          </cell>
        </row>
      </sheetData>
      <sheetData sheetId="2609">
        <row r="1">
          <cell r="A1" t="str">
            <v>ITEM</v>
          </cell>
        </row>
      </sheetData>
      <sheetData sheetId="2610">
        <row r="1">
          <cell r="A1" t="str">
            <v>EQUIPO</v>
          </cell>
        </row>
      </sheetData>
      <sheetData sheetId="2611">
        <row r="1">
          <cell r="A1" t="str">
            <v>ADMINISTRACION</v>
          </cell>
        </row>
      </sheetData>
      <sheetData sheetId="2612">
        <row r="3">
          <cell r="A3">
            <v>1</v>
          </cell>
        </row>
      </sheetData>
      <sheetData sheetId="2613"/>
      <sheetData sheetId="2614">
        <row r="3">
          <cell r="A3">
            <v>1</v>
          </cell>
        </row>
      </sheetData>
      <sheetData sheetId="2615"/>
      <sheetData sheetId="2616">
        <row r="3">
          <cell r="A3">
            <v>1</v>
          </cell>
        </row>
      </sheetData>
      <sheetData sheetId="2617"/>
      <sheetData sheetId="2618"/>
      <sheetData sheetId="2619">
        <row r="1">
          <cell r="A1" t="str">
            <v>LISTADO DE INSUMOS GENERAL</v>
          </cell>
        </row>
      </sheetData>
      <sheetData sheetId="2620"/>
      <sheetData sheetId="2621">
        <row r="1">
          <cell r="A1" t="str">
            <v>LISTADO DE INSUMOS GENERAL</v>
          </cell>
        </row>
      </sheetData>
      <sheetData sheetId="2622"/>
      <sheetData sheetId="2623">
        <row r="1">
          <cell r="A1" t="str">
            <v>LISTADO DE INSUMOS GENERAL</v>
          </cell>
        </row>
      </sheetData>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row r="8">
          <cell r="A8">
            <v>2.1</v>
          </cell>
        </row>
      </sheetData>
      <sheetData sheetId="2640">
        <row r="8">
          <cell r="A8">
            <v>3.1</v>
          </cell>
        </row>
      </sheetData>
      <sheetData sheetId="2641">
        <row r="1">
          <cell r="A1" t="str">
            <v>ITEM</v>
          </cell>
        </row>
      </sheetData>
      <sheetData sheetId="2642">
        <row r="1">
          <cell r="A1" t="str">
            <v>EQUIPO</v>
          </cell>
        </row>
      </sheetData>
      <sheetData sheetId="2643">
        <row r="1">
          <cell r="A1" t="str">
            <v>ADMINISTRACION</v>
          </cell>
        </row>
      </sheetData>
      <sheetData sheetId="2644"/>
      <sheetData sheetId="2645"/>
      <sheetData sheetId="2646">
        <row r="3">
          <cell r="A3">
            <v>1</v>
          </cell>
        </row>
      </sheetData>
      <sheetData sheetId="2647"/>
      <sheetData sheetId="2648"/>
      <sheetData sheetId="2649">
        <row r="1">
          <cell r="A1" t="str">
            <v>ITEM</v>
          </cell>
        </row>
      </sheetData>
      <sheetData sheetId="2650">
        <row r="1">
          <cell r="A1" t="str">
            <v>EQUIPO</v>
          </cell>
        </row>
      </sheetData>
      <sheetData sheetId="2651">
        <row r="1">
          <cell r="A1" t="str">
            <v>ADMINISTRACION</v>
          </cell>
        </row>
      </sheetData>
      <sheetData sheetId="2652" refreshError="1"/>
      <sheetData sheetId="2653">
        <row r="1">
          <cell r="A1" t="str">
            <v>LISTADO DE INSUMOS GENERAL</v>
          </cell>
        </row>
      </sheetData>
      <sheetData sheetId="2654" refreshError="1"/>
      <sheetData sheetId="2655"/>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row r="1">
          <cell r="A1" t="str">
            <v>INSTITUTO NACIONAL DE VIAS</v>
          </cell>
        </row>
      </sheetData>
      <sheetData sheetId="2863"/>
      <sheetData sheetId="2864" refreshError="1"/>
      <sheetData sheetId="2865"/>
      <sheetData sheetId="2866"/>
      <sheetData sheetId="2867" refreshError="1"/>
      <sheetData sheetId="2868" refreshError="1"/>
      <sheetData sheetId="2869" refreshError="1"/>
      <sheetData sheetId="2870" refreshError="1"/>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sheetData sheetId="2917"/>
      <sheetData sheetId="2918"/>
      <sheetData sheetId="2919"/>
      <sheetData sheetId="2920"/>
      <sheetData sheetId="292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sheetData sheetId="2948"/>
      <sheetData sheetId="2949"/>
      <sheetData sheetId="2950"/>
      <sheetData sheetId="2951"/>
      <sheetData sheetId="2952"/>
      <sheetData sheetId="2953"/>
      <sheetData sheetId="2954"/>
      <sheetData sheetId="2955"/>
      <sheetData sheetId="2956"/>
      <sheetData sheetId="2957" refreshError="1"/>
      <sheetData sheetId="2958" refreshError="1"/>
      <sheetData sheetId="2959"/>
      <sheetData sheetId="2960" refreshError="1"/>
      <sheetData sheetId="2961" refreshError="1"/>
      <sheetData sheetId="2962" refreshError="1"/>
      <sheetData sheetId="2963"/>
      <sheetData sheetId="2964" refreshError="1"/>
      <sheetData sheetId="2965"/>
      <sheetData sheetId="2966"/>
      <sheetData sheetId="2967"/>
      <sheetData sheetId="2968"/>
      <sheetData sheetId="2969">
        <row r="1">
          <cell r="C1">
            <v>0.2</v>
          </cell>
        </row>
      </sheetData>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row r="1">
          <cell r="A1" t="str">
            <v>EQUIPO</v>
          </cell>
        </row>
      </sheetData>
      <sheetData sheetId="2990"/>
      <sheetData sheetId="2991"/>
      <sheetData sheetId="2992"/>
      <sheetData sheetId="2993"/>
      <sheetData sheetId="2994"/>
      <sheetData sheetId="2995"/>
      <sheetData sheetId="2996"/>
      <sheetData sheetId="2997"/>
      <sheetData sheetId="2998"/>
      <sheetData sheetId="2999"/>
      <sheetData sheetId="3000">
        <row r="1">
          <cell r="A1" t="str">
            <v>EQUIPO</v>
          </cell>
        </row>
      </sheetData>
      <sheetData sheetId="3001"/>
      <sheetData sheetId="3002"/>
      <sheetData sheetId="3003"/>
      <sheetData sheetId="3004"/>
      <sheetData sheetId="3005"/>
      <sheetData sheetId="3006"/>
      <sheetData sheetId="3007"/>
      <sheetData sheetId="3008"/>
      <sheetData sheetId="3009">
        <row r="1">
          <cell r="A1" t="str">
            <v>INSTITUTO NACIONAL DE VIAS</v>
          </cell>
        </row>
      </sheetData>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ow r="1">
          <cell r="C1">
            <v>0.2</v>
          </cell>
        </row>
      </sheetData>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sheetData sheetId="3274"/>
      <sheetData sheetId="3275"/>
      <sheetData sheetId="3276"/>
      <sheetData sheetId="3277"/>
      <sheetData sheetId="3278"/>
      <sheetData sheetId="3279"/>
      <sheetData sheetId="3280"/>
      <sheetData sheetId="3281"/>
      <sheetData sheetId="3282">
        <row r="5">
          <cell r="E5" t="str">
            <v>CANTIDAD</v>
          </cell>
        </row>
      </sheetData>
      <sheetData sheetId="3283">
        <row r="5">
          <cell r="E5" t="str">
            <v>CANTIDAD</v>
          </cell>
        </row>
      </sheetData>
      <sheetData sheetId="3284">
        <row r="5">
          <cell r="E5" t="str">
            <v>CANTIDAD</v>
          </cell>
        </row>
      </sheetData>
      <sheetData sheetId="3285">
        <row r="5">
          <cell r="E5" t="str">
            <v>CANTIDAD</v>
          </cell>
        </row>
      </sheetData>
      <sheetData sheetId="3286">
        <row r="5">
          <cell r="E5" t="str">
            <v>CANTIDAD</v>
          </cell>
        </row>
      </sheetData>
      <sheetData sheetId="3287">
        <row r="5">
          <cell r="E5" t="str">
            <v>CANTIDAD</v>
          </cell>
        </row>
      </sheetData>
      <sheetData sheetId="3288">
        <row r="5">
          <cell r="E5" t="str">
            <v>CANTIDAD</v>
          </cell>
        </row>
      </sheetData>
      <sheetData sheetId="3289">
        <row r="5">
          <cell r="E5" t="str">
            <v>CANTIDAD</v>
          </cell>
        </row>
      </sheetData>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refreshError="1"/>
      <sheetData sheetId="3493"/>
      <sheetData sheetId="3494" refreshError="1"/>
      <sheetData sheetId="3495" refreshError="1"/>
      <sheetData sheetId="3496" refreshError="1"/>
      <sheetData sheetId="3497" refreshError="1"/>
      <sheetData sheetId="3498" refreshError="1"/>
      <sheetData sheetId="3499" refreshError="1"/>
      <sheetData sheetId="3500"/>
      <sheetData sheetId="3501"/>
      <sheetData sheetId="3502"/>
      <sheetData sheetId="3503"/>
      <sheetData sheetId="3504"/>
      <sheetData sheetId="3505"/>
      <sheetData sheetId="3506"/>
      <sheetData sheetId="3507"/>
      <sheetData sheetId="3508"/>
      <sheetData sheetId="3509"/>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sheetData sheetId="3529" refreshError="1"/>
      <sheetData sheetId="3530"/>
      <sheetData sheetId="3531"/>
      <sheetData sheetId="3532"/>
      <sheetData sheetId="3533">
        <row r="1">
          <cell r="A1" t="str">
            <v>ITEM</v>
          </cell>
        </row>
      </sheetData>
      <sheetData sheetId="3534">
        <row r="1">
          <cell r="A1" t="str">
            <v>ADMINISTRACION</v>
          </cell>
        </row>
      </sheetData>
      <sheetData sheetId="3535"/>
      <sheetData sheetId="3536"/>
      <sheetData sheetId="3537"/>
      <sheetData sheetId="3538"/>
      <sheetData sheetId="3539"/>
      <sheetData sheetId="3540" refreshError="1"/>
      <sheetData sheetId="3541" refreshError="1"/>
      <sheetData sheetId="3542"/>
      <sheetData sheetId="3543"/>
      <sheetData sheetId="3544">
        <row r="1">
          <cell r="A1" t="str">
            <v>ITEM</v>
          </cell>
        </row>
      </sheetData>
      <sheetData sheetId="3545">
        <row r="1">
          <cell r="A1" t="str">
            <v>EQUIPO</v>
          </cell>
        </row>
      </sheetData>
      <sheetData sheetId="3546">
        <row r="1">
          <cell r="A1" t="str">
            <v>ADMINISTRACION</v>
          </cell>
        </row>
      </sheetData>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refreshError="1"/>
      <sheetData sheetId="3617" refreshError="1"/>
      <sheetData sheetId="3618"/>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sheetData sheetId="3654"/>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sheetData sheetId="3723"/>
      <sheetData sheetId="3724" refreshError="1"/>
      <sheetData sheetId="3725" refreshError="1"/>
      <sheetData sheetId="3726"/>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ow r="1">
          <cell r="A1" t="str">
            <v>EQUIPO</v>
          </cell>
        </row>
      </sheetData>
      <sheetData sheetId="3766">
        <row r="1">
          <cell r="A1" t="str">
            <v>ADMINISTRACION</v>
          </cell>
        </row>
      </sheetData>
      <sheetData sheetId="3767"/>
      <sheetData sheetId="3768"/>
      <sheetData sheetId="3769"/>
      <sheetData sheetId="3770"/>
      <sheetData sheetId="3771"/>
      <sheetData sheetId="3772"/>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sheetData sheetId="3790"/>
      <sheetData sheetId="3791" refreshError="1"/>
      <sheetData sheetId="3792"/>
      <sheetData sheetId="3793" refreshError="1"/>
      <sheetData sheetId="3794">
        <row r="1">
          <cell r="A1" t="str">
            <v>ADMINISTRACION</v>
          </cell>
        </row>
      </sheetData>
      <sheetData sheetId="3795"/>
      <sheetData sheetId="3796"/>
      <sheetData sheetId="3797"/>
      <sheetData sheetId="3798"/>
      <sheetData sheetId="3799"/>
      <sheetData sheetId="3800"/>
      <sheetData sheetId="3801"/>
      <sheetData sheetId="3802"/>
      <sheetData sheetId="3803">
        <row r="1">
          <cell r="A1" t="str">
            <v>ITEM</v>
          </cell>
        </row>
      </sheetData>
      <sheetData sheetId="3804">
        <row r="1">
          <cell r="A1" t="str">
            <v>EQUIPO</v>
          </cell>
        </row>
      </sheetData>
      <sheetData sheetId="3805">
        <row r="1">
          <cell r="A1" t="str">
            <v>ADMINISTRACION</v>
          </cell>
        </row>
      </sheetData>
      <sheetData sheetId="3806">
        <row r="1">
          <cell r="A1" t="str">
            <v>INSTITUTO NACIONAL DE VIAS</v>
          </cell>
        </row>
      </sheetData>
      <sheetData sheetId="3807" refreshError="1"/>
      <sheetData sheetId="3808" refreshError="1"/>
      <sheetData sheetId="3809"/>
      <sheetData sheetId="3810"/>
      <sheetData sheetId="3811"/>
      <sheetData sheetId="3812"/>
      <sheetData sheetId="3813"/>
      <sheetData sheetId="3814"/>
      <sheetData sheetId="3815"/>
      <sheetData sheetId="3816"/>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sheetData sheetId="3841"/>
      <sheetData sheetId="3842"/>
      <sheetData sheetId="3843"/>
      <sheetData sheetId="3844">
        <row r="33">
          <cell r="C33">
            <v>0.77967625899280601</v>
          </cell>
        </row>
      </sheetData>
      <sheetData sheetId="3845"/>
      <sheetData sheetId="3846"/>
      <sheetData sheetId="3847"/>
      <sheetData sheetId="3848">
        <row r="1">
          <cell r="B1" t="str">
            <v>CTO-102-2002</v>
          </cell>
        </row>
      </sheetData>
      <sheetData sheetId="3849"/>
      <sheetData sheetId="3850"/>
      <sheetData sheetId="3851"/>
      <sheetData sheetId="3852"/>
      <sheetData sheetId="3853"/>
      <sheetData sheetId="3854"/>
      <sheetData sheetId="3855"/>
      <sheetData sheetId="3856"/>
      <sheetData sheetId="3857"/>
      <sheetData sheetId="3858"/>
      <sheetData sheetId="3859"/>
      <sheetData sheetId="3860">
        <row r="2">
          <cell r="A2" t="str">
            <v>ACTA No</v>
          </cell>
        </row>
      </sheetData>
      <sheetData sheetId="3861"/>
      <sheetData sheetId="3862"/>
      <sheetData sheetId="3863"/>
      <sheetData sheetId="3864"/>
      <sheetData sheetId="3865"/>
      <sheetData sheetId="3866"/>
      <sheetData sheetId="3867"/>
      <sheetData sheetId="3868"/>
      <sheetData sheetId="3869">
        <row r="2">
          <cell r="A2" t="str">
            <v>ACTA No</v>
          </cell>
        </row>
      </sheetData>
      <sheetData sheetId="3870">
        <row r="2">
          <cell r="A2" t="str">
            <v>ACTA No</v>
          </cell>
        </row>
      </sheetData>
      <sheetData sheetId="3871"/>
      <sheetData sheetId="3872"/>
      <sheetData sheetId="3873"/>
      <sheetData sheetId="3874"/>
      <sheetData sheetId="3875"/>
      <sheetData sheetId="3876"/>
      <sheetData sheetId="3877"/>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sheetData sheetId="3971"/>
      <sheetData sheetId="3972">
        <row r="14">
          <cell r="D14">
            <v>38504</v>
          </cell>
        </row>
      </sheetData>
      <sheetData sheetId="3973"/>
      <sheetData sheetId="3974"/>
      <sheetData sheetId="3975">
        <row r="14">
          <cell r="D14">
            <v>38504</v>
          </cell>
        </row>
      </sheetData>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ow r="1">
          <cell r="A1" t="str">
            <v>Name</v>
          </cell>
        </row>
      </sheetData>
      <sheetData sheetId="4337"/>
      <sheetData sheetId="4338"/>
      <sheetData sheetId="4339"/>
      <sheetData sheetId="4340"/>
      <sheetData sheetId="4341"/>
      <sheetData sheetId="4342"/>
      <sheetData sheetId="4343"/>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sheetData sheetId="4408"/>
      <sheetData sheetId="4409" refreshError="1"/>
      <sheetData sheetId="4410"/>
      <sheetData sheetId="4411" refreshError="1"/>
      <sheetData sheetId="4412"/>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sheetData sheetId="4423"/>
      <sheetData sheetId="4424"/>
      <sheetData sheetId="4425"/>
      <sheetData sheetId="4426">
        <row r="1">
          <cell r="C1">
            <v>0.2</v>
          </cell>
        </row>
      </sheetData>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sheetData sheetId="4452"/>
      <sheetData sheetId="4453"/>
      <sheetData sheetId="4454"/>
      <sheetData sheetId="4455"/>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sheetData sheetId="4472"/>
      <sheetData sheetId="4473"/>
      <sheetData sheetId="4474"/>
      <sheetData sheetId="4475"/>
      <sheetData sheetId="4476"/>
      <sheetData sheetId="4477"/>
      <sheetData sheetId="4478"/>
      <sheetData sheetId="4479"/>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sheetData sheetId="4515"/>
      <sheetData sheetId="4516">
        <row r="1">
          <cell r="A1" t="str">
            <v>ITEM</v>
          </cell>
        </row>
      </sheetData>
      <sheetData sheetId="4517">
        <row r="1">
          <cell r="A1" t="str">
            <v>ADMINISTRACION</v>
          </cell>
        </row>
      </sheetData>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sheetData sheetId="4624"/>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sheetData sheetId="4688"/>
      <sheetData sheetId="4689" refreshError="1"/>
      <sheetData sheetId="4690" refreshError="1"/>
      <sheetData sheetId="4691">
        <row r="1">
          <cell r="A1" t="str">
            <v>INSTITUTO NACIONAL DE VIAS</v>
          </cell>
        </row>
      </sheetData>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ow r="1">
          <cell r="A1" t="str">
            <v>INSTITUTO NACIONAL DE VIAS</v>
          </cell>
        </row>
      </sheetData>
      <sheetData sheetId="4731"/>
      <sheetData sheetId="4732"/>
      <sheetData sheetId="4733"/>
      <sheetData sheetId="4734"/>
      <sheetData sheetId="4735"/>
      <sheetData sheetId="4736"/>
      <sheetData sheetId="4737"/>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refreshError="1"/>
      <sheetData sheetId="4774" refreshError="1"/>
      <sheetData sheetId="4775">
        <row r="2">
          <cell r="A2" t="str">
            <v>ACTA No</v>
          </cell>
        </row>
      </sheetData>
      <sheetData sheetId="4776"/>
      <sheetData sheetId="4777"/>
      <sheetData sheetId="4778"/>
      <sheetData sheetId="4779"/>
      <sheetData sheetId="4780"/>
      <sheetData sheetId="4781"/>
      <sheetData sheetId="4782"/>
      <sheetData sheetId="4783">
        <row r="1">
          <cell r="A1" t="str">
            <v>Name</v>
          </cell>
        </row>
      </sheetData>
      <sheetData sheetId="4784"/>
      <sheetData sheetId="4785"/>
      <sheetData sheetId="4786"/>
      <sheetData sheetId="4787"/>
      <sheetData sheetId="4788"/>
      <sheetData sheetId="4789"/>
      <sheetData sheetId="4790"/>
      <sheetData sheetId="4791"/>
      <sheetData sheetId="4792"/>
      <sheetData sheetId="4793">
        <row r="1">
          <cell r="A1" t="str">
            <v>Name</v>
          </cell>
        </row>
      </sheetData>
      <sheetData sheetId="4794"/>
      <sheetData sheetId="4795"/>
      <sheetData sheetId="4796"/>
      <sheetData sheetId="4797"/>
      <sheetData sheetId="4798"/>
      <sheetData sheetId="4799"/>
      <sheetData sheetId="4800"/>
      <sheetData sheetId="4801"/>
      <sheetData sheetId="4802">
        <row r="1">
          <cell r="A1" t="str">
            <v>INSTITUTO NACIONAL DE VIAS</v>
          </cell>
        </row>
      </sheetData>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sheetData sheetId="4911" refreshError="1"/>
      <sheetData sheetId="4912" refreshError="1"/>
      <sheetData sheetId="4913" refreshError="1"/>
      <sheetData sheetId="4914" refreshError="1"/>
      <sheetData sheetId="4915"/>
      <sheetData sheetId="4916" refreshError="1"/>
      <sheetData sheetId="4917" refreshError="1"/>
      <sheetData sheetId="4918" refreshError="1"/>
      <sheetData sheetId="4919" refreshError="1"/>
      <sheetData sheetId="4920" refreshError="1"/>
      <sheetData sheetId="4921" refreshError="1"/>
      <sheetData sheetId="4922"/>
      <sheetData sheetId="4923" refreshError="1"/>
      <sheetData sheetId="4924" refreshError="1"/>
      <sheetData sheetId="4925" refreshError="1"/>
      <sheetData sheetId="4926" refreshError="1"/>
      <sheetData sheetId="4927" refreshError="1"/>
      <sheetData sheetId="4928" refreshError="1"/>
      <sheetData sheetId="4929" refreshError="1"/>
      <sheetData sheetId="4930"/>
      <sheetData sheetId="4931"/>
      <sheetData sheetId="4932"/>
      <sheetData sheetId="4933"/>
      <sheetData sheetId="4934"/>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sheetData sheetId="5657" refreshError="1"/>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sheetData sheetId="5706" refreshError="1"/>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refreshError="1"/>
      <sheetData sheetId="5743" refreshError="1"/>
      <sheetData sheetId="5744" refreshError="1"/>
      <sheetData sheetId="5745"/>
      <sheetData sheetId="5746"/>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sheetData sheetId="5758" refreshError="1"/>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refreshError="1"/>
      <sheetData sheetId="5772" refreshError="1"/>
      <sheetData sheetId="5773" refreshError="1"/>
      <sheetData sheetId="5774" refreshError="1"/>
      <sheetData sheetId="5775" refreshError="1"/>
      <sheetData sheetId="5776"/>
      <sheetData sheetId="5777"/>
      <sheetData sheetId="5778"/>
      <sheetData sheetId="5779" refreshError="1"/>
      <sheetData sheetId="5780" refreshError="1"/>
      <sheetData sheetId="5781" refreshError="1"/>
      <sheetData sheetId="5782" refreshError="1"/>
      <sheetData sheetId="5783"/>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refreshError="1"/>
      <sheetData sheetId="5804"/>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sheetData sheetId="5905"/>
      <sheetData sheetId="5906" refreshError="1"/>
      <sheetData sheetId="5907" refreshError="1"/>
      <sheetData sheetId="5908" refreshError="1"/>
      <sheetData sheetId="5909" refreshError="1"/>
      <sheetData sheetId="5910" refreshError="1"/>
      <sheetData sheetId="5911"/>
      <sheetData sheetId="5912"/>
      <sheetData sheetId="5913"/>
      <sheetData sheetId="5914"/>
      <sheetData sheetId="5915">
        <row r="52">
          <cell r="B52" t="str">
            <v>ANTICIPO</v>
          </cell>
        </row>
      </sheetData>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ow r="4">
          <cell r="E4" t="str">
            <v>GUPCO</v>
          </cell>
        </row>
      </sheetData>
      <sheetData sheetId="6162"/>
      <sheetData sheetId="6163"/>
      <sheetData sheetId="6164"/>
      <sheetData sheetId="6165" refreshError="1"/>
      <sheetData sheetId="6166" refreshError="1"/>
      <sheetData sheetId="6167" refreshError="1"/>
      <sheetData sheetId="6168" refreshError="1"/>
      <sheetData sheetId="6169" refreshError="1"/>
      <sheetData sheetId="6170" refreshError="1"/>
      <sheetData sheetId="6171"/>
      <sheetData sheetId="6172"/>
      <sheetData sheetId="6173" refreshError="1"/>
      <sheetData sheetId="6174"/>
      <sheetData sheetId="6175"/>
      <sheetData sheetId="6176"/>
      <sheetData sheetId="6177"/>
      <sheetData sheetId="6178"/>
      <sheetData sheetId="6179"/>
      <sheetData sheetId="6180"/>
      <sheetData sheetId="6181"/>
      <sheetData sheetId="6182"/>
      <sheetData sheetId="6183" refreshError="1"/>
      <sheetData sheetId="6184" refreshError="1"/>
      <sheetData sheetId="6185" refreshError="1"/>
      <sheetData sheetId="6186">
        <row r="2">
          <cell r="A2" t="str">
            <v>(ºF)</v>
          </cell>
        </row>
      </sheetData>
      <sheetData sheetId="6187"/>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sheetData sheetId="6199"/>
      <sheetData sheetId="6200" refreshError="1"/>
      <sheetData sheetId="6201" refreshError="1"/>
      <sheetData sheetId="6202"/>
      <sheetData sheetId="6203" refreshError="1"/>
      <sheetData sheetId="6204" refreshError="1"/>
      <sheetData sheetId="6205"/>
      <sheetData sheetId="6206" refreshError="1"/>
      <sheetData sheetId="6207"/>
      <sheetData sheetId="6208"/>
      <sheetData sheetId="6209"/>
      <sheetData sheetId="6210"/>
      <sheetData sheetId="6211"/>
      <sheetData sheetId="6212"/>
      <sheetData sheetId="6213" refreshError="1"/>
      <sheetData sheetId="6214"/>
      <sheetData sheetId="6215" refreshError="1"/>
      <sheetData sheetId="6216"/>
      <sheetData sheetId="6217" refreshError="1"/>
      <sheetData sheetId="6218" refreshError="1"/>
      <sheetData sheetId="6219" refreshError="1"/>
      <sheetData sheetId="6220"/>
      <sheetData sheetId="6221"/>
      <sheetData sheetId="6222"/>
      <sheetData sheetId="6223"/>
      <sheetData sheetId="6224"/>
      <sheetData sheetId="6225"/>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sheetData sheetId="6278"/>
      <sheetData sheetId="6279"/>
      <sheetData sheetId="6280"/>
      <sheetData sheetId="6281"/>
      <sheetData sheetId="6282"/>
      <sheetData sheetId="6283"/>
      <sheetData sheetId="6284"/>
      <sheetData sheetId="6285"/>
      <sheetData sheetId="6286"/>
      <sheetData sheetId="6287" refreshError="1"/>
      <sheetData sheetId="6288" refreshError="1"/>
      <sheetData sheetId="6289" refreshError="1"/>
      <sheetData sheetId="6290" refreshError="1"/>
      <sheetData sheetId="6291" refreshError="1"/>
      <sheetData sheetId="6292" refreshError="1"/>
      <sheetData sheetId="6293" refreshError="1"/>
      <sheetData sheetId="6294"/>
      <sheetData sheetId="6295"/>
      <sheetData sheetId="6296"/>
      <sheetData sheetId="6297"/>
      <sheetData sheetId="6298"/>
      <sheetData sheetId="6299"/>
      <sheetData sheetId="6300"/>
      <sheetData sheetId="6301"/>
      <sheetData sheetId="6302"/>
      <sheetData sheetId="6303"/>
      <sheetData sheetId="6304"/>
      <sheetData sheetId="6305" refreshError="1"/>
      <sheetData sheetId="6306" refreshError="1"/>
      <sheetData sheetId="6307" refreshError="1"/>
      <sheetData sheetId="6308" refreshError="1"/>
      <sheetData sheetId="6309" refreshError="1"/>
      <sheetData sheetId="6310"/>
      <sheetData sheetId="6311"/>
      <sheetData sheetId="6312" refreshError="1"/>
      <sheetData sheetId="6313"/>
      <sheetData sheetId="6314">
        <row r="4">
          <cell r="B4">
            <v>39886</v>
          </cell>
        </row>
      </sheetData>
      <sheetData sheetId="6315"/>
      <sheetData sheetId="6316"/>
      <sheetData sheetId="6317"/>
      <sheetData sheetId="6318"/>
      <sheetData sheetId="6319"/>
      <sheetData sheetId="6320"/>
      <sheetData sheetId="6321">
        <row r="4">
          <cell r="B4">
            <v>39886</v>
          </cell>
        </row>
      </sheetData>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refreshError="1"/>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refreshError="1"/>
      <sheetData sheetId="6371"/>
      <sheetData sheetId="6372"/>
      <sheetData sheetId="6373"/>
      <sheetData sheetId="6374" refreshError="1"/>
      <sheetData sheetId="6375"/>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sheetData sheetId="6449"/>
      <sheetData sheetId="6450"/>
      <sheetData sheetId="6451"/>
      <sheetData sheetId="6452">
        <row r="4">
          <cell r="E4" t="str">
            <v>GUPCO</v>
          </cell>
        </row>
      </sheetData>
      <sheetData sheetId="6453"/>
      <sheetData sheetId="6454"/>
      <sheetData sheetId="6455"/>
      <sheetData sheetId="6456"/>
      <sheetData sheetId="6457"/>
      <sheetData sheetId="6458" refreshError="1"/>
      <sheetData sheetId="6459"/>
      <sheetData sheetId="6460" refreshError="1"/>
      <sheetData sheetId="6461"/>
      <sheetData sheetId="6462" refreshError="1"/>
      <sheetData sheetId="6463" refreshError="1"/>
      <sheetData sheetId="6464" refreshError="1"/>
      <sheetData sheetId="6465" refreshError="1"/>
      <sheetData sheetId="6466"/>
      <sheetData sheetId="6467"/>
      <sheetData sheetId="6468"/>
      <sheetData sheetId="6469"/>
      <sheetData sheetId="6470"/>
      <sheetData sheetId="6471" refreshError="1"/>
      <sheetData sheetId="6472" refreshError="1"/>
      <sheetData sheetId="6473" refreshError="1"/>
      <sheetData sheetId="6474" refreshError="1"/>
      <sheetData sheetId="6475" refreshError="1"/>
      <sheetData sheetId="6476" refreshError="1"/>
      <sheetData sheetId="6477" refreshError="1"/>
      <sheetData sheetId="6478"/>
      <sheetData sheetId="6479"/>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refreshError="1"/>
      <sheetData sheetId="6606"/>
      <sheetData sheetId="6607" refreshError="1"/>
      <sheetData sheetId="6608"/>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sheetData sheetId="6624"/>
      <sheetData sheetId="6625"/>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refreshError="1"/>
      <sheetData sheetId="6664"/>
      <sheetData sheetId="6665"/>
      <sheetData sheetId="6666"/>
      <sheetData sheetId="6667"/>
      <sheetData sheetId="6668"/>
      <sheetData sheetId="6669"/>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sheetData sheetId="6741"/>
      <sheetData sheetId="6742">
        <row r="6">
          <cell r="AB6">
            <v>40179</v>
          </cell>
        </row>
      </sheetData>
      <sheetData sheetId="6743"/>
      <sheetData sheetId="6744"/>
      <sheetData sheetId="6745"/>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sheetData sheetId="6963"/>
      <sheetData sheetId="6964"/>
      <sheetData sheetId="6965" refreshError="1"/>
      <sheetData sheetId="6966" refreshError="1"/>
      <sheetData sheetId="6967" refreshError="1"/>
      <sheetData sheetId="6968" refreshError="1"/>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sheetData sheetId="7460" refreshError="1"/>
      <sheetData sheetId="7461"/>
      <sheetData sheetId="7462" refreshError="1"/>
      <sheetData sheetId="7463" refreshError="1"/>
      <sheetData sheetId="7464" refreshError="1"/>
      <sheetData sheetId="7465"/>
      <sheetData sheetId="7466">
        <row r="22">
          <cell r="G22" t="str">
            <v>Tarjeta 1</v>
          </cell>
        </row>
      </sheetData>
      <sheetData sheetId="7467"/>
      <sheetData sheetId="7468"/>
      <sheetData sheetId="7469"/>
      <sheetData sheetId="7470" refreshError="1"/>
      <sheetData sheetId="7471" refreshError="1"/>
      <sheetData sheetId="7472"/>
      <sheetData sheetId="7473" refreshError="1"/>
      <sheetData sheetId="7474" refreshError="1"/>
      <sheetData sheetId="7475" refreshError="1"/>
      <sheetData sheetId="7476" refreshError="1"/>
      <sheetData sheetId="7477" refreshError="1"/>
      <sheetData sheetId="7478" refreshError="1"/>
      <sheetData sheetId="7479" refreshError="1"/>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row r="103">
          <cell r="C103" t="str">
            <v>EXP</v>
          </cell>
        </row>
      </sheetData>
      <sheetData sheetId="7645" refreshError="1"/>
      <sheetData sheetId="7646"/>
      <sheetData sheetId="7647">
        <row r="147">
          <cell r="B147" t="str">
            <v>SUB TOTAL OBRAS DE  INSTALACIONES ELÉCTRICAS DE LAS ESTACIONES (Urbanismo)</v>
          </cell>
        </row>
      </sheetData>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refreshError="1"/>
      <sheetData sheetId="8027"/>
      <sheetData sheetId="8028"/>
      <sheetData sheetId="8029"/>
      <sheetData sheetId="8030" refreshError="1"/>
      <sheetData sheetId="8031" refreshError="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sheetData sheetId="8369"/>
      <sheetData sheetId="8370"/>
      <sheetData sheetId="8371"/>
      <sheetData sheetId="8372"/>
      <sheetData sheetId="8373"/>
      <sheetData sheetId="8374"/>
      <sheetData sheetId="8375"/>
      <sheetData sheetId="8376"/>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sheetData sheetId="8404"/>
      <sheetData sheetId="8405"/>
      <sheetData sheetId="8406"/>
      <sheetData sheetId="8407"/>
      <sheetData sheetId="8408" refreshError="1"/>
      <sheetData sheetId="8409" refreshError="1"/>
      <sheetData sheetId="8410"/>
      <sheetData sheetId="8411"/>
      <sheetData sheetId="8412"/>
      <sheetData sheetId="8413"/>
      <sheetData sheetId="8414"/>
      <sheetData sheetId="8415"/>
      <sheetData sheetId="8416"/>
      <sheetData sheetId="8417" refreshError="1"/>
      <sheetData sheetId="8418" refreshError="1"/>
      <sheetData sheetId="8419" refreshError="1"/>
      <sheetData sheetId="8420" refreshError="1"/>
      <sheetData sheetId="8421" refreshError="1"/>
      <sheetData sheetId="8422" refreshError="1"/>
      <sheetData sheetId="8423"/>
      <sheetData sheetId="8424"/>
      <sheetData sheetId="8425"/>
      <sheetData sheetId="8426"/>
      <sheetData sheetId="8427"/>
      <sheetData sheetId="8428"/>
      <sheetData sheetId="8429"/>
      <sheetData sheetId="8430"/>
      <sheetData sheetId="8431" refreshError="1"/>
      <sheetData sheetId="8432" refreshError="1"/>
      <sheetData sheetId="8433" refreshError="1"/>
      <sheetData sheetId="8434" refreshError="1"/>
      <sheetData sheetId="8435" refreshError="1"/>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refreshError="1"/>
      <sheetData sheetId="8521" refreshError="1"/>
      <sheetData sheetId="8522" refreshError="1"/>
      <sheetData sheetId="8523" refreshError="1"/>
      <sheetData sheetId="8524" refreshError="1"/>
      <sheetData sheetId="8525" refreshError="1"/>
      <sheetData sheetId="8526" refreshError="1"/>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sheetData sheetId="8586" refreshError="1"/>
      <sheetData sheetId="8587"/>
      <sheetData sheetId="8588" refreshError="1"/>
      <sheetData sheetId="8589" refreshError="1"/>
      <sheetData sheetId="8590" refreshError="1"/>
      <sheetData sheetId="8591" refreshError="1"/>
      <sheetData sheetId="8592"/>
      <sheetData sheetId="8593"/>
      <sheetData sheetId="8594">
        <row r="6">
          <cell r="A6" t="str">
            <v>CONTRATISTA:</v>
          </cell>
        </row>
      </sheetData>
      <sheetData sheetId="8595" refreshError="1"/>
      <sheetData sheetId="8596" refreshError="1"/>
      <sheetData sheetId="8597" refreshError="1"/>
      <sheetData sheetId="8598"/>
      <sheetData sheetId="8599"/>
      <sheetData sheetId="8600"/>
      <sheetData sheetId="8601"/>
      <sheetData sheetId="8602"/>
      <sheetData sheetId="8603"/>
      <sheetData sheetId="8604"/>
      <sheetData sheetId="8605"/>
      <sheetData sheetId="8606" refreshError="1"/>
      <sheetData sheetId="8607" refreshError="1"/>
      <sheetData sheetId="8608"/>
      <sheetData sheetId="8609"/>
      <sheetData sheetId="8610"/>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INSUMOS"/>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2"/>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LISTADO "/>
      <sheetName val="M.O."/>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EQUIPOS"/>
      <sheetName val="MANO DE OBRA"/>
      <sheetName val="TRANSPORTE"/>
      <sheetName val="ACTA No.1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sheetData sheetId="564" refreshError="1"/>
      <sheetData sheetId="565" refreshError="1"/>
      <sheetData sheetId="566" refreshError="1"/>
      <sheetData sheetId="567"/>
      <sheetData sheetId="568"/>
      <sheetData sheetId="56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PESOS"/>
      <sheetName val="210.2.2"/>
      <sheetName val="Sheet1"/>
      <sheetName val="PrecRec"/>
      <sheetName val="Sanitario"/>
      <sheetName val="EST2"/>
      <sheetName val="Hoja2"/>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_a  aaInformación GRUPO 4_A MIn"/>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refreshError="1"/>
      <sheetData sheetId="145"/>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Datos"/>
      <sheetName val="Cuadrillas"/>
      <sheetName val="Jornal"/>
      <sheetName val="Fornato 6"/>
      <sheetName val="Concretos y morteros"/>
      <sheetName val="Datos iniciales "/>
      <sheetName val="Transporte"/>
      <sheetName val="\G\I\MANTENIMIENTO RUTA 1001_MA"/>
      <sheetName val="\D\MANTENIMIENTO RUTA 1001_MARZ"/>
      <sheetName val="\G\D\MANTENIMIENTO RUTA 1001_MA"/>
      <sheetName val="#REF"/>
      <sheetName val="\I\I\MANTENIMIENTO RUTA 1001_MA"/>
      <sheetName val="\Users\Personal\Downloads\MANTE"/>
      <sheetName val="TOTALES"/>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2"/>
      <sheetName val="HER"/>
      <sheetName val="MAT"/>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REQUISITOS INF INTERVENTORÍA"/>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8">
          <cell r="G8">
            <v>0</v>
          </cell>
        </row>
      </sheetData>
      <sheetData sheetId="2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Amd\documentos c\Documentos-W"/>
      <sheetName val="otros"/>
      <sheetName val="ANEXO 7"/>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R2">
            <v>0</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ow r="2">
          <cell r="R2">
            <v>0</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R2">
            <v>0</v>
          </cell>
        </row>
      </sheetData>
      <sheetData sheetId="176"/>
      <sheetData sheetId="177"/>
      <sheetData sheetId="178"/>
      <sheetData sheetId="179"/>
      <sheetData sheetId="180"/>
      <sheetData sheetId="181"/>
      <sheetData sheetId="182"/>
      <sheetData sheetId="183"/>
      <sheetData sheetId="184"/>
      <sheetData sheetId="185">
        <row r="2">
          <cell r="R2">
            <v>0</v>
          </cell>
        </row>
      </sheetData>
      <sheetData sheetId="186"/>
      <sheetData sheetId="187"/>
      <sheetData sheetId="188"/>
      <sheetData sheetId="189"/>
      <sheetData sheetId="190"/>
      <sheetData sheetId="191"/>
      <sheetData sheetId="192"/>
      <sheetData sheetId="193">
        <row r="2">
          <cell r="R2">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1_Preliminares"/>
      <sheetName val="Insumos"/>
      <sheetName val="M.Obra"/>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Civil work"/>
      <sheetName val="LISTADO APU"/>
      <sheetName val="\\Pc1\E\AMV-3005-2005\ADMON GRU"/>
      <sheetName val="Capitulos"/>
      <sheetName val="Maqui Equip"/>
      <sheetName val="calidad"/>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Sheet1"/>
      <sheetName val="UNITARIOS GENERALES"/>
      <sheetName val="BASES"/>
      <sheetName val="MC SF GAVIONES"/>
      <sheetName val="PESOS"/>
      <sheetName val="civ_roma"/>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7">
          <cell r="A7" t="str">
            <v>ACCF</v>
          </cell>
        </row>
      </sheetData>
      <sheetData sheetId="32">
        <row r="9">
          <cell r="A9" t="str">
            <v>ANDA</v>
          </cell>
        </row>
      </sheetData>
      <sheetData sheetId="33">
        <row r="8">
          <cell r="C8">
            <v>0.8</v>
          </cell>
        </row>
      </sheetData>
      <sheetData sheetId="34"/>
      <sheetData sheetId="3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row r="2">
          <cell r="A2" t="str">
            <v>MUNICIPIO DE SONSON ANTIOQUIA</v>
          </cell>
        </row>
      </sheetData>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TUBERIA"/>
      <sheetName val="TARIFAS"/>
      <sheetName val="Personalizar"/>
      <sheetName val="Equipo"/>
      <sheetName val="materiales"/>
      <sheetName val="otros"/>
      <sheetName val="FIBRA ÓPTICA"/>
      <sheetName val="Formulas"/>
      <sheetName val="INDICE"/>
      <sheetName val="DISTANCIA"/>
      <sheetName val="PERSONAL"/>
      <sheetName val="ELECTRICO"/>
      <sheetName val="Vuelta"/>
      <sheetName val="2103mar%20.xls"/>
      <sheetName val="Hoja1"/>
      <sheetName val="Precios"/>
      <sheetName val="días habiles 2015"/>
      <sheetName val="INS"/>
      <sheetName val="Ppto"/>
      <sheetName val="Plan auditoría"/>
      <sheetName val="Análisis de precios"/>
      <sheetName val="BASE"/>
      <sheetName val="1_Preliminares"/>
      <sheetName val="M.Obra"/>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CIM_0"/>
      <sheetName val="CON_1"/>
      <sheetName val="CON_0"/>
      <sheetName val="CIM_1"/>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ASHFLOW"/>
      <sheetName val="5001 Lisama 158"/>
      <sheetName val="5001 Lisama Este 1"/>
      <sheetName val="INSUM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FORMATO ESTANDAR"/>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
      <sheetName val="Run Slide Sheet"/>
      <sheetName val="unitarios"/>
      <sheetName val="Formatos.xls"/>
      <sheetName val="DATOS"/>
      <sheetName val="Datos Generales"/>
      <sheetName val="ANALISIS DE PRECIOS UNITARIOS"/>
      <sheetName val="MEMORIAS DE CALCULO"/>
      <sheetName val="PESOS"/>
      <sheetName val="Ingenieria"/>
      <sheetName val="COL 21169"/>
      <sheetName val="9.625 CSG LN-5"/>
      <sheetName val="Resumen Total"/>
      <sheetName val="Hoja Resumen Cantidades"/>
      <sheetName val="Drill Sheet"/>
      <sheetName val="LN5-CHC.4-7-SS7"/>
      <sheetName val="DATA"/>
      <sheetName val="ITEMS"/>
      <sheetName val="APU"/>
      <sheetName val="AIU"/>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BZ2" t="str">
            <v xml:space="preserve">          ACERIA   M.C.C.</v>
          </cell>
        </row>
      </sheetData>
      <sheetData sheetId="72">
        <row r="2">
          <cell r="BZ2" t="str">
            <v xml:space="preserve">          ACERIA   M.C.C.</v>
          </cell>
        </row>
      </sheetData>
      <sheetData sheetId="73">
        <row r="2">
          <cell r="BZ2" t="str">
            <v xml:space="preserve">          ACERIA   M.C.C.</v>
          </cell>
        </row>
      </sheetData>
      <sheetData sheetId="74">
        <row r="2">
          <cell r="BZ2" t="str">
            <v xml:space="preserve">          ACERIA   M.C.C.</v>
          </cell>
        </row>
      </sheetData>
      <sheetData sheetId="75">
        <row r="2">
          <cell r="BZ2" t="str">
            <v xml:space="preserve">          ACERIA   M.C.C.</v>
          </cell>
        </row>
      </sheetData>
      <sheetData sheetId="76">
        <row r="2">
          <cell r="BZ2" t="str">
            <v xml:space="preserve">          ACERIA   M.C.C.</v>
          </cell>
        </row>
      </sheetData>
      <sheetData sheetId="77">
        <row r="2">
          <cell r="BZ2" t="str">
            <v xml:space="preserve">          ACERIA   M.C.C.</v>
          </cell>
        </row>
      </sheetData>
      <sheetData sheetId="78">
        <row r="2">
          <cell r="BZ2" t="str">
            <v xml:space="preserve">          ACERIA   M.C.C.</v>
          </cell>
        </row>
      </sheetData>
      <sheetData sheetId="79">
        <row r="2">
          <cell r="B2" t="str">
            <v>INFORME SEMANAL DE ACTIVIDADES</v>
          </cell>
        </row>
      </sheetData>
      <sheetData sheetId="80">
        <row r="2">
          <cell r="BZ2" t="str">
            <v xml:space="preserve">          ACERIA   M.C.C.</v>
          </cell>
        </row>
      </sheetData>
      <sheetData sheetId="81">
        <row r="2">
          <cell r="B2" t="str">
            <v>INFORME SEMANAL DE ACTIVIDADES</v>
          </cell>
        </row>
      </sheetData>
      <sheetData sheetId="82">
        <row r="2">
          <cell r="BZ2" t="str">
            <v xml:space="preserve">          ACERIA   M.C.C.</v>
          </cell>
        </row>
      </sheetData>
      <sheetData sheetId="83">
        <row r="2">
          <cell r="BZ2" t="str">
            <v xml:space="preserve">          ACERIA   M.C.C.</v>
          </cell>
        </row>
      </sheetData>
      <sheetData sheetId="84">
        <row r="2">
          <cell r="BZ2" t="str">
            <v xml:space="preserve">          ACERIA   M.C.C.</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sheetData sheetId="159"/>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Presup_Cancha"/>
      <sheetName val="Cuadr."/>
      <sheetName val="CLASIFICACION"/>
      <sheetName val="Equipo"/>
      <sheetName val="PUNITARIOS%20PARA%20241201%202S"/>
      <sheetName val="RELACION MES"/>
      <sheetName val="GCB2000"/>
      <sheetName val="A. P. U."/>
      <sheetName val="materiales"/>
      <sheetName val="otro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A.P.U"/>
      <sheetName val="CRA.MODI"/>
      <sheetName val="FORMULA"/>
      <sheetName val="K16+000 AL K18+500"/>
      <sheetName val="K23+200 AL K24+700"/>
      <sheetName val="k18+500 AL K23+050"/>
      <sheetName val="Presupuesto PUENTE"/>
      <sheetName val="VOLUMENES (4)"/>
      <sheetName val="VOLUMENES (4SA)"/>
      <sheetName val="c2.5y2.6"/>
      <sheetName val="REC-COD,"/>
      <sheetName val="5. ELECTRICO"/>
      <sheetName val="Bajadas"/>
      <sheetName val="NARIÑO"/>
      <sheetName val=" Liquidacion de Obra por Tramos"/>
      <sheetName val="2,2,6,1 Pilotes 0,30"/>
      <sheetName val="LISTA DE PRECIOS"/>
      <sheetName val="062"/>
      <sheetName val="Listado"/>
      <sheetName val="Lp"/>
      <sheetName val="TODAS"/>
      <sheetName val="FINANC"/>
      <sheetName val="skj452"/>
      <sheetName val="ita878"/>
      <sheetName val="aea-944"/>
      <sheetName val="dub-823"/>
      <sheetName val="gpi 526"/>
      <sheetName val="xxj617"/>
      <sheetName val="sng_855"/>
      <sheetName val="vea 374"/>
      <sheetName val="hfb024"/>
      <sheetName val="paj825"/>
      <sheetName val="PUNITARIOS_PARA_241201_2S10"/>
      <sheetName val="PR_110"/>
      <sheetName val="ESTADO_RED_TEC10"/>
      <sheetName val="PREACTA_1010"/>
      <sheetName val="PREACTA_910"/>
      <sheetName val="TRAPMO"/>
      <sheetName val="Summary"/>
      <sheetName val="CODCONST"/>
      <sheetName val="SALARI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refreshError="1"/>
      <sheetData sheetId="128" refreshError="1"/>
      <sheetData sheetId="129" refreshError="1"/>
      <sheetData sheetId="13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75"/>
  <sheetViews>
    <sheetView showGridLines="0" tabSelected="1" topLeftCell="A10" zoomScale="85" zoomScaleNormal="85" zoomScaleSheetLayoutView="70" zoomScalePageLayoutView="40" workbookViewId="0">
      <selection activeCell="G55" sqref="G55"/>
    </sheetView>
  </sheetViews>
  <sheetFormatPr baseColWidth="10" defaultColWidth="11.42578125" defaultRowHeight="16.5"/>
  <cols>
    <col min="1" max="2" width="4.42578125" style="1" customWidth="1"/>
    <col min="3" max="3" width="6.5703125" style="1" customWidth="1"/>
    <col min="4" max="4" width="15.7109375" style="221" customWidth="1"/>
    <col min="5" max="5" width="17.7109375" style="532" customWidth="1"/>
    <col min="6" max="6" width="17.28515625" style="221" customWidth="1"/>
    <col min="7" max="7" width="74.5703125" style="221" customWidth="1"/>
    <col min="8" max="8" width="11.5703125" style="221" customWidth="1"/>
    <col min="9" max="9" width="14" style="532" customWidth="1"/>
    <col min="10" max="10" width="21.28515625" style="511" customWidth="1"/>
    <col min="11" max="11" width="21.5703125" style="221" customWidth="1"/>
    <col min="12" max="13" width="4.42578125" style="1" customWidth="1"/>
    <col min="14" max="14" width="25.5703125" style="1" customWidth="1"/>
    <col min="15" max="15" width="11.42578125" style="1"/>
    <col min="16" max="16" width="16.28515625" style="1" customWidth="1"/>
    <col min="17" max="16384" width="11.42578125" style="1"/>
  </cols>
  <sheetData>
    <row r="1" spans="1:13" ht="17.25" thickBot="1">
      <c r="A1" s="5"/>
      <c r="B1" s="115"/>
      <c r="C1" s="116"/>
      <c r="D1" s="543"/>
      <c r="E1" s="543"/>
      <c r="L1" s="5"/>
      <c r="M1" s="5"/>
    </row>
    <row r="2" spans="1:13" ht="17.25" thickTop="1">
      <c r="A2" s="5"/>
      <c r="B2" s="312"/>
      <c r="C2" s="313"/>
      <c r="D2" s="313"/>
      <c r="E2" s="313"/>
      <c r="F2" s="313"/>
      <c r="G2" s="313"/>
      <c r="H2" s="313"/>
      <c r="I2" s="313"/>
      <c r="J2" s="313"/>
      <c r="K2" s="313"/>
      <c r="L2" s="314"/>
      <c r="M2" s="5"/>
    </row>
    <row r="3" spans="1:13" ht="30.75" customHeight="1">
      <c r="A3" s="5"/>
      <c r="B3" s="6"/>
      <c r="C3" s="307" t="s">
        <v>87</v>
      </c>
      <c r="D3" s="308"/>
      <c r="E3" s="308"/>
      <c r="F3" s="309"/>
      <c r="G3" s="227"/>
      <c r="H3" s="227"/>
      <c r="I3" s="535"/>
      <c r="J3" s="512"/>
      <c r="K3" s="227"/>
      <c r="L3" s="7"/>
      <c r="M3" s="5"/>
    </row>
    <row r="4" spans="1:13">
      <c r="A4" s="5"/>
      <c r="B4" s="6"/>
      <c r="C4" s="129" t="s">
        <v>0</v>
      </c>
      <c r="D4" s="538" t="s">
        <v>1</v>
      </c>
      <c r="E4" s="538" t="s">
        <v>2</v>
      </c>
      <c r="F4" s="505">
        <v>2</v>
      </c>
      <c r="G4" s="227"/>
      <c r="H4" s="227"/>
      <c r="I4" s="535"/>
      <c r="J4" s="512"/>
      <c r="K4" s="227"/>
      <c r="L4" s="7"/>
      <c r="M4" s="5"/>
    </row>
    <row r="5" spans="1:13">
      <c r="A5" s="5"/>
      <c r="B5" s="6"/>
      <c r="C5" s="115"/>
      <c r="D5" s="543"/>
      <c r="E5" s="513"/>
      <c r="F5" s="543"/>
      <c r="G5" s="227"/>
      <c r="H5" s="227"/>
      <c r="I5" s="535"/>
      <c r="J5" s="512"/>
      <c r="K5" s="227"/>
      <c r="L5" s="7"/>
      <c r="M5" s="5"/>
    </row>
    <row r="6" spans="1:13" ht="31.5" customHeight="1">
      <c r="A6" s="5"/>
      <c r="B6" s="6"/>
      <c r="C6" s="333" t="s">
        <v>3</v>
      </c>
      <c r="D6" s="334"/>
      <c r="E6" s="334"/>
      <c r="F6" s="334"/>
      <c r="G6" s="334"/>
      <c r="H6" s="334"/>
      <c r="I6" s="334"/>
      <c r="J6" s="334"/>
      <c r="K6" s="335"/>
      <c r="L6" s="7"/>
      <c r="M6" s="5"/>
    </row>
    <row r="7" spans="1:13">
      <c r="A7" s="5"/>
      <c r="B7" s="6"/>
      <c r="C7" s="315" t="s">
        <v>4</v>
      </c>
      <c r="D7" s="316"/>
      <c r="E7" s="316"/>
      <c r="F7" s="316"/>
      <c r="G7" s="316"/>
      <c r="H7" s="316"/>
      <c r="I7" s="316"/>
      <c r="J7" s="316"/>
      <c r="K7" s="317"/>
      <c r="L7" s="7"/>
      <c r="M7" s="5"/>
    </row>
    <row r="8" spans="1:13" s="240" customFormat="1" ht="19.5" customHeight="1">
      <c r="A8" s="231"/>
      <c r="B8" s="217"/>
      <c r="C8" s="323" t="s">
        <v>88</v>
      </c>
      <c r="D8" s="323"/>
      <c r="E8" s="323"/>
      <c r="F8" s="323"/>
      <c r="G8" s="323"/>
      <c r="H8" s="323"/>
      <c r="I8" s="323"/>
      <c r="J8" s="323"/>
      <c r="K8" s="323"/>
      <c r="L8" s="253"/>
      <c r="M8" s="231"/>
    </row>
    <row r="9" spans="1:13" s="233" customFormat="1" ht="19.5" customHeight="1">
      <c r="A9" s="226"/>
      <c r="B9" s="239"/>
      <c r="C9" s="323"/>
      <c r="D9" s="323"/>
      <c r="E9" s="323"/>
      <c r="F9" s="323"/>
      <c r="G9" s="323"/>
      <c r="H9" s="323"/>
      <c r="I9" s="323"/>
      <c r="J9" s="323"/>
      <c r="K9" s="323"/>
      <c r="L9" s="232"/>
      <c r="M9" s="226"/>
    </row>
    <row r="10" spans="1:13" ht="41.25" customHeight="1">
      <c r="A10" s="5"/>
      <c r="B10" s="6"/>
      <c r="C10" s="324" t="s">
        <v>5</v>
      </c>
      <c r="D10" s="325"/>
      <c r="E10" s="325"/>
      <c r="F10" s="325"/>
      <c r="G10" s="325"/>
      <c r="H10" s="325"/>
      <c r="I10" s="325"/>
      <c r="J10" s="325"/>
      <c r="K10" s="326"/>
      <c r="L10" s="7"/>
      <c r="M10" s="5"/>
    </row>
    <row r="11" spans="1:13" ht="30" customHeight="1">
      <c r="A11" s="5"/>
      <c r="B11" s="6"/>
      <c r="C11" s="336"/>
      <c r="D11" s="337"/>
      <c r="E11" s="337"/>
      <c r="F11" s="337"/>
      <c r="G11" s="337"/>
      <c r="H11" s="337"/>
      <c r="I11" s="337"/>
      <c r="J11" s="337"/>
      <c r="K11" s="338"/>
      <c r="L11" s="7"/>
      <c r="M11" s="5"/>
    </row>
    <row r="12" spans="1:13" ht="30" customHeight="1">
      <c r="A12" s="5"/>
      <c r="B12" s="6"/>
      <c r="C12" s="318" t="s">
        <v>6</v>
      </c>
      <c r="D12" s="490" t="s">
        <v>7</v>
      </c>
      <c r="E12" s="528" t="s">
        <v>8</v>
      </c>
      <c r="F12" s="528"/>
      <c r="G12" s="514" t="s">
        <v>9</v>
      </c>
      <c r="H12" s="514" t="s">
        <v>10</v>
      </c>
      <c r="I12" s="514" t="s">
        <v>11</v>
      </c>
      <c r="J12" s="515" t="s">
        <v>12</v>
      </c>
      <c r="K12" s="320" t="s">
        <v>13</v>
      </c>
      <c r="L12" s="7"/>
      <c r="M12" s="5"/>
    </row>
    <row r="13" spans="1:13" ht="30" customHeight="1">
      <c r="A13" s="5"/>
      <c r="B13" s="6"/>
      <c r="C13" s="318"/>
      <c r="D13" s="490"/>
      <c r="E13" s="537" t="s">
        <v>14</v>
      </c>
      <c r="F13" s="537" t="s">
        <v>15</v>
      </c>
      <c r="G13" s="514"/>
      <c r="H13" s="514"/>
      <c r="I13" s="514"/>
      <c r="J13" s="515"/>
      <c r="K13" s="320"/>
      <c r="L13" s="7"/>
      <c r="M13" s="5"/>
    </row>
    <row r="14" spans="1:13" ht="30" customHeight="1">
      <c r="A14" s="5"/>
      <c r="B14" s="6"/>
      <c r="C14" s="310" t="s">
        <v>126</v>
      </c>
      <c r="D14" s="311"/>
      <c r="E14" s="311"/>
      <c r="F14" s="311"/>
      <c r="G14" s="503"/>
      <c r="H14" s="503"/>
      <c r="I14" s="479"/>
      <c r="J14" s="491"/>
      <c r="K14" s="216"/>
      <c r="L14" s="7"/>
      <c r="M14" s="5"/>
    </row>
    <row r="15" spans="1:13" s="3" customFormat="1" ht="33.75" customHeight="1">
      <c r="A15" s="9"/>
      <c r="B15" s="10"/>
      <c r="C15" s="330" t="s">
        <v>127</v>
      </c>
      <c r="D15" s="331"/>
      <c r="E15" s="331"/>
      <c r="F15" s="331"/>
      <c r="G15" s="331"/>
      <c r="H15" s="331"/>
      <c r="I15" s="331"/>
      <c r="J15" s="331"/>
      <c r="K15" s="332"/>
      <c r="L15" s="11"/>
      <c r="M15" s="9"/>
    </row>
    <row r="16" spans="1:13" s="3" customFormat="1" ht="27.75" customHeight="1">
      <c r="A16" s="9"/>
      <c r="B16" s="10"/>
      <c r="C16" s="144"/>
      <c r="D16" s="518">
        <v>1</v>
      </c>
      <c r="E16" s="526"/>
      <c r="F16" s="500"/>
      <c r="G16" s="271" t="s">
        <v>99</v>
      </c>
      <c r="H16" s="271"/>
      <c r="I16" s="544"/>
      <c r="J16" s="531"/>
      <c r="K16" s="272"/>
      <c r="L16" s="11"/>
      <c r="M16" s="9"/>
    </row>
    <row r="17" spans="1:13" s="3" customFormat="1" ht="27.75" customHeight="1">
      <c r="A17" s="9"/>
      <c r="B17" s="10"/>
      <c r="C17" s="139"/>
      <c r="D17" s="571">
        <v>1.01</v>
      </c>
      <c r="E17" s="524"/>
      <c r="F17" s="524" t="s">
        <v>132</v>
      </c>
      <c r="G17" s="570" t="s">
        <v>100</v>
      </c>
      <c r="H17" s="569" t="s">
        <v>92</v>
      </c>
      <c r="I17" s="569">
        <v>1</v>
      </c>
      <c r="J17" s="536">
        <v>3255</v>
      </c>
      <c r="K17" s="219">
        <f t="shared" ref="K17:K35" si="0">+ROUND(I17*J17,0)</f>
        <v>3255</v>
      </c>
      <c r="L17" s="11"/>
      <c r="M17" s="9"/>
    </row>
    <row r="18" spans="1:13" s="3" customFormat="1" ht="27.75" customHeight="1">
      <c r="A18" s="9"/>
      <c r="B18" s="10"/>
      <c r="C18" s="144"/>
      <c r="D18" s="502">
        <v>2</v>
      </c>
      <c r="E18" s="495"/>
      <c r="F18" s="517"/>
      <c r="G18" s="575" t="s">
        <v>101</v>
      </c>
      <c r="H18" s="576"/>
      <c r="I18" s="573"/>
      <c r="J18" s="531"/>
      <c r="K18" s="271"/>
      <c r="L18" s="11"/>
      <c r="M18" s="9"/>
    </row>
    <row r="19" spans="1:13" s="3" customFormat="1" ht="27.75" customHeight="1">
      <c r="A19" s="9"/>
      <c r="B19" s="10"/>
      <c r="C19" s="139"/>
      <c r="D19" s="571">
        <v>2.0099999999999998</v>
      </c>
      <c r="E19" s="524" t="s">
        <v>102</v>
      </c>
      <c r="F19" s="524"/>
      <c r="G19" s="570" t="s">
        <v>103</v>
      </c>
      <c r="H19" s="569" t="s">
        <v>91</v>
      </c>
      <c r="I19" s="569">
        <v>1</v>
      </c>
      <c r="J19" s="551">
        <v>15790</v>
      </c>
      <c r="K19" s="219">
        <f t="shared" si="0"/>
        <v>15790</v>
      </c>
      <c r="L19" s="11"/>
      <c r="M19" s="9"/>
    </row>
    <row r="20" spans="1:13" s="3" customFormat="1" ht="30.75" customHeight="1">
      <c r="A20" s="9"/>
      <c r="B20" s="10"/>
      <c r="C20" s="139"/>
      <c r="D20" s="571">
        <v>2.0199999999999996</v>
      </c>
      <c r="E20" s="524"/>
      <c r="F20" s="524" t="s">
        <v>133</v>
      </c>
      <c r="G20" s="570" t="s">
        <v>104</v>
      </c>
      <c r="H20" s="569" t="s">
        <v>92</v>
      </c>
      <c r="I20" s="569">
        <v>1</v>
      </c>
      <c r="J20" s="551">
        <v>4157</v>
      </c>
      <c r="K20" s="219">
        <f t="shared" si="0"/>
        <v>4157</v>
      </c>
      <c r="L20" s="11"/>
      <c r="M20" s="9"/>
    </row>
    <row r="21" spans="1:13" s="3" customFormat="1" ht="30.75" customHeight="1">
      <c r="A21" s="9"/>
      <c r="B21" s="10"/>
      <c r="C21" s="139"/>
      <c r="D21" s="571">
        <v>2.0299999999999994</v>
      </c>
      <c r="E21" s="524" t="s">
        <v>105</v>
      </c>
      <c r="F21" s="524"/>
      <c r="G21" s="570" t="s">
        <v>106</v>
      </c>
      <c r="H21" s="569" t="s">
        <v>91</v>
      </c>
      <c r="I21" s="569">
        <v>1</v>
      </c>
      <c r="J21" s="552">
        <v>93574</v>
      </c>
      <c r="K21" s="219">
        <f t="shared" si="0"/>
        <v>93574</v>
      </c>
      <c r="L21" s="11"/>
      <c r="M21" s="9"/>
    </row>
    <row r="22" spans="1:13" s="3" customFormat="1" ht="37.5" customHeight="1">
      <c r="A22" s="9"/>
      <c r="B22" s="10"/>
      <c r="C22" s="144"/>
      <c r="D22" s="502">
        <v>3</v>
      </c>
      <c r="E22" s="495"/>
      <c r="F22" s="517"/>
      <c r="G22" s="575" t="s">
        <v>107</v>
      </c>
      <c r="H22" s="576"/>
      <c r="I22" s="573"/>
      <c r="J22" s="531"/>
      <c r="K22" s="272"/>
      <c r="L22" s="11"/>
      <c r="M22" s="9"/>
    </row>
    <row r="23" spans="1:13" s="3" customFormat="1" ht="37.5" customHeight="1">
      <c r="A23" s="9"/>
      <c r="B23" s="10"/>
      <c r="C23" s="139"/>
      <c r="D23" s="506">
        <v>3.01</v>
      </c>
      <c r="E23" s="571" t="s">
        <v>108</v>
      </c>
      <c r="F23" s="524"/>
      <c r="G23" s="497" t="s">
        <v>109</v>
      </c>
      <c r="H23" s="569" t="s">
        <v>91</v>
      </c>
      <c r="I23" s="569">
        <v>1</v>
      </c>
      <c r="J23" s="555">
        <v>58722</v>
      </c>
      <c r="K23" s="219">
        <f t="shared" si="0"/>
        <v>58722</v>
      </c>
      <c r="L23" s="11"/>
      <c r="M23" s="9"/>
    </row>
    <row r="24" spans="1:13" s="3" customFormat="1" ht="37.5" customHeight="1">
      <c r="A24" s="9"/>
      <c r="B24" s="10"/>
      <c r="C24" s="139"/>
      <c r="D24" s="506">
        <v>3.0199999999999996</v>
      </c>
      <c r="E24" s="571" t="s">
        <v>110</v>
      </c>
      <c r="F24" s="524"/>
      <c r="G24" s="497" t="s">
        <v>123</v>
      </c>
      <c r="H24" s="569" t="s">
        <v>91</v>
      </c>
      <c r="I24" s="569">
        <v>1</v>
      </c>
      <c r="J24" s="554">
        <v>107579</v>
      </c>
      <c r="K24" s="219">
        <f t="shared" si="0"/>
        <v>107579</v>
      </c>
      <c r="L24" s="11"/>
      <c r="M24" s="9"/>
    </row>
    <row r="25" spans="1:13" s="3" customFormat="1" ht="34.5" customHeight="1">
      <c r="A25" s="9"/>
      <c r="B25" s="10"/>
      <c r="C25" s="139"/>
      <c r="D25" s="506">
        <v>3.0299999999999994</v>
      </c>
      <c r="E25" s="571" t="s">
        <v>111</v>
      </c>
      <c r="F25" s="524"/>
      <c r="G25" s="497" t="s">
        <v>140</v>
      </c>
      <c r="H25" s="569" t="s">
        <v>91</v>
      </c>
      <c r="I25" s="569">
        <v>1</v>
      </c>
      <c r="J25" s="553">
        <v>575978</v>
      </c>
      <c r="K25" s="219">
        <f t="shared" si="0"/>
        <v>575978</v>
      </c>
      <c r="L25" s="11"/>
      <c r="M25" s="9"/>
    </row>
    <row r="26" spans="1:13" s="3" customFormat="1" ht="48" customHeight="1">
      <c r="A26" s="9"/>
      <c r="B26" s="10"/>
      <c r="C26" s="139"/>
      <c r="D26" s="506">
        <v>3.0399999999999991</v>
      </c>
      <c r="E26" s="571" t="s">
        <v>111</v>
      </c>
      <c r="F26" s="524"/>
      <c r="G26" s="497" t="s">
        <v>141</v>
      </c>
      <c r="H26" s="569" t="s">
        <v>91</v>
      </c>
      <c r="I26" s="569">
        <v>1</v>
      </c>
      <c r="J26" s="553">
        <v>579081</v>
      </c>
      <c r="K26" s="219">
        <f t="shared" si="0"/>
        <v>579081</v>
      </c>
      <c r="L26" s="11"/>
      <c r="M26" s="9"/>
    </row>
    <row r="27" spans="1:13" s="3" customFormat="1" ht="48" customHeight="1">
      <c r="A27" s="9"/>
      <c r="B27" s="10"/>
      <c r="C27" s="139"/>
      <c r="D27" s="506">
        <v>3.0499999999999989</v>
      </c>
      <c r="E27" s="571"/>
      <c r="F27" s="524" t="s">
        <v>134</v>
      </c>
      <c r="G27" s="497" t="s">
        <v>143</v>
      </c>
      <c r="H27" s="569" t="s">
        <v>91</v>
      </c>
      <c r="I27" s="569">
        <v>1</v>
      </c>
      <c r="J27" s="553">
        <v>506828</v>
      </c>
      <c r="K27" s="219">
        <f t="shared" si="0"/>
        <v>506828</v>
      </c>
      <c r="L27" s="11"/>
      <c r="M27" s="9"/>
    </row>
    <row r="28" spans="1:13" s="3" customFormat="1" ht="33" customHeight="1">
      <c r="A28" s="9"/>
      <c r="B28" s="10"/>
      <c r="C28" s="139"/>
      <c r="D28" s="506">
        <v>3.0599999999999987</v>
      </c>
      <c r="E28" s="571" t="s">
        <v>112</v>
      </c>
      <c r="F28" s="524"/>
      <c r="G28" s="497" t="s">
        <v>113</v>
      </c>
      <c r="H28" s="569" t="s">
        <v>114</v>
      </c>
      <c r="I28" s="569">
        <v>1</v>
      </c>
      <c r="J28" s="553">
        <v>8835</v>
      </c>
      <c r="K28" s="219">
        <f t="shared" si="0"/>
        <v>8835</v>
      </c>
      <c r="L28" s="11"/>
      <c r="M28" s="9"/>
    </row>
    <row r="29" spans="1:13" s="3" customFormat="1" ht="37.5" customHeight="1">
      <c r="A29" s="9"/>
      <c r="B29" s="144"/>
      <c r="C29" s="150"/>
      <c r="D29" s="495">
        <v>4</v>
      </c>
      <c r="E29" s="517"/>
      <c r="F29" s="575"/>
      <c r="G29" s="575" t="s">
        <v>115</v>
      </c>
      <c r="H29" s="574"/>
      <c r="I29" s="544"/>
      <c r="J29" s="531"/>
      <c r="K29" s="526"/>
      <c r="L29" s="11"/>
      <c r="M29" s="9"/>
    </row>
    <row r="30" spans="1:13" s="3" customFormat="1" ht="30" customHeight="1">
      <c r="A30" s="9"/>
      <c r="B30" s="10"/>
      <c r="C30" s="139"/>
      <c r="D30" s="571">
        <v>4.01</v>
      </c>
      <c r="E30" s="524" t="s">
        <v>116</v>
      </c>
      <c r="F30" s="483" t="s">
        <v>117</v>
      </c>
      <c r="G30" s="565" t="s">
        <v>118</v>
      </c>
      <c r="H30" s="564" t="s">
        <v>119</v>
      </c>
      <c r="I30" s="203">
        <v>1</v>
      </c>
      <c r="J30" s="556">
        <v>1690</v>
      </c>
      <c r="K30" s="219">
        <f t="shared" si="0"/>
        <v>1690</v>
      </c>
      <c r="L30" s="11"/>
      <c r="M30" s="9"/>
    </row>
    <row r="31" spans="1:13" s="3" customFormat="1" ht="30" customHeight="1">
      <c r="A31" s="9"/>
      <c r="B31" s="10"/>
      <c r="C31" s="146"/>
      <c r="D31" s="571">
        <v>4.0199999999999996</v>
      </c>
      <c r="E31" s="524" t="s">
        <v>120</v>
      </c>
      <c r="F31" s="483"/>
      <c r="G31" s="565" t="s">
        <v>145</v>
      </c>
      <c r="H31" s="564" t="s">
        <v>119</v>
      </c>
      <c r="I31" s="203">
        <v>1</v>
      </c>
      <c r="J31" s="556">
        <v>1690</v>
      </c>
      <c r="K31" s="219">
        <f t="shared" si="0"/>
        <v>1690</v>
      </c>
      <c r="L31" s="11"/>
      <c r="M31" s="9"/>
    </row>
    <row r="32" spans="1:13" s="3" customFormat="1" ht="27.75" customHeight="1">
      <c r="A32" s="9"/>
      <c r="B32" s="10"/>
      <c r="C32" s="144"/>
      <c r="D32" s="502">
        <v>5</v>
      </c>
      <c r="E32" s="495"/>
      <c r="F32" s="517"/>
      <c r="G32" s="575" t="s">
        <v>125</v>
      </c>
      <c r="H32" s="576"/>
      <c r="I32" s="576"/>
      <c r="J32" s="531"/>
      <c r="K32" s="272"/>
      <c r="L32" s="11"/>
      <c r="M32" s="9"/>
    </row>
    <row r="33" spans="1:13" s="3" customFormat="1" ht="33" customHeight="1">
      <c r="A33" s="9"/>
      <c r="B33" s="10"/>
      <c r="C33" s="139"/>
      <c r="D33" s="571">
        <v>5.01</v>
      </c>
      <c r="E33" s="524" t="s">
        <v>93</v>
      </c>
      <c r="F33" s="524" t="s">
        <v>90</v>
      </c>
      <c r="G33" s="530" t="s">
        <v>96</v>
      </c>
      <c r="H33" s="546" t="s">
        <v>95</v>
      </c>
      <c r="I33" s="507">
        <v>1</v>
      </c>
      <c r="J33" s="557">
        <v>4998316</v>
      </c>
      <c r="K33" s="219">
        <f t="shared" si="0"/>
        <v>4998316</v>
      </c>
      <c r="L33" s="11"/>
      <c r="M33" s="9"/>
    </row>
    <row r="34" spans="1:13" s="3" customFormat="1" ht="33" customHeight="1">
      <c r="A34" s="9"/>
      <c r="B34" s="10"/>
      <c r="C34" s="139"/>
      <c r="D34" s="571">
        <v>5.0199999999999996</v>
      </c>
      <c r="E34" s="524" t="s">
        <v>93</v>
      </c>
      <c r="F34" s="483" t="s">
        <v>90</v>
      </c>
      <c r="G34" s="530" t="s">
        <v>94</v>
      </c>
      <c r="H34" s="546" t="s">
        <v>95</v>
      </c>
      <c r="I34" s="507">
        <v>1</v>
      </c>
      <c r="J34" s="557">
        <v>11397600</v>
      </c>
      <c r="K34" s="219">
        <f t="shared" si="0"/>
        <v>11397600</v>
      </c>
      <c r="L34" s="11"/>
      <c r="M34" s="9"/>
    </row>
    <row r="35" spans="1:13" s="3" customFormat="1" ht="27.75" customHeight="1">
      <c r="A35" s="9"/>
      <c r="B35" s="10"/>
      <c r="C35" s="140"/>
      <c r="D35" s="571">
        <v>5.0299999999999994</v>
      </c>
      <c r="E35" s="524" t="s">
        <v>93</v>
      </c>
      <c r="F35" s="483" t="s">
        <v>90</v>
      </c>
      <c r="G35" s="530" t="s">
        <v>121</v>
      </c>
      <c r="H35" s="546" t="s">
        <v>95</v>
      </c>
      <c r="I35" s="507">
        <v>1</v>
      </c>
      <c r="J35" s="557">
        <v>2594364</v>
      </c>
      <c r="K35" s="219">
        <f t="shared" si="0"/>
        <v>2594364</v>
      </c>
      <c r="L35" s="11"/>
      <c r="M35" s="9"/>
    </row>
    <row r="36" spans="1:13" s="3" customFormat="1" ht="27.75" customHeight="1">
      <c r="A36" s="9"/>
      <c r="B36" s="10"/>
      <c r="C36" s="339" t="s">
        <v>135</v>
      </c>
      <c r="D36" s="340"/>
      <c r="E36" s="340"/>
      <c r="F36" s="340"/>
      <c r="G36" s="340"/>
      <c r="H36" s="340"/>
      <c r="I36" s="340"/>
      <c r="J36" s="341"/>
      <c r="K36" s="247">
        <f>SUM(K17:K35)</f>
        <v>20947459</v>
      </c>
      <c r="L36" s="11"/>
      <c r="M36" s="9"/>
    </row>
    <row r="37" spans="1:13" s="3" customFormat="1" ht="37.5" customHeight="1">
      <c r="A37" s="9"/>
      <c r="B37" s="10"/>
      <c r="C37" s="330" t="s">
        <v>128</v>
      </c>
      <c r="D37" s="331"/>
      <c r="E37" s="331"/>
      <c r="F37" s="331"/>
      <c r="G37" s="331"/>
      <c r="H37" s="331"/>
      <c r="I37" s="331"/>
      <c r="J37" s="331"/>
      <c r="K37" s="332"/>
      <c r="L37" s="11"/>
      <c r="M37" s="9"/>
    </row>
    <row r="38" spans="1:13" s="3" customFormat="1" ht="37.5" customHeight="1">
      <c r="A38" s="9"/>
      <c r="B38" s="10"/>
      <c r="C38" s="143"/>
      <c r="D38" s="518">
        <v>6</v>
      </c>
      <c r="E38" s="526"/>
      <c r="F38" s="480"/>
      <c r="G38" s="271" t="s">
        <v>99</v>
      </c>
      <c r="H38" s="271"/>
      <c r="I38" s="544"/>
      <c r="J38" s="271"/>
      <c r="K38" s="271"/>
      <c r="L38" s="11"/>
      <c r="M38" s="9"/>
    </row>
    <row r="39" spans="1:13" s="3" customFormat="1" ht="37.5" customHeight="1">
      <c r="A39" s="9"/>
      <c r="B39" s="10"/>
      <c r="C39" s="145"/>
      <c r="D39" s="571">
        <v>6.01</v>
      </c>
      <c r="E39" s="478"/>
      <c r="F39" s="478" t="s">
        <v>132</v>
      </c>
      <c r="G39" s="570" t="s">
        <v>100</v>
      </c>
      <c r="H39" s="569" t="s">
        <v>92</v>
      </c>
      <c r="I39" s="569">
        <v>1</v>
      </c>
      <c r="J39" s="255">
        <v>3255</v>
      </c>
      <c r="K39" s="219">
        <f t="shared" ref="K39:K53" si="1">+ROUND(I39*J39,0)</f>
        <v>3255</v>
      </c>
      <c r="L39" s="11"/>
      <c r="M39" s="9"/>
    </row>
    <row r="40" spans="1:13" s="3" customFormat="1" ht="37.5" customHeight="1">
      <c r="A40" s="9"/>
      <c r="B40" s="10"/>
      <c r="C40" s="142"/>
      <c r="D40" s="495">
        <v>7</v>
      </c>
      <c r="E40" s="539"/>
      <c r="F40" s="517"/>
      <c r="G40" s="572" t="s">
        <v>101</v>
      </c>
      <c r="H40" s="573"/>
      <c r="I40" s="573"/>
      <c r="J40" s="260"/>
      <c r="K40" s="526"/>
      <c r="L40" s="11"/>
      <c r="M40" s="9"/>
    </row>
    <row r="41" spans="1:13" s="3" customFormat="1" ht="33" customHeight="1">
      <c r="A41" s="9"/>
      <c r="B41" s="10"/>
      <c r="C41" s="145"/>
      <c r="D41" s="571">
        <v>7.01</v>
      </c>
      <c r="E41" s="478" t="s">
        <v>102</v>
      </c>
      <c r="F41" s="483"/>
      <c r="G41" s="570" t="s">
        <v>103</v>
      </c>
      <c r="H41" s="569" t="s">
        <v>91</v>
      </c>
      <c r="I41" s="569">
        <v>1</v>
      </c>
      <c r="J41" s="559">
        <v>15790</v>
      </c>
      <c r="K41" s="219">
        <f t="shared" si="1"/>
        <v>15790</v>
      </c>
      <c r="L41" s="11"/>
      <c r="M41" s="9"/>
    </row>
    <row r="42" spans="1:13" s="3" customFormat="1" ht="33" customHeight="1">
      <c r="A42" s="9"/>
      <c r="B42" s="10"/>
      <c r="C42" s="145"/>
      <c r="D42" s="571">
        <v>7.02</v>
      </c>
      <c r="E42" s="478"/>
      <c r="F42" s="478" t="s">
        <v>133</v>
      </c>
      <c r="G42" s="570" t="s">
        <v>104</v>
      </c>
      <c r="H42" s="569" t="s">
        <v>92</v>
      </c>
      <c r="I42" s="578">
        <v>1</v>
      </c>
      <c r="J42" s="559">
        <v>4157</v>
      </c>
      <c r="K42" s="219">
        <f t="shared" si="1"/>
        <v>4157</v>
      </c>
      <c r="L42" s="11"/>
      <c r="M42" s="9"/>
    </row>
    <row r="43" spans="1:13" s="3" customFormat="1" ht="37.5" customHeight="1">
      <c r="A43" s="9"/>
      <c r="B43" s="10"/>
      <c r="C43" s="145"/>
      <c r="D43" s="571">
        <v>7.0299999999999994</v>
      </c>
      <c r="E43" s="478" t="s">
        <v>105</v>
      </c>
      <c r="F43" s="483"/>
      <c r="G43" s="570" t="s">
        <v>122</v>
      </c>
      <c r="H43" s="569" t="s">
        <v>91</v>
      </c>
      <c r="I43" s="578">
        <v>1</v>
      </c>
      <c r="J43" s="559">
        <v>93574</v>
      </c>
      <c r="K43" s="219">
        <f t="shared" si="1"/>
        <v>93574</v>
      </c>
      <c r="L43" s="11"/>
      <c r="M43" s="9"/>
    </row>
    <row r="44" spans="1:13" s="3" customFormat="1" ht="37.5" customHeight="1">
      <c r="A44" s="9"/>
      <c r="B44" s="10"/>
      <c r="C44" s="142"/>
      <c r="D44" s="495">
        <v>8</v>
      </c>
      <c r="E44" s="550"/>
      <c r="F44" s="517"/>
      <c r="G44" s="575" t="s">
        <v>107</v>
      </c>
      <c r="H44" s="576"/>
      <c r="I44" s="573"/>
      <c r="J44" s="260"/>
      <c r="K44" s="526"/>
      <c r="L44" s="11"/>
      <c r="M44" s="9"/>
    </row>
    <row r="45" spans="1:13" s="3" customFormat="1" ht="37.5" customHeight="1">
      <c r="A45" s="9"/>
      <c r="B45" s="10"/>
      <c r="C45" s="145"/>
      <c r="D45" s="571">
        <v>8.01</v>
      </c>
      <c r="E45" s="478" t="s">
        <v>108</v>
      </c>
      <c r="F45" s="483"/>
      <c r="G45" s="570" t="s">
        <v>109</v>
      </c>
      <c r="H45" s="569" t="s">
        <v>91</v>
      </c>
      <c r="I45" s="578">
        <v>1</v>
      </c>
      <c r="J45" s="560">
        <v>58722</v>
      </c>
      <c r="K45" s="219">
        <f t="shared" si="1"/>
        <v>58722</v>
      </c>
      <c r="L45" s="11"/>
      <c r="M45" s="9"/>
    </row>
    <row r="46" spans="1:13" s="3" customFormat="1" ht="37.5" customHeight="1">
      <c r="A46" s="9"/>
      <c r="B46" s="10"/>
      <c r="C46" s="145"/>
      <c r="D46" s="571">
        <v>8.02</v>
      </c>
      <c r="E46" s="498" t="s">
        <v>110</v>
      </c>
      <c r="F46" s="483"/>
      <c r="G46" s="565" t="s">
        <v>123</v>
      </c>
      <c r="H46" s="564" t="s">
        <v>91</v>
      </c>
      <c r="I46" s="203">
        <v>1</v>
      </c>
      <c r="J46" s="560">
        <v>107579</v>
      </c>
      <c r="K46" s="219">
        <f t="shared" si="1"/>
        <v>107579</v>
      </c>
      <c r="L46" s="11"/>
      <c r="M46" s="9"/>
    </row>
    <row r="47" spans="1:13" s="3" customFormat="1" ht="37.5" customHeight="1">
      <c r="A47" s="9"/>
      <c r="B47" s="10"/>
      <c r="C47" s="145"/>
      <c r="D47" s="571">
        <v>8.0299999999999994</v>
      </c>
      <c r="E47" s="498" t="s">
        <v>111</v>
      </c>
      <c r="F47" s="483"/>
      <c r="G47" s="565" t="s">
        <v>142</v>
      </c>
      <c r="H47" s="564" t="s">
        <v>91</v>
      </c>
      <c r="I47" s="203">
        <v>1</v>
      </c>
      <c r="J47" s="560">
        <v>575978</v>
      </c>
      <c r="K47" s="219">
        <f t="shared" si="1"/>
        <v>575978</v>
      </c>
      <c r="L47" s="11"/>
      <c r="M47" s="9"/>
    </row>
    <row r="48" spans="1:13" s="3" customFormat="1" ht="55.5" customHeight="1">
      <c r="A48" s="9"/>
      <c r="B48" s="10"/>
      <c r="C48" s="145"/>
      <c r="D48" s="571">
        <v>8.0399999999999991</v>
      </c>
      <c r="E48" s="498" t="s">
        <v>111</v>
      </c>
      <c r="F48" s="483"/>
      <c r="G48" s="570" t="s">
        <v>141</v>
      </c>
      <c r="H48" s="564" t="s">
        <v>91</v>
      </c>
      <c r="I48" s="203">
        <v>1</v>
      </c>
      <c r="J48" s="560">
        <v>579081</v>
      </c>
      <c r="K48" s="219">
        <f t="shared" si="1"/>
        <v>579081</v>
      </c>
      <c r="L48" s="11"/>
      <c r="M48" s="9"/>
    </row>
    <row r="49" spans="1:16" s="3" customFormat="1" ht="37.5" customHeight="1">
      <c r="A49" s="9"/>
      <c r="B49" s="10"/>
      <c r="C49" s="145"/>
      <c r="D49" s="571">
        <v>8.0499999999999989</v>
      </c>
      <c r="E49" s="478"/>
      <c r="F49" s="478" t="s">
        <v>134</v>
      </c>
      <c r="G49" s="565" t="s">
        <v>143</v>
      </c>
      <c r="H49" s="564" t="s">
        <v>91</v>
      </c>
      <c r="I49" s="203">
        <v>1</v>
      </c>
      <c r="J49" s="560">
        <v>506828</v>
      </c>
      <c r="K49" s="219">
        <f t="shared" si="1"/>
        <v>506828</v>
      </c>
      <c r="L49" s="11"/>
      <c r="M49" s="9"/>
    </row>
    <row r="50" spans="1:16" s="3" customFormat="1" ht="37.5" customHeight="1">
      <c r="A50" s="9"/>
      <c r="B50" s="10"/>
      <c r="C50" s="145"/>
      <c r="D50" s="571">
        <v>8.0599999999999987</v>
      </c>
      <c r="E50" s="498" t="s">
        <v>112</v>
      </c>
      <c r="F50" s="483"/>
      <c r="G50" s="565" t="s">
        <v>113</v>
      </c>
      <c r="H50" s="564" t="s">
        <v>114</v>
      </c>
      <c r="I50" s="203">
        <v>1</v>
      </c>
      <c r="J50" s="560">
        <v>8835</v>
      </c>
      <c r="K50" s="219">
        <f t="shared" si="1"/>
        <v>8835</v>
      </c>
      <c r="L50" s="11"/>
      <c r="M50" s="9"/>
    </row>
    <row r="51" spans="1:16" s="3" customFormat="1" ht="37.5" customHeight="1">
      <c r="A51" s="9"/>
      <c r="B51" s="10"/>
      <c r="C51" s="142"/>
      <c r="D51" s="495">
        <v>9</v>
      </c>
      <c r="E51" s="550"/>
      <c r="F51" s="517"/>
      <c r="G51" s="575" t="s">
        <v>115</v>
      </c>
      <c r="H51" s="576"/>
      <c r="I51" s="576"/>
      <c r="J51" s="260"/>
      <c r="K51" s="526"/>
      <c r="L51" s="11"/>
      <c r="M51" s="9"/>
    </row>
    <row r="52" spans="1:16" s="3" customFormat="1" ht="34.5" customHeight="1">
      <c r="A52" s="9"/>
      <c r="B52" s="10"/>
      <c r="C52" s="145"/>
      <c r="D52" s="571">
        <v>9.01</v>
      </c>
      <c r="E52" s="498"/>
      <c r="F52" s="478" t="s">
        <v>117</v>
      </c>
      <c r="G52" s="568" t="s">
        <v>124</v>
      </c>
      <c r="H52" s="566" t="s">
        <v>119</v>
      </c>
      <c r="I52" s="579">
        <v>1</v>
      </c>
      <c r="J52" s="567">
        <v>1690</v>
      </c>
      <c r="K52" s="219">
        <f t="shared" si="1"/>
        <v>1690</v>
      </c>
      <c r="L52" s="11"/>
      <c r="M52" s="9"/>
    </row>
    <row r="53" spans="1:16" s="3" customFormat="1" ht="34.5" customHeight="1">
      <c r="A53" s="9"/>
      <c r="B53" s="10"/>
      <c r="C53" s="145"/>
      <c r="D53" s="571">
        <v>9.02</v>
      </c>
      <c r="E53" s="498" t="s">
        <v>120</v>
      </c>
      <c r="F53" s="483"/>
      <c r="G53" s="568" t="s">
        <v>145</v>
      </c>
      <c r="H53" s="566" t="s">
        <v>119</v>
      </c>
      <c r="I53" s="579">
        <v>1</v>
      </c>
      <c r="J53" s="567">
        <v>1690</v>
      </c>
      <c r="K53" s="219">
        <f t="shared" si="1"/>
        <v>1690</v>
      </c>
      <c r="L53" s="11"/>
      <c r="M53" s="9"/>
    </row>
    <row r="54" spans="1:16" s="3" customFormat="1" ht="33" customHeight="1">
      <c r="A54" s="9"/>
      <c r="B54" s="10"/>
      <c r="C54" s="215"/>
      <c r="D54" s="502">
        <v>10</v>
      </c>
      <c r="E54" s="495"/>
      <c r="F54" s="517"/>
      <c r="G54" s="575" t="s">
        <v>125</v>
      </c>
      <c r="H54" s="577"/>
      <c r="I54" s="492"/>
      <c r="J54" s="496"/>
      <c r="K54" s="270"/>
      <c r="L54" s="11"/>
      <c r="M54" s="9"/>
    </row>
    <row r="55" spans="1:16" s="3" customFormat="1" ht="36" customHeight="1">
      <c r="A55" s="9"/>
      <c r="B55" s="10"/>
      <c r="C55" s="147"/>
      <c r="D55" s="571">
        <f t="shared" ref="D55:D57" si="2">+D54+0.01</f>
        <v>10.01</v>
      </c>
      <c r="E55" s="563" t="s">
        <v>93</v>
      </c>
      <c r="F55" s="483" t="s">
        <v>90</v>
      </c>
      <c r="G55" s="561" t="s">
        <v>96</v>
      </c>
      <c r="H55" s="562" t="s">
        <v>95</v>
      </c>
      <c r="I55" s="519">
        <v>1</v>
      </c>
      <c r="J55" s="536">
        <v>4998316</v>
      </c>
      <c r="K55" s="242">
        <f>+J55</f>
        <v>4998316</v>
      </c>
      <c r="L55" s="11"/>
      <c r="M55" s="9"/>
    </row>
    <row r="56" spans="1:16" s="3" customFormat="1" ht="37.5" customHeight="1">
      <c r="A56" s="9"/>
      <c r="B56" s="10"/>
      <c r="C56" s="147"/>
      <c r="D56" s="571">
        <f t="shared" si="2"/>
        <v>10.02</v>
      </c>
      <c r="E56" s="563" t="s">
        <v>93</v>
      </c>
      <c r="F56" s="483" t="s">
        <v>90</v>
      </c>
      <c r="G56" s="561" t="s">
        <v>94</v>
      </c>
      <c r="H56" s="562" t="s">
        <v>95</v>
      </c>
      <c r="I56" s="519">
        <v>1</v>
      </c>
      <c r="J56" s="536">
        <v>11397600</v>
      </c>
      <c r="K56" s="242">
        <f t="shared" ref="K56:K57" si="3">+J56</f>
        <v>11397600</v>
      </c>
      <c r="L56" s="11"/>
      <c r="M56" s="9"/>
    </row>
    <row r="57" spans="1:16" s="3" customFormat="1" ht="36" customHeight="1">
      <c r="A57" s="9"/>
      <c r="B57" s="10"/>
      <c r="C57" s="147"/>
      <c r="D57" s="571">
        <f t="shared" si="2"/>
        <v>10.029999999999999</v>
      </c>
      <c r="E57" s="563" t="s">
        <v>93</v>
      </c>
      <c r="F57" s="483" t="s">
        <v>90</v>
      </c>
      <c r="G57" s="561" t="s">
        <v>121</v>
      </c>
      <c r="H57" s="562" t="s">
        <v>95</v>
      </c>
      <c r="I57" s="519">
        <v>1</v>
      </c>
      <c r="J57" s="536">
        <v>2594364</v>
      </c>
      <c r="K57" s="242">
        <f t="shared" si="3"/>
        <v>2594364</v>
      </c>
      <c r="L57" s="11"/>
      <c r="M57" s="9"/>
    </row>
    <row r="58" spans="1:16" s="3" customFormat="1" ht="36" customHeight="1">
      <c r="A58" s="9"/>
      <c r="B58" s="10"/>
      <c r="C58" s="342" t="s">
        <v>139</v>
      </c>
      <c r="D58" s="343"/>
      <c r="E58" s="343"/>
      <c r="F58" s="343"/>
      <c r="G58" s="343"/>
      <c r="H58" s="343"/>
      <c r="I58" s="343"/>
      <c r="J58" s="344"/>
      <c r="K58" s="243">
        <f>SUM(K39:K57)</f>
        <v>20947459</v>
      </c>
      <c r="L58" s="11"/>
      <c r="M58" s="9"/>
    </row>
    <row r="59" spans="1:16" s="3" customFormat="1" ht="34.5" customHeight="1">
      <c r="A59" s="9"/>
      <c r="B59" s="10"/>
      <c r="C59" s="327" t="s">
        <v>136</v>
      </c>
      <c r="D59" s="328"/>
      <c r="E59" s="328"/>
      <c r="F59" s="328"/>
      <c r="G59" s="328"/>
      <c r="H59" s="328"/>
      <c r="I59" s="328"/>
      <c r="J59" s="329"/>
      <c r="K59" s="269">
        <f>+K58+K36</f>
        <v>41894918</v>
      </c>
      <c r="L59" s="11"/>
      <c r="M59" s="9"/>
    </row>
    <row r="60" spans="1:16" s="3" customFormat="1" ht="27.75" customHeight="1" thickBot="1">
      <c r="A60" s="9"/>
      <c r="B60" s="10"/>
      <c r="C60" s="117"/>
      <c r="D60" s="474"/>
      <c r="E60" s="522"/>
      <c r="F60" s="522"/>
      <c r="G60" s="522"/>
      <c r="H60" s="522"/>
      <c r="I60" s="510"/>
      <c r="J60" s="533"/>
      <c r="K60" s="228"/>
      <c r="L60" s="11"/>
      <c r="M60" s="9"/>
      <c r="N60" s="200"/>
    </row>
    <row r="61" spans="1:16" s="3" customFormat="1" ht="30" customHeight="1">
      <c r="A61" s="9"/>
      <c r="B61" s="10"/>
      <c r="C61" s="119"/>
      <c r="D61" s="504"/>
      <c r="E61" s="482"/>
      <c r="F61" s="482"/>
      <c r="G61" s="475" t="s">
        <v>137</v>
      </c>
      <c r="H61" s="493" t="s">
        <v>95</v>
      </c>
      <c r="I61" s="241">
        <v>1</v>
      </c>
      <c r="J61" s="286">
        <v>8035000</v>
      </c>
      <c r="K61" s="222">
        <f>+J61*I61</f>
        <v>8035000</v>
      </c>
      <c r="L61" s="11"/>
      <c r="M61" s="9"/>
      <c r="N61" s="201"/>
    </row>
    <row r="62" spans="1:16" s="3" customFormat="1" ht="30" customHeight="1">
      <c r="A62" s="9"/>
      <c r="B62" s="10"/>
      <c r="C62" s="189"/>
      <c r="D62" s="549"/>
      <c r="E62" s="523"/>
      <c r="F62" s="508"/>
      <c r="G62" s="527" t="s">
        <v>97</v>
      </c>
      <c r="H62" s="562" t="s">
        <v>98</v>
      </c>
      <c r="I62" s="542">
        <v>0.19</v>
      </c>
      <c r="J62" s="547">
        <v>1526650</v>
      </c>
      <c r="K62" s="267">
        <f>+ROUND((K61*0.19),0)</f>
        <v>1526650</v>
      </c>
      <c r="L62" s="11"/>
      <c r="M62" s="9"/>
      <c r="N62" s="197"/>
    </row>
    <row r="63" spans="1:16" s="194" customFormat="1" ht="30" customHeight="1" thickBot="1">
      <c r="A63" s="190"/>
      <c r="B63" s="191"/>
      <c r="C63" s="192" t="s">
        <v>129</v>
      </c>
      <c r="D63" s="481"/>
      <c r="E63" s="545"/>
      <c r="F63" s="481"/>
      <c r="G63" s="486" t="s">
        <v>138</v>
      </c>
      <c r="H63" s="529"/>
      <c r="I63" s="499"/>
      <c r="J63" s="516"/>
      <c r="K63" s="268">
        <f>SUM(K61:K62)</f>
        <v>9561650</v>
      </c>
      <c r="L63" s="193"/>
      <c r="M63" s="190"/>
      <c r="N63" s="199"/>
      <c r="P63" s="197"/>
    </row>
    <row r="64" spans="1:16" s="194" customFormat="1" ht="19.5" customHeight="1" thickBot="1">
      <c r="A64" s="190"/>
      <c r="B64" s="191"/>
      <c r="C64" s="192" t="s">
        <v>130</v>
      </c>
      <c r="D64" s="481"/>
      <c r="E64" s="481"/>
      <c r="F64" s="481"/>
      <c r="G64" s="486"/>
      <c r="H64" s="529"/>
      <c r="I64" s="499"/>
      <c r="J64" s="516"/>
      <c r="K64" s="268"/>
      <c r="L64" s="193"/>
      <c r="M64" s="190"/>
      <c r="N64" s="199">
        <f>+K63/2</f>
        <v>4780825</v>
      </c>
    </row>
    <row r="65" spans="1:14" s="194" customFormat="1" ht="30" customHeight="1" thickBot="1">
      <c r="A65" s="190"/>
      <c r="B65" s="191"/>
      <c r="C65" s="192" t="s">
        <v>131</v>
      </c>
      <c r="D65" s="488"/>
      <c r="E65" s="484"/>
      <c r="F65" s="484"/>
      <c r="G65" s="485" t="s">
        <v>16</v>
      </c>
      <c r="H65" s="521"/>
      <c r="I65" s="548"/>
      <c r="J65" s="472"/>
      <c r="K65" s="244">
        <f>+K59+K63</f>
        <v>51456568</v>
      </c>
      <c r="L65" s="193"/>
      <c r="M65" s="190"/>
      <c r="N65" s="198">
        <v>200000000</v>
      </c>
    </row>
    <row r="66" spans="1:14" s="3" customFormat="1" thickBot="1">
      <c r="A66" s="9"/>
      <c r="B66" s="10"/>
      <c r="C66" s="119"/>
      <c r="D66" s="504"/>
      <c r="E66" s="504"/>
      <c r="F66" s="504"/>
      <c r="G66" s="482"/>
      <c r="H66" s="482"/>
      <c r="I66" s="477"/>
      <c r="J66" s="512"/>
      <c r="K66" s="245"/>
      <c r="L66" s="11"/>
      <c r="M66" s="9"/>
    </row>
    <row r="67" spans="1:14" s="3" customFormat="1" ht="15.75">
      <c r="A67" s="9"/>
      <c r="B67" s="10"/>
      <c r="C67" s="12"/>
      <c r="D67" s="494"/>
      <c r="E67" s="494"/>
      <c r="F67" s="494"/>
      <c r="G67" s="494"/>
      <c r="H67" s="494"/>
      <c r="I67" s="494"/>
      <c r="J67" s="494"/>
      <c r="K67" s="509"/>
      <c r="L67" s="13"/>
      <c r="M67" s="9"/>
    </row>
    <row r="68" spans="1:14" s="3" customFormat="1" ht="46.5" customHeight="1">
      <c r="A68" s="9"/>
      <c r="B68" s="10"/>
      <c r="C68" s="287" t="s">
        <v>17</v>
      </c>
      <c r="D68" s="288"/>
      <c r="E68" s="288"/>
      <c r="F68" s="288"/>
      <c r="G68" s="288"/>
      <c r="H68" s="541" t="s">
        <v>9</v>
      </c>
      <c r="I68" s="541"/>
      <c r="J68" s="541"/>
      <c r="K68" s="266" t="s">
        <v>18</v>
      </c>
      <c r="L68" s="14"/>
      <c r="M68" s="9"/>
    </row>
    <row r="69" spans="1:14" s="3" customFormat="1" ht="45" customHeight="1">
      <c r="A69" s="9"/>
      <c r="B69" s="10"/>
      <c r="C69" s="287" t="s">
        <v>19</v>
      </c>
      <c r="D69" s="288"/>
      <c r="E69" s="288"/>
      <c r="F69" s="288"/>
      <c r="G69" s="288"/>
      <c r="H69" s="558" t="s">
        <v>20</v>
      </c>
      <c r="I69" s="558"/>
      <c r="J69" s="534" t="s">
        <v>21</v>
      </c>
      <c r="K69" s="246">
        <v>0.24</v>
      </c>
      <c r="L69" s="14"/>
      <c r="M69" s="9"/>
    </row>
    <row r="70" spans="1:14" s="3" customFormat="1" ht="38.25" customHeight="1">
      <c r="A70" s="9"/>
      <c r="B70" s="10"/>
      <c r="C70" s="287" t="s">
        <v>22</v>
      </c>
      <c r="D70" s="288"/>
      <c r="E70" s="288"/>
      <c r="F70" s="288"/>
      <c r="G70" s="288"/>
      <c r="H70" s="501" t="s">
        <v>144</v>
      </c>
      <c r="I70" s="476"/>
      <c r="J70" s="534" t="s">
        <v>24</v>
      </c>
      <c r="K70" s="246">
        <v>0.01</v>
      </c>
      <c r="L70" s="14"/>
      <c r="M70" s="9"/>
    </row>
    <row r="71" spans="1:14" s="4" customFormat="1" ht="36" customHeight="1">
      <c r="A71" s="9"/>
      <c r="B71" s="10"/>
      <c r="C71" s="291"/>
      <c r="D71" s="292"/>
      <c r="E71" s="292"/>
      <c r="F71" s="292"/>
      <c r="G71" s="293"/>
      <c r="H71" s="487" t="s">
        <v>75</v>
      </c>
      <c r="I71" s="558"/>
      <c r="J71" s="534" t="s">
        <v>26</v>
      </c>
      <c r="K71" s="246">
        <v>0.05</v>
      </c>
      <c r="L71" s="11"/>
      <c r="M71" s="9"/>
    </row>
    <row r="72" spans="1:14" ht="39" customHeight="1">
      <c r="A72" s="5"/>
      <c r="B72" s="6"/>
      <c r="C72" s="294"/>
      <c r="D72" s="295"/>
      <c r="E72" s="295"/>
      <c r="F72" s="295"/>
      <c r="G72" s="296"/>
      <c r="H72" s="558" t="s">
        <v>27</v>
      </c>
      <c r="I72" s="558"/>
      <c r="J72" s="534" t="s">
        <v>28</v>
      </c>
      <c r="K72" s="246">
        <f>SUM(K69:K71)</f>
        <v>0.3</v>
      </c>
      <c r="L72" s="7"/>
      <c r="M72" s="5"/>
    </row>
    <row r="73" spans="1:14" ht="47.25" customHeight="1" thickBot="1">
      <c r="A73" s="5"/>
      <c r="B73" s="6"/>
      <c r="C73" s="297"/>
      <c r="D73" s="298"/>
      <c r="E73" s="298"/>
      <c r="F73" s="298"/>
      <c r="G73" s="299"/>
      <c r="H73" s="540"/>
      <c r="I73" s="540"/>
      <c r="J73" s="540"/>
      <c r="K73" s="489"/>
      <c r="L73" s="7"/>
      <c r="M73" s="5"/>
    </row>
    <row r="74" spans="1:14" ht="17.25" thickBot="1">
      <c r="A74" s="5"/>
      <c r="B74" s="123"/>
      <c r="C74" s="124"/>
      <c r="D74" s="265"/>
      <c r="E74" s="520"/>
      <c r="F74" s="265"/>
      <c r="G74" s="525"/>
      <c r="H74" s="265"/>
      <c r="I74" s="520"/>
      <c r="J74" s="473"/>
      <c r="K74" s="265"/>
      <c r="L74" s="127"/>
      <c r="M74" s="5"/>
    </row>
    <row r="75" spans="1:14" ht="17.25" thickTop="1">
      <c r="A75" s="5"/>
      <c r="B75" s="5"/>
      <c r="C75" s="5"/>
      <c r="L75" s="5"/>
      <c r="M75" s="5"/>
    </row>
  </sheetData>
  <mergeCells count="32">
    <mergeCell ref="C59:J59"/>
    <mergeCell ref="C15:K15"/>
    <mergeCell ref="C37:K37"/>
    <mergeCell ref="C6:K6"/>
    <mergeCell ref="C11:K11"/>
    <mergeCell ref="C36:J36"/>
    <mergeCell ref="C58:J58"/>
    <mergeCell ref="C3:F3"/>
    <mergeCell ref="C14:F14"/>
    <mergeCell ref="B2:L2"/>
    <mergeCell ref="C7:K7"/>
    <mergeCell ref="I12:I13"/>
    <mergeCell ref="J12:J13"/>
    <mergeCell ref="K12:K13"/>
    <mergeCell ref="C12:C13"/>
    <mergeCell ref="D12:D13"/>
    <mergeCell ref="G12:G13"/>
    <mergeCell ref="H12:H13"/>
    <mergeCell ref="E12:F12"/>
    <mergeCell ref="C8:K9"/>
    <mergeCell ref="C10:K10"/>
    <mergeCell ref="D67:K67"/>
    <mergeCell ref="C68:G68"/>
    <mergeCell ref="H68:J68"/>
    <mergeCell ref="C69:G69"/>
    <mergeCell ref="H69:I69"/>
    <mergeCell ref="C70:G70"/>
    <mergeCell ref="H70:I70"/>
    <mergeCell ref="C71:G73"/>
    <mergeCell ref="H71:I71"/>
    <mergeCell ref="H72:I72"/>
    <mergeCell ref="H73:K73"/>
  </mergeCells>
  <pageMargins left="0.48958333333333331" right="0.11811023622047245" top="0.67708333333333337" bottom="0.11458333333333333" header="0.31496062992125984" footer="0.31496062992125984"/>
  <pageSetup paperSize="9" scale="40" orientation="portrait" horizontalDpi="1200" verticalDpi="1200" r:id="rId1"/>
  <rowBreaks count="1" manualBreakCount="1">
    <brk id="59"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2831A-9C18-46E7-AEFA-B3B5B8F5AD76}">
  <dimension ref="A1:P77"/>
  <sheetViews>
    <sheetView showGridLines="0" topLeftCell="A15" zoomScale="70" zoomScaleNormal="70" zoomScaleSheetLayoutView="70" zoomScalePageLayoutView="40" workbookViewId="0">
      <selection activeCell="J16" sqref="J1:J1048576"/>
    </sheetView>
  </sheetViews>
  <sheetFormatPr baseColWidth="10" defaultColWidth="11.42578125" defaultRowHeight="16.5"/>
  <cols>
    <col min="1" max="2" width="4.42578125" style="1" customWidth="1"/>
    <col min="3" max="3" width="6.5703125" style="1" customWidth="1"/>
    <col min="4" max="4" width="14.28515625" style="5" customWidth="1"/>
    <col min="5" max="5" width="17.7109375" style="2" customWidth="1"/>
    <col min="6" max="6" width="17.28515625" style="5" customWidth="1"/>
    <col min="7" max="7" width="73.28515625" style="5" customWidth="1"/>
    <col min="8" max="8" width="11.5703125" style="5" customWidth="1"/>
    <col min="9" max="9" width="14" style="238" customWidth="1"/>
    <col min="10" max="10" width="19.5703125" style="204" customWidth="1"/>
    <col min="11" max="11" width="25.5703125" style="5" customWidth="1"/>
    <col min="12" max="13" width="4.42578125" style="1" customWidth="1"/>
    <col min="14" max="14" width="25.5703125" style="1" customWidth="1"/>
    <col min="15" max="15" width="11.42578125" style="1"/>
    <col min="16" max="16" width="16.28515625" style="1" customWidth="1"/>
    <col min="17" max="16384" width="11.42578125" style="1"/>
  </cols>
  <sheetData>
    <row r="1" spans="1:13" ht="17.25" thickBot="1">
      <c r="A1" s="5"/>
      <c r="B1" s="115"/>
      <c r="C1" s="116"/>
      <c r="D1" s="156"/>
      <c r="E1" s="175"/>
      <c r="L1" s="5"/>
      <c r="M1" s="5"/>
    </row>
    <row r="2" spans="1:13" ht="17.25" thickTop="1">
      <c r="A2" s="5"/>
      <c r="B2" s="312"/>
      <c r="C2" s="313"/>
      <c r="D2" s="313"/>
      <c r="E2" s="313"/>
      <c r="F2" s="313"/>
      <c r="G2" s="313"/>
      <c r="H2" s="313"/>
      <c r="I2" s="313"/>
      <c r="J2" s="313"/>
      <c r="K2" s="313"/>
      <c r="L2" s="314"/>
      <c r="M2" s="5"/>
    </row>
    <row r="3" spans="1:13" ht="30.75" customHeight="1">
      <c r="A3" s="5"/>
      <c r="B3" s="6"/>
      <c r="C3" s="348" t="s">
        <v>87</v>
      </c>
      <c r="D3" s="349"/>
      <c r="E3" s="349"/>
      <c r="F3" s="350"/>
      <c r="G3" s="114"/>
      <c r="H3" s="114"/>
      <c r="I3" s="235"/>
      <c r="J3" s="114"/>
      <c r="K3" s="114"/>
      <c r="L3" s="7"/>
      <c r="M3" s="5"/>
    </row>
    <row r="4" spans="1:13">
      <c r="A4" s="5"/>
      <c r="B4" s="6"/>
      <c r="C4" s="131" t="s">
        <v>0</v>
      </c>
      <c r="D4" s="132" t="s">
        <v>1</v>
      </c>
      <c r="E4" s="133" t="s">
        <v>2</v>
      </c>
      <c r="F4" s="134">
        <v>2</v>
      </c>
      <c r="G4" s="114"/>
      <c r="H4" s="114"/>
      <c r="I4" s="235"/>
      <c r="J4" s="114"/>
      <c r="K4" s="114"/>
      <c r="L4" s="7"/>
      <c r="M4" s="5"/>
    </row>
    <row r="5" spans="1:13" ht="17.25" thickBot="1">
      <c r="A5" s="5"/>
      <c r="B5" s="6"/>
      <c r="C5" s="115"/>
      <c r="D5" s="130"/>
      <c r="E5" s="115"/>
      <c r="F5" s="116"/>
      <c r="G5" s="114"/>
      <c r="H5" s="114"/>
      <c r="I5" s="235"/>
      <c r="J5" s="114"/>
      <c r="K5" s="114"/>
      <c r="L5" s="7"/>
      <c r="M5" s="5"/>
    </row>
    <row r="6" spans="1:13" ht="31.5" customHeight="1">
      <c r="A6" s="5"/>
      <c r="B6" s="6"/>
      <c r="C6" s="351" t="s">
        <v>3</v>
      </c>
      <c r="D6" s="352"/>
      <c r="E6" s="352"/>
      <c r="F6" s="352"/>
      <c r="G6" s="352"/>
      <c r="H6" s="352"/>
      <c r="I6" s="352"/>
      <c r="J6" s="352"/>
      <c r="K6" s="353"/>
      <c r="L6" s="7"/>
      <c r="M6" s="5"/>
    </row>
    <row r="7" spans="1:13">
      <c r="A7" s="5"/>
      <c r="B7" s="6"/>
      <c r="C7" s="354" t="s">
        <v>29</v>
      </c>
      <c r="D7" s="355"/>
      <c r="E7" s="355"/>
      <c r="F7" s="355"/>
      <c r="G7" s="355"/>
      <c r="H7" s="355"/>
      <c r="I7" s="355"/>
      <c r="J7" s="355"/>
      <c r="K7" s="356"/>
      <c r="L7" s="7"/>
      <c r="M7" s="5"/>
    </row>
    <row r="8" spans="1:13" s="89" customFormat="1" ht="16.5" customHeight="1">
      <c r="A8" s="87"/>
      <c r="B8" s="88"/>
      <c r="C8" s="357" t="s">
        <v>89</v>
      </c>
      <c r="D8" s="357"/>
      <c r="E8" s="357"/>
      <c r="F8" s="357"/>
      <c r="G8" s="357"/>
      <c r="H8" s="357"/>
      <c r="I8" s="357"/>
      <c r="J8" s="357"/>
      <c r="K8" s="357"/>
      <c r="L8" s="90"/>
      <c r="M8" s="87"/>
    </row>
    <row r="9" spans="1:13">
      <c r="A9" s="5"/>
      <c r="B9" s="6"/>
      <c r="C9" s="357"/>
      <c r="D9" s="357"/>
      <c r="E9" s="357"/>
      <c r="F9" s="357"/>
      <c r="G9" s="357"/>
      <c r="H9" s="357"/>
      <c r="I9" s="357"/>
      <c r="J9" s="357"/>
      <c r="K9" s="357"/>
      <c r="L9" s="7"/>
      <c r="M9" s="5"/>
    </row>
    <row r="10" spans="1:13" ht="34.5" customHeight="1">
      <c r="A10" s="5"/>
      <c r="B10" s="6"/>
      <c r="C10" s="345" t="s">
        <v>30</v>
      </c>
      <c r="D10" s="346"/>
      <c r="E10" s="346"/>
      <c r="F10" s="346"/>
      <c r="G10" s="346"/>
      <c r="H10" s="346"/>
      <c r="I10" s="346"/>
      <c r="J10" s="346"/>
      <c r="K10" s="347"/>
      <c r="L10" s="7"/>
      <c r="M10" s="5"/>
    </row>
    <row r="11" spans="1:13" ht="30" customHeight="1">
      <c r="A11" s="5"/>
      <c r="B11" s="6"/>
      <c r="C11" s="336"/>
      <c r="D11" s="337"/>
      <c r="E11" s="337"/>
      <c r="F11" s="337"/>
      <c r="G11" s="337"/>
      <c r="H11" s="337"/>
      <c r="I11" s="337"/>
      <c r="J11" s="337"/>
      <c r="K11" s="338"/>
      <c r="L11" s="7"/>
      <c r="M11" s="5"/>
    </row>
    <row r="12" spans="1:13" ht="30" customHeight="1">
      <c r="A12" s="5"/>
      <c r="B12" s="6"/>
      <c r="C12" s="318" t="s">
        <v>6</v>
      </c>
      <c r="D12" s="321" t="s">
        <v>7</v>
      </c>
      <c r="E12" s="322" t="s">
        <v>8</v>
      </c>
      <c r="F12" s="322"/>
      <c r="G12" s="318" t="s">
        <v>9</v>
      </c>
      <c r="H12" s="318" t="s">
        <v>10</v>
      </c>
      <c r="I12" s="358" t="s">
        <v>11</v>
      </c>
      <c r="J12" s="319" t="s">
        <v>12</v>
      </c>
      <c r="K12" s="359" t="s">
        <v>13</v>
      </c>
      <c r="L12" s="7"/>
      <c r="M12" s="5"/>
    </row>
    <row r="13" spans="1:13" ht="30" customHeight="1">
      <c r="A13" s="5"/>
      <c r="B13" s="6"/>
      <c r="C13" s="318"/>
      <c r="D13" s="321"/>
      <c r="E13" s="176" t="s">
        <v>14</v>
      </c>
      <c r="F13" s="202" t="s">
        <v>15</v>
      </c>
      <c r="G13" s="318"/>
      <c r="H13" s="318"/>
      <c r="I13" s="358"/>
      <c r="J13" s="319"/>
      <c r="K13" s="359"/>
      <c r="L13" s="7"/>
      <c r="M13" s="5"/>
    </row>
    <row r="14" spans="1:13" ht="30" customHeight="1">
      <c r="A14" s="5"/>
      <c r="B14" s="6"/>
      <c r="C14" s="310" t="s">
        <v>126</v>
      </c>
      <c r="D14" s="311"/>
      <c r="E14" s="311"/>
      <c r="F14" s="311"/>
      <c r="G14" s="185"/>
      <c r="H14" s="185"/>
      <c r="I14" s="254"/>
      <c r="J14" s="206"/>
      <c r="K14" s="186"/>
      <c r="L14" s="7"/>
      <c r="M14" s="5"/>
    </row>
    <row r="15" spans="1:13" s="3" customFormat="1" ht="33.75" customHeight="1">
      <c r="A15" s="9"/>
      <c r="B15" s="10"/>
      <c r="C15" s="330" t="s">
        <v>127</v>
      </c>
      <c r="D15" s="331"/>
      <c r="E15" s="331"/>
      <c r="F15" s="331"/>
      <c r="G15" s="331"/>
      <c r="H15" s="331"/>
      <c r="I15" s="331"/>
      <c r="J15" s="331"/>
      <c r="K15" s="332"/>
      <c r="L15" s="11"/>
      <c r="M15" s="9"/>
    </row>
    <row r="16" spans="1:13" s="3" customFormat="1" ht="27.75" customHeight="1">
      <c r="A16" s="9"/>
      <c r="B16" s="10"/>
      <c r="C16" s="285"/>
      <c r="D16" s="212">
        <v>1</v>
      </c>
      <c r="E16" s="177"/>
      <c r="F16" s="158"/>
      <c r="G16" s="159" t="s">
        <v>99</v>
      </c>
      <c r="H16" s="159"/>
      <c r="I16" s="275"/>
      <c r="J16" s="207"/>
      <c r="K16" s="161"/>
      <c r="L16" s="11"/>
      <c r="M16" s="9"/>
    </row>
    <row r="17" spans="1:13" s="3" customFormat="1" ht="27.75" customHeight="1">
      <c r="A17" s="9"/>
      <c r="B17" s="10"/>
      <c r="C17" s="139"/>
      <c r="D17" s="148">
        <v>1.01</v>
      </c>
      <c r="E17" s="178"/>
      <c r="F17" s="138" t="s">
        <v>132</v>
      </c>
      <c r="G17" s="234" t="str">
        <f>+'P. OFICIAL (Entidad)'!G17</f>
        <v>Localizacion y replanteo</v>
      </c>
      <c r="H17" s="255" t="str">
        <f>+'P. OFICIAL (Entidad)'!H17</f>
        <v>M2</v>
      </c>
      <c r="I17" s="236">
        <f>+'P. OFICIAL (Entidad)'!I17</f>
        <v>1</v>
      </c>
      <c r="J17" s="251">
        <f>+'P. OFICIAL (Entidad)'!J17</f>
        <v>3255</v>
      </c>
      <c r="K17" s="157">
        <f t="shared" ref="K17:K35" si="0">+ROUND(I17*J17,0)</f>
        <v>3255</v>
      </c>
      <c r="L17" s="11"/>
      <c r="M17" s="9"/>
    </row>
    <row r="18" spans="1:13" s="3" customFormat="1" ht="27.75" customHeight="1">
      <c r="A18" s="9"/>
      <c r="B18" s="10"/>
      <c r="C18" s="285"/>
      <c r="D18" s="213">
        <v>2</v>
      </c>
      <c r="E18" s="179"/>
      <c r="F18" s="160"/>
      <c r="G18" s="151" t="s">
        <v>101</v>
      </c>
      <c r="H18" s="152"/>
      <c r="I18" s="264"/>
      <c r="J18" s="161"/>
      <c r="K18" s="159"/>
      <c r="L18" s="11"/>
      <c r="M18" s="9"/>
    </row>
    <row r="19" spans="1:13" s="3" customFormat="1" ht="27.75" customHeight="1">
      <c r="A19" s="9"/>
      <c r="B19" s="10"/>
      <c r="C19" s="139"/>
      <c r="D19" s="148">
        <v>2.0099999999999998</v>
      </c>
      <c r="E19" s="178" t="s">
        <v>102</v>
      </c>
      <c r="F19" s="138"/>
      <c r="G19" s="234" t="str">
        <f>+'P. OFICIAL (Entidad)'!G19</f>
        <v>Excavacion mecanica sin clasificar</v>
      </c>
      <c r="H19" s="255" t="str">
        <f>+'P. OFICIAL (Entidad)'!H19</f>
        <v>M3</v>
      </c>
      <c r="I19" s="236">
        <f>+'P. OFICIAL (Entidad)'!I19</f>
        <v>1</v>
      </c>
      <c r="J19" s="251">
        <f>+'P. OFICIAL (Entidad)'!J19</f>
        <v>15790</v>
      </c>
      <c r="K19" s="157">
        <f t="shared" si="0"/>
        <v>15790</v>
      </c>
      <c r="L19" s="11"/>
      <c r="M19" s="9"/>
    </row>
    <row r="20" spans="1:13" s="3" customFormat="1" ht="30.75" customHeight="1">
      <c r="A20" s="9"/>
      <c r="B20" s="10"/>
      <c r="C20" s="139"/>
      <c r="D20" s="148">
        <v>2.0199999999999996</v>
      </c>
      <c r="E20" s="178"/>
      <c r="F20" s="138" t="s">
        <v>133</v>
      </c>
      <c r="G20" s="234" t="str">
        <f>+'P. OFICIAL (Entidad)'!G20</f>
        <v>Conformacion y compactacion de la Subrasante</v>
      </c>
      <c r="H20" s="255" t="str">
        <f>+'P. OFICIAL (Entidad)'!H20</f>
        <v>M2</v>
      </c>
      <c r="I20" s="236">
        <f>+'P. OFICIAL (Entidad)'!I20</f>
        <v>1</v>
      </c>
      <c r="J20" s="251">
        <f>+'P. OFICIAL (Entidad)'!J20</f>
        <v>4157</v>
      </c>
      <c r="K20" s="157">
        <f t="shared" si="0"/>
        <v>4157</v>
      </c>
      <c r="L20" s="11"/>
      <c r="M20" s="9"/>
    </row>
    <row r="21" spans="1:13" s="3" customFormat="1" ht="30.75" customHeight="1">
      <c r="A21" s="9"/>
      <c r="B21" s="10"/>
      <c r="C21" s="139"/>
      <c r="D21" s="148">
        <v>2.0299999999999994</v>
      </c>
      <c r="E21" s="178" t="s">
        <v>105</v>
      </c>
      <c r="F21" s="138"/>
      <c r="G21" s="234" t="str">
        <f>+'P. OFICIAL (Entidad)'!G21</f>
        <v>Relleno y compactacion de material de prestamo para terraplenes (no incluye transporte)</v>
      </c>
      <c r="H21" s="255" t="str">
        <f>+'P. OFICIAL (Entidad)'!H21</f>
        <v>M3</v>
      </c>
      <c r="I21" s="236">
        <f>+'P. OFICIAL (Entidad)'!I21</f>
        <v>1</v>
      </c>
      <c r="J21" s="251">
        <f>+'P. OFICIAL (Entidad)'!J21</f>
        <v>93574</v>
      </c>
      <c r="K21" s="157">
        <f t="shared" si="0"/>
        <v>93574</v>
      </c>
      <c r="L21" s="11"/>
      <c r="M21" s="9"/>
    </row>
    <row r="22" spans="1:13" s="3" customFormat="1" ht="37.5" customHeight="1">
      <c r="A22" s="9"/>
      <c r="B22" s="10"/>
      <c r="C22" s="285"/>
      <c r="D22" s="213">
        <v>3</v>
      </c>
      <c r="E22" s="179"/>
      <c r="F22" s="160"/>
      <c r="G22" s="151" t="s">
        <v>107</v>
      </c>
      <c r="H22" s="152"/>
      <c r="I22" s="264"/>
      <c r="J22" s="161"/>
      <c r="K22" s="161"/>
      <c r="L22" s="11"/>
      <c r="M22" s="9"/>
    </row>
    <row r="23" spans="1:13" s="3" customFormat="1" ht="37.5" customHeight="1">
      <c r="A23" s="9"/>
      <c r="B23" s="10"/>
      <c r="C23" s="139"/>
      <c r="D23" s="214">
        <v>3.01</v>
      </c>
      <c r="E23" s="148" t="s">
        <v>108</v>
      </c>
      <c r="F23" s="178"/>
      <c r="G23" s="234" t="str">
        <f>+'P. OFICIAL (Entidad)'!G23</f>
        <v xml:space="preserve">Excavacion manual </v>
      </c>
      <c r="H23" s="255" t="str">
        <f>+'P. OFICIAL (Entidad)'!H23</f>
        <v>M3</v>
      </c>
      <c r="I23" s="236">
        <f>+'P. OFICIAL (Entidad)'!I23</f>
        <v>1</v>
      </c>
      <c r="J23" s="251">
        <f>+'P. OFICIAL (Entidad)'!J23</f>
        <v>58722</v>
      </c>
      <c r="K23" s="157">
        <f t="shared" si="0"/>
        <v>58722</v>
      </c>
      <c r="L23" s="11"/>
      <c r="M23" s="9"/>
    </row>
    <row r="24" spans="1:13" s="3" customFormat="1" ht="37.5" customHeight="1">
      <c r="A24" s="9"/>
      <c r="B24" s="10"/>
      <c r="C24" s="139"/>
      <c r="D24" s="214">
        <v>3.0199999999999996</v>
      </c>
      <c r="E24" s="148" t="s">
        <v>110</v>
      </c>
      <c r="F24" s="178"/>
      <c r="G24" s="234" t="str">
        <f>+'P. OFICIAL (Entidad)'!G24</f>
        <v>Suministro e Instalacion de Sub Base Granular e=15 cm (no incluye transporte)</v>
      </c>
      <c r="H24" s="255" t="str">
        <f>+'P. OFICIAL (Entidad)'!H24</f>
        <v>M3</v>
      </c>
      <c r="I24" s="236">
        <f>+'P. OFICIAL (Entidad)'!I24</f>
        <v>1</v>
      </c>
      <c r="J24" s="251">
        <f>+'P. OFICIAL (Entidad)'!J24</f>
        <v>107579</v>
      </c>
      <c r="K24" s="157">
        <f t="shared" si="0"/>
        <v>107579</v>
      </c>
      <c r="L24" s="11"/>
      <c r="M24" s="9"/>
    </row>
    <row r="25" spans="1:13" s="3" customFormat="1" ht="34.5" customHeight="1">
      <c r="A25" s="9"/>
      <c r="B25" s="10"/>
      <c r="C25" s="139"/>
      <c r="D25" s="214">
        <v>3.0299999999999994</v>
      </c>
      <c r="E25" s="148" t="s">
        <v>111</v>
      </c>
      <c r="F25" s="178"/>
      <c r="G25" s="234" t="str">
        <f>+'P. OFICIAL (Entidad)'!G25</f>
        <v>Concreto clase D (210 Kg/cm2 0 21 Mpa) placa huella y sobreanchos  (no incluye transporte de agregados)</v>
      </c>
      <c r="H25" s="255" t="str">
        <f>+'P. OFICIAL (Entidad)'!H25</f>
        <v>M3</v>
      </c>
      <c r="I25" s="236">
        <f>+'P. OFICIAL (Entidad)'!I25</f>
        <v>1</v>
      </c>
      <c r="J25" s="251">
        <f>+'P. OFICIAL (Entidad)'!J25</f>
        <v>575978</v>
      </c>
      <c r="K25" s="157">
        <f t="shared" si="0"/>
        <v>575978</v>
      </c>
      <c r="L25" s="11"/>
      <c r="M25" s="9"/>
    </row>
    <row r="26" spans="1:13" s="3" customFormat="1" ht="34.5" customHeight="1">
      <c r="A26" s="9"/>
      <c r="B26" s="10"/>
      <c r="C26" s="139"/>
      <c r="D26" s="214">
        <v>3.0399999999999991</v>
      </c>
      <c r="E26" s="148" t="s">
        <v>111</v>
      </c>
      <c r="F26" s="178"/>
      <c r="G26" s="234" t="str">
        <f>+'P. OFICIAL (Entidad)'!G26</f>
        <v>Concreto de 210 kg/cm2 (3000 psi) para vigas riostras, cunetas, bordillo (no incluye transporte de agregados)</v>
      </c>
      <c r="H26" s="255" t="str">
        <f>+'P. OFICIAL (Entidad)'!H26</f>
        <v>M3</v>
      </c>
      <c r="I26" s="236">
        <f>+'P. OFICIAL (Entidad)'!I26</f>
        <v>1</v>
      </c>
      <c r="J26" s="251">
        <f>+'P. OFICIAL (Entidad)'!J26</f>
        <v>579081</v>
      </c>
      <c r="K26" s="157">
        <f t="shared" si="0"/>
        <v>579081</v>
      </c>
      <c r="L26" s="11"/>
      <c r="M26" s="9"/>
    </row>
    <row r="27" spans="1:13" s="3" customFormat="1" ht="47.25" customHeight="1">
      <c r="A27" s="9"/>
      <c r="B27" s="10"/>
      <c r="C27" s="139"/>
      <c r="D27" s="214">
        <v>3.0499999999999989</v>
      </c>
      <c r="E27" s="148"/>
      <c r="F27" s="178" t="s">
        <v>134</v>
      </c>
      <c r="G27" s="234" t="str">
        <f>+'P. OFICIAL (Entidad)'!G27</f>
        <v>Concreto clase G (40% Piedra rajon,  60% concreto de 3000 psi) (no incluye transporte de agregados)</v>
      </c>
      <c r="H27" s="255" t="str">
        <f>+'P. OFICIAL (Entidad)'!H27</f>
        <v>M3</v>
      </c>
      <c r="I27" s="236">
        <f>+'P. OFICIAL (Entidad)'!I27</f>
        <v>1</v>
      </c>
      <c r="J27" s="251">
        <f>+'P. OFICIAL (Entidad)'!J27</f>
        <v>506828</v>
      </c>
      <c r="K27" s="157">
        <f t="shared" si="0"/>
        <v>506828</v>
      </c>
      <c r="L27" s="11"/>
      <c r="M27" s="9"/>
    </row>
    <row r="28" spans="1:13" s="3" customFormat="1" ht="47.25" customHeight="1">
      <c r="A28" s="9"/>
      <c r="B28" s="10"/>
      <c r="C28" s="139"/>
      <c r="D28" s="214">
        <v>3.0599999999999987</v>
      </c>
      <c r="E28" s="148" t="s">
        <v>112</v>
      </c>
      <c r="F28" s="178"/>
      <c r="G28" s="234" t="str">
        <f>+'P. OFICIAL (Entidad)'!G28</f>
        <v xml:space="preserve">Acero de refuerzo 4.200 kg/cm2(60.000 psi) para placas, riostras, cunetas y bordillos </v>
      </c>
      <c r="H28" s="255" t="str">
        <f>+'P. OFICIAL (Entidad)'!H28</f>
        <v>KG</v>
      </c>
      <c r="I28" s="236">
        <f>+'P. OFICIAL (Entidad)'!I28</f>
        <v>1</v>
      </c>
      <c r="J28" s="251">
        <f>+'P. OFICIAL (Entidad)'!J28</f>
        <v>8835</v>
      </c>
      <c r="K28" s="157">
        <f t="shared" si="0"/>
        <v>8835</v>
      </c>
      <c r="L28" s="11"/>
      <c r="M28" s="9"/>
    </row>
    <row r="29" spans="1:13" s="3" customFormat="1" ht="37.5" customHeight="1">
      <c r="A29" s="9"/>
      <c r="B29" s="285"/>
      <c r="C29" s="150"/>
      <c r="D29" s="179">
        <v>4</v>
      </c>
      <c r="E29" s="160"/>
      <c r="F29" s="151"/>
      <c r="G29" s="151" t="s">
        <v>115</v>
      </c>
      <c r="H29" s="149"/>
      <c r="I29" s="274"/>
      <c r="J29" s="161"/>
      <c r="K29" s="285"/>
      <c r="L29" s="11"/>
      <c r="M29" s="9"/>
    </row>
    <row r="30" spans="1:13" s="3" customFormat="1" ht="37.5" customHeight="1">
      <c r="A30" s="9"/>
      <c r="B30" s="10"/>
      <c r="C30" s="139"/>
      <c r="D30" s="148">
        <v>4.01</v>
      </c>
      <c r="E30" s="178" t="s">
        <v>116</v>
      </c>
      <c r="F30" s="162" t="s">
        <v>117</v>
      </c>
      <c r="G30" s="234" t="str">
        <f>+'P. OFICIAL (Entidad)'!G30</f>
        <v>TRANSPORTE DE MATERIAL GRANULAR ( hasta 40 km)</v>
      </c>
      <c r="H30" s="255" t="str">
        <f>+'P. OFICIAL (Entidad)'!H30</f>
        <v>M3-KM</v>
      </c>
      <c r="I30" s="236">
        <f>+'P. OFICIAL (Entidad)'!I30</f>
        <v>1</v>
      </c>
      <c r="J30" s="251">
        <f>+'P. OFICIAL (Entidad)'!J30</f>
        <v>1690</v>
      </c>
      <c r="K30" s="157">
        <f t="shared" si="0"/>
        <v>1690</v>
      </c>
      <c r="L30" s="11"/>
      <c r="M30" s="9"/>
    </row>
    <row r="31" spans="1:13" s="3" customFormat="1" ht="37.5" customHeight="1">
      <c r="A31" s="9"/>
      <c r="B31" s="10"/>
      <c r="C31" s="146"/>
      <c r="D31" s="148">
        <v>4.0199999999999996</v>
      </c>
      <c r="E31" s="178" t="s">
        <v>120</v>
      </c>
      <c r="F31" s="162"/>
      <c r="G31" s="234" t="str">
        <f>+'P. OFICIAL (Entidad)'!G31</f>
        <v>TRANSPORTE DE MATERIAL DE EXCAVACION A OTRO PUNTO DE LA VIA</v>
      </c>
      <c r="H31" s="255" t="str">
        <f>+'P. OFICIAL (Entidad)'!H31</f>
        <v>M3-KM</v>
      </c>
      <c r="I31" s="236">
        <f>+'P. OFICIAL (Entidad)'!I31</f>
        <v>1</v>
      </c>
      <c r="J31" s="251">
        <f>+'P. OFICIAL (Entidad)'!J31</f>
        <v>1690</v>
      </c>
      <c r="K31" s="157">
        <f t="shared" si="0"/>
        <v>1690</v>
      </c>
      <c r="L31" s="11"/>
      <c r="M31" s="9"/>
    </row>
    <row r="32" spans="1:13" s="3" customFormat="1" ht="27.75" customHeight="1">
      <c r="A32" s="9"/>
      <c r="B32" s="10"/>
      <c r="C32" s="285"/>
      <c r="D32" s="213">
        <v>5</v>
      </c>
      <c r="E32" s="179"/>
      <c r="F32" s="160"/>
      <c r="G32" s="151" t="s">
        <v>125</v>
      </c>
      <c r="H32" s="152"/>
      <c r="I32" s="237"/>
      <c r="J32" s="161"/>
      <c r="K32" s="161"/>
      <c r="L32" s="11"/>
      <c r="M32" s="9"/>
    </row>
    <row r="33" spans="1:13" s="3" customFormat="1" ht="33" customHeight="1">
      <c r="A33" s="9"/>
      <c r="B33" s="10"/>
      <c r="C33" s="139"/>
      <c r="D33" s="148">
        <v>5.01</v>
      </c>
      <c r="E33" s="178" t="s">
        <v>93</v>
      </c>
      <c r="F33" s="138" t="s">
        <v>90</v>
      </c>
      <c r="G33" s="234" t="str">
        <f>+'P. OFICIAL (Entidad)'!G33</f>
        <v>COMPONENTE AMBIENTAL</v>
      </c>
      <c r="H33" s="255" t="str">
        <f>+'P. OFICIAL (Entidad)'!H33</f>
        <v>GLB</v>
      </c>
      <c r="I33" s="236">
        <f>+'P. OFICIAL (Entidad)'!I33</f>
        <v>1</v>
      </c>
      <c r="J33" s="251">
        <f>+'P. OFICIAL (Entidad)'!J33</f>
        <v>4998316</v>
      </c>
      <c r="K33" s="157">
        <f t="shared" si="0"/>
        <v>4998316</v>
      </c>
      <c r="L33" s="11"/>
      <c r="M33" s="9"/>
    </row>
    <row r="34" spans="1:13" s="3" customFormat="1" ht="33" customHeight="1">
      <c r="A34" s="9"/>
      <c r="B34" s="10"/>
      <c r="C34" s="139"/>
      <c r="D34" s="148">
        <v>5.0199999999999996</v>
      </c>
      <c r="E34" s="178" t="s">
        <v>93</v>
      </c>
      <c r="F34" s="162" t="s">
        <v>90</v>
      </c>
      <c r="G34" s="234" t="str">
        <f>+'P. OFICIAL (Entidad)'!G34</f>
        <v>COMPONENTE SST</v>
      </c>
      <c r="H34" s="255" t="str">
        <f>+'P. OFICIAL (Entidad)'!H34</f>
        <v>GLB</v>
      </c>
      <c r="I34" s="236">
        <f>+'P. OFICIAL (Entidad)'!I34</f>
        <v>1</v>
      </c>
      <c r="J34" s="251">
        <f>+'P. OFICIAL (Entidad)'!J34</f>
        <v>11397600</v>
      </c>
      <c r="K34" s="157">
        <f t="shared" si="0"/>
        <v>11397600</v>
      </c>
      <c r="L34" s="11"/>
      <c r="M34" s="9"/>
    </row>
    <row r="35" spans="1:13" s="3" customFormat="1" ht="27.75" customHeight="1">
      <c r="A35" s="9"/>
      <c r="B35" s="10"/>
      <c r="C35" s="140"/>
      <c r="D35" s="148">
        <v>5.0299999999999994</v>
      </c>
      <c r="E35" s="178" t="s">
        <v>93</v>
      </c>
      <c r="F35" s="162" t="s">
        <v>90</v>
      </c>
      <c r="G35" s="234" t="str">
        <f>+'P. OFICIAL (Entidad)'!G35</f>
        <v>PMT</v>
      </c>
      <c r="H35" s="255" t="str">
        <f>+'P. OFICIAL (Entidad)'!H35</f>
        <v>GLB</v>
      </c>
      <c r="I35" s="236">
        <f>+'P. OFICIAL (Entidad)'!I35</f>
        <v>1</v>
      </c>
      <c r="J35" s="251">
        <f>+'P. OFICIAL (Entidad)'!J35</f>
        <v>2594364</v>
      </c>
      <c r="K35" s="157">
        <f t="shared" si="0"/>
        <v>2594364</v>
      </c>
      <c r="L35" s="11"/>
      <c r="M35" s="9"/>
    </row>
    <row r="36" spans="1:13" s="3" customFormat="1" ht="27.75" customHeight="1">
      <c r="A36" s="9"/>
      <c r="B36" s="10"/>
      <c r="C36" s="339" t="s">
        <v>135</v>
      </c>
      <c r="D36" s="340"/>
      <c r="E36" s="340"/>
      <c r="F36" s="340"/>
      <c r="G36" s="340"/>
      <c r="H36" s="340"/>
      <c r="I36" s="340"/>
      <c r="J36" s="341"/>
      <c r="K36" s="223">
        <f>SUM(K17:K35)</f>
        <v>20947459</v>
      </c>
      <c r="L36" s="11"/>
      <c r="M36" s="9"/>
    </row>
    <row r="37" spans="1:13" s="3" customFormat="1" ht="37.5" customHeight="1">
      <c r="A37" s="9"/>
      <c r="B37" s="10"/>
      <c r="C37" s="330" t="s">
        <v>128</v>
      </c>
      <c r="D37" s="331"/>
      <c r="E37" s="331"/>
      <c r="F37" s="331"/>
      <c r="G37" s="331"/>
      <c r="H37" s="331"/>
      <c r="I37" s="331"/>
      <c r="J37" s="331"/>
      <c r="K37" s="332"/>
      <c r="L37" s="11"/>
      <c r="M37" s="9"/>
    </row>
    <row r="38" spans="1:13" s="3" customFormat="1" ht="37.5" customHeight="1">
      <c r="A38" s="9"/>
      <c r="B38" s="10"/>
      <c r="C38" s="284"/>
      <c r="D38" s="212">
        <v>6</v>
      </c>
      <c r="E38" s="285"/>
      <c r="F38" s="261"/>
      <c r="G38" s="284" t="s">
        <v>99</v>
      </c>
      <c r="H38" s="284"/>
      <c r="I38" s="218"/>
      <c r="J38" s="284"/>
      <c r="K38" s="159"/>
      <c r="L38" s="11"/>
      <c r="M38" s="9"/>
    </row>
    <row r="39" spans="1:13" s="3" customFormat="1" ht="37.5" customHeight="1">
      <c r="A39" s="9"/>
      <c r="B39" s="10"/>
      <c r="C39" s="145"/>
      <c r="D39" s="148">
        <v>6.01</v>
      </c>
      <c r="E39" s="257"/>
      <c r="F39" s="257" t="s">
        <v>132</v>
      </c>
      <c r="G39" s="234" t="str">
        <f>+'P. OFICIAL (Entidad)'!G39</f>
        <v>Localizacion y replanteo</v>
      </c>
      <c r="H39" s="255" t="str">
        <f>+'P. OFICIAL (Entidad)'!H39</f>
        <v>M2</v>
      </c>
      <c r="I39" s="236">
        <f>+'P. OFICIAL (Entidad)'!I39</f>
        <v>1</v>
      </c>
      <c r="J39" s="251">
        <f>+'P. OFICIAL (Entidad)'!J39</f>
        <v>3255</v>
      </c>
      <c r="K39" s="157">
        <f t="shared" ref="K39:K53" si="1">+ROUND(I39*J39,0)</f>
        <v>3255</v>
      </c>
      <c r="L39" s="11"/>
      <c r="M39" s="9"/>
    </row>
    <row r="40" spans="1:13" s="3" customFormat="1" ht="37.5" customHeight="1">
      <c r="A40" s="9"/>
      <c r="B40" s="10"/>
      <c r="C40" s="278"/>
      <c r="D40" s="179">
        <v>7</v>
      </c>
      <c r="E40" s="258"/>
      <c r="F40" s="279"/>
      <c r="G40" s="280" t="s">
        <v>101</v>
      </c>
      <c r="H40" s="281"/>
      <c r="I40" s="264"/>
      <c r="J40" s="285"/>
      <c r="K40" s="285"/>
      <c r="L40" s="11"/>
      <c r="M40" s="9"/>
    </row>
    <row r="41" spans="1:13" s="3" customFormat="1" ht="37.5" customHeight="1">
      <c r="A41" s="9"/>
      <c r="B41" s="10"/>
      <c r="C41" s="145"/>
      <c r="D41" s="148">
        <v>7.01</v>
      </c>
      <c r="E41" s="257" t="s">
        <v>102</v>
      </c>
      <c r="F41" s="277"/>
      <c r="G41" s="234" t="str">
        <f>+'P. OFICIAL (Entidad)'!G41</f>
        <v>Excavacion mecanica sin clasificar</v>
      </c>
      <c r="H41" s="255" t="str">
        <f>+'P. OFICIAL (Entidad)'!H41</f>
        <v>M3</v>
      </c>
      <c r="I41" s="236">
        <f>+'P. OFICIAL (Entidad)'!I41</f>
        <v>1</v>
      </c>
      <c r="J41" s="251">
        <f>+'P. OFICIAL (Entidad)'!J41</f>
        <v>15790</v>
      </c>
      <c r="K41" s="157">
        <f t="shared" si="1"/>
        <v>15790</v>
      </c>
      <c r="L41" s="11"/>
      <c r="M41" s="9"/>
    </row>
    <row r="42" spans="1:13" s="3" customFormat="1" ht="37.5" customHeight="1">
      <c r="A42" s="9"/>
      <c r="B42" s="10"/>
      <c r="C42" s="145"/>
      <c r="D42" s="148">
        <v>7.02</v>
      </c>
      <c r="E42" s="257"/>
      <c r="F42" s="257" t="s">
        <v>133</v>
      </c>
      <c r="G42" s="234" t="str">
        <f>+'P. OFICIAL (Entidad)'!G42</f>
        <v>Conformacion y compactacion de la Subrasante</v>
      </c>
      <c r="H42" s="255" t="str">
        <f>+'P. OFICIAL (Entidad)'!H42</f>
        <v>M2</v>
      </c>
      <c r="I42" s="236">
        <f>+'P. OFICIAL (Entidad)'!I42</f>
        <v>1</v>
      </c>
      <c r="J42" s="251">
        <f>+'P. OFICIAL (Entidad)'!J42</f>
        <v>4157</v>
      </c>
      <c r="K42" s="157">
        <f t="shared" si="1"/>
        <v>4157</v>
      </c>
      <c r="L42" s="11"/>
      <c r="M42" s="9"/>
    </row>
    <row r="43" spans="1:13" s="3" customFormat="1" ht="37.5" customHeight="1">
      <c r="A43" s="9"/>
      <c r="B43" s="10"/>
      <c r="C43" s="145"/>
      <c r="D43" s="148">
        <v>7.0299999999999994</v>
      </c>
      <c r="E43" s="257" t="s">
        <v>105</v>
      </c>
      <c r="F43" s="277"/>
      <c r="G43" s="234" t="str">
        <f>+'P. OFICIAL (Entidad)'!G43</f>
        <v>Extendido y compactacion de material de prestamo para terraplenes (no incluye transporte)</v>
      </c>
      <c r="H43" s="255" t="str">
        <f>+'P. OFICIAL (Entidad)'!H43</f>
        <v>M3</v>
      </c>
      <c r="I43" s="236">
        <f>+'P. OFICIAL (Entidad)'!I43</f>
        <v>1</v>
      </c>
      <c r="J43" s="251">
        <f>+'P. OFICIAL (Entidad)'!J43</f>
        <v>93574</v>
      </c>
      <c r="K43" s="157">
        <f t="shared" si="1"/>
        <v>93574</v>
      </c>
      <c r="L43" s="11"/>
      <c r="M43" s="9"/>
    </row>
    <row r="44" spans="1:13" s="3" customFormat="1" ht="37.5" customHeight="1">
      <c r="A44" s="9"/>
      <c r="B44" s="10"/>
      <c r="C44" s="278"/>
      <c r="D44" s="179">
        <v>8</v>
      </c>
      <c r="E44" s="259"/>
      <c r="F44" s="279"/>
      <c r="G44" s="282" t="s">
        <v>107</v>
      </c>
      <c r="H44" s="283"/>
      <c r="I44" s="264"/>
      <c r="J44" s="285"/>
      <c r="K44" s="285"/>
      <c r="L44" s="11"/>
      <c r="M44" s="9"/>
    </row>
    <row r="45" spans="1:13" s="3" customFormat="1" ht="37.5" customHeight="1">
      <c r="A45" s="9"/>
      <c r="B45" s="10"/>
      <c r="C45" s="145"/>
      <c r="D45" s="148">
        <v>8.01</v>
      </c>
      <c r="E45" s="257" t="s">
        <v>108</v>
      </c>
      <c r="F45" s="277"/>
      <c r="G45" s="234" t="str">
        <f>+'P. OFICIAL (Entidad)'!G45</f>
        <v xml:space="preserve">Excavacion manual </v>
      </c>
      <c r="H45" s="255" t="str">
        <f>+'P. OFICIAL (Entidad)'!H45</f>
        <v>M3</v>
      </c>
      <c r="I45" s="236">
        <f>+'P. OFICIAL (Entidad)'!I45</f>
        <v>1</v>
      </c>
      <c r="J45" s="251">
        <f>+'P. OFICIAL (Entidad)'!J45</f>
        <v>58722</v>
      </c>
      <c r="K45" s="157">
        <f t="shared" si="1"/>
        <v>58722</v>
      </c>
      <c r="L45" s="11"/>
      <c r="M45" s="9"/>
    </row>
    <row r="46" spans="1:13" s="3" customFormat="1" ht="37.5" customHeight="1">
      <c r="A46" s="9"/>
      <c r="B46" s="10"/>
      <c r="C46" s="145"/>
      <c r="D46" s="148">
        <v>8.02</v>
      </c>
      <c r="E46" s="256" t="s">
        <v>110</v>
      </c>
      <c r="F46" s="277"/>
      <c r="G46" s="234" t="str">
        <f>+'P. OFICIAL (Entidad)'!G46</f>
        <v>Suministro e Instalacion de Sub Base Granular e=15 cm (no incluye transporte)</v>
      </c>
      <c r="H46" s="255" t="str">
        <f>+'P. OFICIAL (Entidad)'!H46</f>
        <v>M3</v>
      </c>
      <c r="I46" s="236">
        <f>+'P. OFICIAL (Entidad)'!I46</f>
        <v>1</v>
      </c>
      <c r="J46" s="251">
        <f>+'P. OFICIAL (Entidad)'!J46</f>
        <v>107579</v>
      </c>
      <c r="K46" s="157">
        <f t="shared" si="1"/>
        <v>107579</v>
      </c>
      <c r="L46" s="11"/>
      <c r="M46" s="9"/>
    </row>
    <row r="47" spans="1:13" s="3" customFormat="1" ht="37.5" customHeight="1">
      <c r="A47" s="9"/>
      <c r="B47" s="10"/>
      <c r="C47" s="145"/>
      <c r="D47" s="148">
        <v>8.0299999999999994</v>
      </c>
      <c r="E47" s="256" t="s">
        <v>111</v>
      </c>
      <c r="F47" s="277"/>
      <c r="G47" s="234" t="str">
        <f>+'P. OFICIAL (Entidad)'!G47</f>
        <v>Concreto clase D (210 Kg/cm2 0 21 Mpa) placa huella y sobreanchos (no incluye transporte de agregados)</v>
      </c>
      <c r="H47" s="255" t="str">
        <f>+'P. OFICIAL (Entidad)'!H47</f>
        <v>M3</v>
      </c>
      <c r="I47" s="236">
        <f>+'P. OFICIAL (Entidad)'!I47</f>
        <v>1</v>
      </c>
      <c r="J47" s="251">
        <f>+'P. OFICIAL (Entidad)'!J47</f>
        <v>575978</v>
      </c>
      <c r="K47" s="157">
        <f t="shared" si="1"/>
        <v>575978</v>
      </c>
      <c r="L47" s="11"/>
      <c r="M47" s="9"/>
    </row>
    <row r="48" spans="1:13" s="3" customFormat="1" ht="37.5" customHeight="1">
      <c r="A48" s="9"/>
      <c r="B48" s="10"/>
      <c r="C48" s="145"/>
      <c r="D48" s="148">
        <v>8.0399999999999991</v>
      </c>
      <c r="E48" s="256" t="s">
        <v>111</v>
      </c>
      <c r="F48" s="277"/>
      <c r="G48" s="234" t="str">
        <f>+'P. OFICIAL (Entidad)'!G48</f>
        <v>Concreto de 210 kg/cm2 (3000 psi) para vigas riostras, cunetas, bordillo (no incluye transporte de agregados)</v>
      </c>
      <c r="H48" s="255" t="str">
        <f>+'P. OFICIAL (Entidad)'!H48</f>
        <v>M3</v>
      </c>
      <c r="I48" s="236">
        <f>+'P. OFICIAL (Entidad)'!I48</f>
        <v>1</v>
      </c>
      <c r="J48" s="251">
        <f>+'P. OFICIAL (Entidad)'!J48</f>
        <v>579081</v>
      </c>
      <c r="K48" s="157">
        <f t="shared" si="1"/>
        <v>579081</v>
      </c>
      <c r="L48" s="11"/>
      <c r="M48" s="9"/>
    </row>
    <row r="49" spans="1:16" s="3" customFormat="1" ht="37.5" customHeight="1">
      <c r="A49" s="9"/>
      <c r="B49" s="10"/>
      <c r="C49" s="145"/>
      <c r="D49" s="148">
        <v>8.0499999999999989</v>
      </c>
      <c r="E49" s="257"/>
      <c r="F49" s="257" t="s">
        <v>134</v>
      </c>
      <c r="G49" s="234" t="str">
        <f>+'P. OFICIAL (Entidad)'!G49</f>
        <v>Concreto clase G (40% Piedra rajon,  60% concreto de 3000 psi) (no incluye transporte de agregados)</v>
      </c>
      <c r="H49" s="255" t="str">
        <f>+'P. OFICIAL (Entidad)'!H49</f>
        <v>M3</v>
      </c>
      <c r="I49" s="236">
        <f>+'P. OFICIAL (Entidad)'!I49</f>
        <v>1</v>
      </c>
      <c r="J49" s="251">
        <f>+'P. OFICIAL (Entidad)'!J49</f>
        <v>506828</v>
      </c>
      <c r="K49" s="157">
        <f t="shared" si="1"/>
        <v>506828</v>
      </c>
      <c r="L49" s="11"/>
      <c r="M49" s="9"/>
    </row>
    <row r="50" spans="1:16" s="3" customFormat="1" ht="37.5" customHeight="1">
      <c r="A50" s="9"/>
      <c r="B50" s="10"/>
      <c r="C50" s="145"/>
      <c r="D50" s="148">
        <v>8.0599999999999987</v>
      </c>
      <c r="E50" s="256" t="s">
        <v>112</v>
      </c>
      <c r="F50" s="277"/>
      <c r="G50" s="234" t="str">
        <f>+'P. OFICIAL (Entidad)'!G50</f>
        <v xml:space="preserve">Acero de refuerzo 4.200 kg/cm2(60.000 psi) para placas, riostras, cunetas y bordillos </v>
      </c>
      <c r="H50" s="255" t="str">
        <f>+'P. OFICIAL (Entidad)'!H50</f>
        <v>KG</v>
      </c>
      <c r="I50" s="236">
        <f>+'P. OFICIAL (Entidad)'!I50</f>
        <v>1</v>
      </c>
      <c r="J50" s="251">
        <f>+'P. OFICIAL (Entidad)'!J50</f>
        <v>8835</v>
      </c>
      <c r="K50" s="157">
        <f t="shared" si="1"/>
        <v>8835</v>
      </c>
      <c r="L50" s="11"/>
      <c r="M50" s="9"/>
    </row>
    <row r="51" spans="1:16" s="3" customFormat="1" ht="37.5" customHeight="1">
      <c r="A51" s="9"/>
      <c r="B51" s="10"/>
      <c r="C51" s="278"/>
      <c r="D51" s="179">
        <v>9</v>
      </c>
      <c r="E51" s="259"/>
      <c r="F51" s="279"/>
      <c r="G51" s="282" t="s">
        <v>115</v>
      </c>
      <c r="H51" s="283"/>
      <c r="I51" s="274"/>
      <c r="J51" s="285"/>
      <c r="K51" s="285"/>
      <c r="L51" s="11"/>
      <c r="M51" s="9"/>
    </row>
    <row r="52" spans="1:16" s="3" customFormat="1" ht="34.5" customHeight="1">
      <c r="A52" s="9"/>
      <c r="B52" s="10"/>
      <c r="C52" s="145"/>
      <c r="D52" s="148">
        <v>9.01</v>
      </c>
      <c r="E52" s="256"/>
      <c r="F52" s="257" t="s">
        <v>117</v>
      </c>
      <c r="G52" s="234" t="str">
        <f>+'P. OFICIAL (Entidad)'!G52</f>
        <v>TRANSPORTE DE MATERIAL GRANULAR ( hasta 62 km)</v>
      </c>
      <c r="H52" s="255" t="str">
        <f>+'P. OFICIAL (Entidad)'!H52</f>
        <v>M3-KM</v>
      </c>
      <c r="I52" s="236">
        <f>+'P. OFICIAL (Entidad)'!I52</f>
        <v>1</v>
      </c>
      <c r="J52" s="251">
        <f>+'P. OFICIAL (Entidad)'!J52</f>
        <v>1690</v>
      </c>
      <c r="K52" s="157">
        <f t="shared" si="1"/>
        <v>1690</v>
      </c>
      <c r="L52" s="11"/>
      <c r="M52" s="9"/>
    </row>
    <row r="53" spans="1:16" s="3" customFormat="1" ht="34.5" customHeight="1">
      <c r="A53" s="9"/>
      <c r="B53" s="10"/>
      <c r="C53" s="145"/>
      <c r="D53" s="148">
        <v>9.02</v>
      </c>
      <c r="E53" s="256" t="s">
        <v>120</v>
      </c>
      <c r="F53" s="277"/>
      <c r="G53" s="234" t="str">
        <f>+'P. OFICIAL (Entidad)'!G53</f>
        <v>TRANSPORTE DE MATERIAL DE EXCAVACION A OTRO PUNTO DE LA VIA</v>
      </c>
      <c r="H53" s="255" t="str">
        <f>+'P. OFICIAL (Entidad)'!H53</f>
        <v>M3-KM</v>
      </c>
      <c r="I53" s="236">
        <f>+'P. OFICIAL (Entidad)'!I53</f>
        <v>1</v>
      </c>
      <c r="J53" s="251">
        <f>+'P. OFICIAL (Entidad)'!J53</f>
        <v>1690</v>
      </c>
      <c r="K53" s="157">
        <f t="shared" si="1"/>
        <v>1690</v>
      </c>
      <c r="L53" s="11"/>
      <c r="M53" s="9"/>
    </row>
    <row r="54" spans="1:16" s="3" customFormat="1" ht="27.75" customHeight="1">
      <c r="A54" s="9"/>
      <c r="B54" s="10"/>
      <c r="C54" s="278"/>
      <c r="D54" s="213">
        <v>10</v>
      </c>
      <c r="E54" s="179"/>
      <c r="F54" s="160"/>
      <c r="G54" s="151" t="s">
        <v>125</v>
      </c>
      <c r="H54" s="153"/>
      <c r="I54" s="237"/>
      <c r="J54" s="285"/>
      <c r="K54" s="154"/>
      <c r="L54" s="11"/>
      <c r="M54" s="9"/>
    </row>
    <row r="55" spans="1:16" s="3" customFormat="1" ht="36" customHeight="1">
      <c r="A55" s="9"/>
      <c r="B55" s="10"/>
      <c r="C55" s="276"/>
      <c r="D55" s="148">
        <f t="shared" ref="D55:D57" si="2">+D54+0.01</f>
        <v>10.01</v>
      </c>
      <c r="E55" s="180" t="s">
        <v>93</v>
      </c>
      <c r="F55" s="162" t="s">
        <v>90</v>
      </c>
      <c r="G55" s="234" t="str">
        <f>+'P. OFICIAL (Entidad)'!G55</f>
        <v>COMPONENTE AMBIENTAL</v>
      </c>
      <c r="H55" s="255" t="str">
        <f>+'P. OFICIAL (Entidad)'!H55</f>
        <v>GLB</v>
      </c>
      <c r="I55" s="236">
        <f>+'P. OFICIAL (Entidad)'!I55</f>
        <v>1</v>
      </c>
      <c r="J55" s="251">
        <f>+'P. OFICIAL (Entidad)'!J55</f>
        <v>4998316</v>
      </c>
      <c r="K55" s="155">
        <f>+J55</f>
        <v>4998316</v>
      </c>
      <c r="L55" s="11"/>
      <c r="M55" s="9"/>
    </row>
    <row r="56" spans="1:16" s="3" customFormat="1" ht="37.5" customHeight="1">
      <c r="A56" s="9"/>
      <c r="B56" s="10"/>
      <c r="C56" s="276"/>
      <c r="D56" s="148">
        <f t="shared" si="2"/>
        <v>10.02</v>
      </c>
      <c r="E56" s="180" t="s">
        <v>93</v>
      </c>
      <c r="F56" s="162" t="s">
        <v>90</v>
      </c>
      <c r="G56" s="234" t="str">
        <f>+'P. OFICIAL (Entidad)'!G56</f>
        <v>COMPONENTE SST</v>
      </c>
      <c r="H56" s="255" t="str">
        <f>+'P. OFICIAL (Entidad)'!H56</f>
        <v>GLB</v>
      </c>
      <c r="I56" s="236">
        <f>+'P. OFICIAL (Entidad)'!I56</f>
        <v>1</v>
      </c>
      <c r="J56" s="251">
        <f>+'P. OFICIAL (Entidad)'!J56</f>
        <v>11397600</v>
      </c>
      <c r="K56" s="155">
        <f t="shared" ref="K56:K57" si="3">+J56</f>
        <v>11397600</v>
      </c>
      <c r="L56" s="11"/>
      <c r="M56" s="9"/>
    </row>
    <row r="57" spans="1:16" s="3" customFormat="1" ht="36" customHeight="1">
      <c r="A57" s="9"/>
      <c r="B57" s="10"/>
      <c r="C57" s="276"/>
      <c r="D57" s="148">
        <f t="shared" si="2"/>
        <v>10.029999999999999</v>
      </c>
      <c r="E57" s="180" t="s">
        <v>93</v>
      </c>
      <c r="F57" s="162" t="s">
        <v>90</v>
      </c>
      <c r="G57" s="234" t="str">
        <f>+'P. OFICIAL (Entidad)'!G57</f>
        <v>PMT</v>
      </c>
      <c r="H57" s="255" t="str">
        <f>+'P. OFICIAL (Entidad)'!H57</f>
        <v>GLB</v>
      </c>
      <c r="I57" s="236">
        <f>+'P. OFICIAL (Entidad)'!I57</f>
        <v>1</v>
      </c>
      <c r="J57" s="251">
        <f>+'P. OFICIAL (Entidad)'!J57</f>
        <v>2594364</v>
      </c>
      <c r="K57" s="155">
        <f t="shared" si="3"/>
        <v>2594364</v>
      </c>
      <c r="L57" s="11"/>
      <c r="M57" s="9"/>
    </row>
    <row r="58" spans="1:16" s="3" customFormat="1" ht="36" customHeight="1">
      <c r="A58" s="9"/>
      <c r="B58" s="10"/>
      <c r="C58" s="342" t="s">
        <v>139</v>
      </c>
      <c r="D58" s="343"/>
      <c r="E58" s="343"/>
      <c r="F58" s="343"/>
      <c r="G58" s="343"/>
      <c r="H58" s="343"/>
      <c r="I58" s="343"/>
      <c r="J58" s="344"/>
      <c r="K58" s="141">
        <f>SUM(K39:K57)</f>
        <v>20947459</v>
      </c>
      <c r="L58" s="11"/>
      <c r="M58" s="9"/>
    </row>
    <row r="59" spans="1:16" s="3" customFormat="1" ht="27.75" customHeight="1">
      <c r="A59" s="9"/>
      <c r="B59" s="10"/>
      <c r="C59" s="327" t="s">
        <v>136</v>
      </c>
      <c r="D59" s="328"/>
      <c r="E59" s="328"/>
      <c r="F59" s="328"/>
      <c r="G59" s="328"/>
      <c r="H59" s="328"/>
      <c r="I59" s="328"/>
      <c r="J59" s="329"/>
      <c r="K59" s="163">
        <f>+K58+K36</f>
        <v>41894918</v>
      </c>
      <c r="L59" s="11"/>
      <c r="M59" s="9"/>
    </row>
    <row r="60" spans="1:16" s="3" customFormat="1" ht="27.75" customHeight="1" thickBot="1">
      <c r="A60" s="9"/>
      <c r="B60" s="10"/>
      <c r="C60" s="117"/>
      <c r="D60" s="188"/>
      <c r="E60" s="181"/>
      <c r="F60" s="117"/>
      <c r="G60" s="117"/>
      <c r="H60" s="117"/>
      <c r="I60" s="224"/>
      <c r="J60" s="208"/>
      <c r="K60" s="118"/>
      <c r="L60" s="11"/>
      <c r="M60" s="9"/>
      <c r="N60" s="200"/>
    </row>
    <row r="61" spans="1:16" s="3" customFormat="1" ht="30" customHeight="1">
      <c r="A61" s="9"/>
      <c r="B61" s="10"/>
      <c r="C61" s="119"/>
      <c r="D61" s="120"/>
      <c r="E61" s="182"/>
      <c r="F61" s="119"/>
      <c r="G61" s="164" t="s">
        <v>137</v>
      </c>
      <c r="H61" s="165" t="s">
        <v>95</v>
      </c>
      <c r="I61" s="273">
        <v>1</v>
      </c>
      <c r="J61" s="252">
        <v>8035000</v>
      </c>
      <c r="K61" s="166">
        <f>+J61*I61</f>
        <v>8035000</v>
      </c>
      <c r="L61" s="11"/>
      <c r="M61" s="9"/>
      <c r="N61" s="201"/>
    </row>
    <row r="62" spans="1:16" s="3" customFormat="1" ht="30" customHeight="1">
      <c r="A62" s="9"/>
      <c r="B62" s="10"/>
      <c r="C62" s="229"/>
      <c r="D62" s="229"/>
      <c r="E62" s="229"/>
      <c r="F62" s="230"/>
      <c r="G62" s="167" t="s">
        <v>97</v>
      </c>
      <c r="H62" s="8" t="s">
        <v>98</v>
      </c>
      <c r="I62" s="250">
        <v>0.19</v>
      </c>
      <c r="J62" s="220">
        <v>1526650</v>
      </c>
      <c r="K62" s="168">
        <f>+ROUND((K61*0.19),0)</f>
        <v>1526650</v>
      </c>
      <c r="L62" s="11"/>
      <c r="M62" s="9"/>
      <c r="N62" s="197"/>
    </row>
    <row r="63" spans="1:16" s="194" customFormat="1" ht="30" customHeight="1" thickBot="1">
      <c r="A63" s="190"/>
      <c r="B63" s="191"/>
      <c r="C63" s="229"/>
      <c r="D63" s="229"/>
      <c r="E63" s="229"/>
      <c r="F63" s="230"/>
      <c r="G63" s="169" t="s">
        <v>138</v>
      </c>
      <c r="H63" s="170"/>
      <c r="I63" s="248"/>
      <c r="J63" s="209"/>
      <c r="K63" s="171">
        <f>SUM(K61:K62)</f>
        <v>9561650</v>
      </c>
      <c r="L63" s="193"/>
      <c r="M63" s="190"/>
      <c r="N63" s="199"/>
      <c r="P63" s="197"/>
    </row>
    <row r="64" spans="1:16" s="194" customFormat="1" ht="19.5" customHeight="1" thickBot="1">
      <c r="A64" s="190"/>
      <c r="B64" s="191"/>
      <c r="C64" s="192"/>
      <c r="D64" s="121"/>
      <c r="E64" s="183"/>
      <c r="F64" s="121"/>
      <c r="G64" s="169"/>
      <c r="H64" s="170"/>
      <c r="I64" s="248"/>
      <c r="J64" s="209"/>
      <c r="K64" s="171"/>
      <c r="L64" s="193"/>
      <c r="M64" s="190"/>
      <c r="N64" s="199"/>
    </row>
    <row r="65" spans="1:14" s="194" customFormat="1" ht="30" customHeight="1" thickBot="1">
      <c r="A65" s="190"/>
      <c r="B65" s="191"/>
      <c r="C65" s="192"/>
      <c r="D65" s="195"/>
      <c r="E65" s="196"/>
      <c r="F65" s="192"/>
      <c r="G65" s="172" t="s">
        <v>16</v>
      </c>
      <c r="H65" s="173"/>
      <c r="I65" s="263"/>
      <c r="J65" s="210"/>
      <c r="K65" s="174">
        <f>+K59+K63</f>
        <v>51456568</v>
      </c>
      <c r="L65" s="193"/>
      <c r="M65" s="190"/>
      <c r="N65" s="198"/>
    </row>
    <row r="66" spans="1:14" s="3" customFormat="1" ht="17.25" thickBot="1">
      <c r="A66" s="9"/>
      <c r="B66" s="10"/>
      <c r="C66" s="119"/>
      <c r="D66" s="120"/>
      <c r="E66" s="184"/>
      <c r="F66" s="120"/>
      <c r="G66" s="119"/>
      <c r="H66" s="119"/>
      <c r="I66" s="249"/>
      <c r="J66" s="205"/>
      <c r="K66" s="122"/>
      <c r="L66" s="11"/>
      <c r="M66" s="9"/>
    </row>
    <row r="67" spans="1:14" s="3" customFormat="1" ht="15.75">
      <c r="A67" s="9"/>
      <c r="B67" s="10"/>
      <c r="C67" s="12"/>
      <c r="D67" s="304"/>
      <c r="E67" s="304"/>
      <c r="F67" s="304"/>
      <c r="G67" s="304"/>
      <c r="H67" s="304"/>
      <c r="I67" s="304"/>
      <c r="J67" s="304"/>
      <c r="K67" s="305"/>
      <c r="L67" s="13"/>
      <c r="M67" s="9"/>
    </row>
    <row r="68" spans="1:14" s="3" customFormat="1" ht="46.5" customHeight="1">
      <c r="A68" s="9"/>
      <c r="B68" s="10"/>
      <c r="C68" s="287" t="s">
        <v>17</v>
      </c>
      <c r="D68" s="288"/>
      <c r="E68" s="288"/>
      <c r="F68" s="288"/>
      <c r="G68" s="288"/>
      <c r="H68" s="306" t="s">
        <v>9</v>
      </c>
      <c r="I68" s="306"/>
      <c r="J68" s="306"/>
      <c r="K68" s="92" t="s">
        <v>18</v>
      </c>
      <c r="L68" s="14"/>
      <c r="M68" s="9"/>
    </row>
    <row r="69" spans="1:14" s="3" customFormat="1" ht="32.25" customHeight="1">
      <c r="A69" s="9"/>
      <c r="B69" s="10"/>
      <c r="C69" s="287" t="s">
        <v>19</v>
      </c>
      <c r="D69" s="288"/>
      <c r="E69" s="288"/>
      <c r="F69" s="288"/>
      <c r="G69" s="288"/>
      <c r="H69" s="301" t="s">
        <v>20</v>
      </c>
      <c r="I69" s="301"/>
      <c r="J69" s="211" t="s">
        <v>21</v>
      </c>
      <c r="K69" s="187">
        <v>0.24</v>
      </c>
      <c r="L69" s="14"/>
      <c r="M69" s="9"/>
    </row>
    <row r="70" spans="1:14" s="3" customFormat="1" ht="30" customHeight="1">
      <c r="A70" s="9"/>
      <c r="B70" s="10"/>
      <c r="C70" s="287" t="s">
        <v>22</v>
      </c>
      <c r="D70" s="288"/>
      <c r="E70" s="288"/>
      <c r="F70" s="288"/>
      <c r="G70" s="288"/>
      <c r="H70" s="289" t="s">
        <v>23</v>
      </c>
      <c r="I70" s="290"/>
      <c r="J70" s="211" t="s">
        <v>24</v>
      </c>
      <c r="K70" s="187">
        <v>0.01</v>
      </c>
      <c r="L70" s="14"/>
      <c r="M70" s="9"/>
    </row>
    <row r="71" spans="1:14" s="4" customFormat="1" ht="58.5" customHeight="1">
      <c r="A71" s="9"/>
      <c r="B71" s="10"/>
      <c r="C71" s="291"/>
      <c r="D71" s="292"/>
      <c r="E71" s="292"/>
      <c r="F71" s="292"/>
      <c r="G71" s="293"/>
      <c r="H71" s="300" t="s">
        <v>25</v>
      </c>
      <c r="I71" s="301"/>
      <c r="J71" s="211" t="s">
        <v>26</v>
      </c>
      <c r="K71" s="187">
        <v>0.05</v>
      </c>
      <c r="L71" s="11"/>
      <c r="M71" s="9"/>
    </row>
    <row r="72" spans="1:14" ht="39" customHeight="1">
      <c r="A72" s="5"/>
      <c r="B72" s="6"/>
      <c r="C72" s="294"/>
      <c r="D72" s="295"/>
      <c r="E72" s="295"/>
      <c r="F72" s="295"/>
      <c r="G72" s="296"/>
      <c r="H72" s="301" t="s">
        <v>27</v>
      </c>
      <c r="I72" s="301"/>
      <c r="J72" s="211" t="s">
        <v>28</v>
      </c>
      <c r="K72" s="91">
        <f>SUM(K69:K71)</f>
        <v>0.3</v>
      </c>
      <c r="L72" s="7"/>
      <c r="M72" s="5"/>
    </row>
    <row r="73" spans="1:14" ht="47.25" customHeight="1" thickBot="1">
      <c r="A73" s="5"/>
      <c r="B73" s="6"/>
      <c r="C73" s="297"/>
      <c r="D73" s="298"/>
      <c r="E73" s="298"/>
      <c r="F73" s="298"/>
      <c r="G73" s="299"/>
      <c r="H73" s="302"/>
      <c r="I73" s="302"/>
      <c r="J73" s="302"/>
      <c r="K73" s="303"/>
      <c r="L73" s="7"/>
      <c r="M73" s="5"/>
    </row>
    <row r="74" spans="1:14" ht="64.5" customHeight="1">
      <c r="A74" s="5"/>
      <c r="B74" s="6"/>
      <c r="C74" s="93"/>
      <c r="D74" s="93"/>
      <c r="E74" s="93"/>
      <c r="F74" s="93"/>
      <c r="G74" s="93"/>
      <c r="H74" s="93"/>
      <c r="I74" s="225"/>
      <c r="J74" s="93"/>
      <c r="K74" s="93"/>
      <c r="L74" s="7"/>
      <c r="M74" s="5"/>
    </row>
    <row r="75" spans="1:14" s="3" customFormat="1" ht="27.75" customHeight="1">
      <c r="A75" s="9"/>
      <c r="B75" s="6"/>
      <c r="C75" s="93"/>
      <c r="D75" s="93"/>
      <c r="E75" s="93"/>
      <c r="F75" s="93"/>
      <c r="G75" s="94" t="s">
        <v>31</v>
      </c>
      <c r="H75" s="93"/>
      <c r="I75" s="225"/>
      <c r="J75" s="93"/>
      <c r="K75" s="93"/>
      <c r="L75" s="7"/>
      <c r="M75" s="9"/>
    </row>
    <row r="76" spans="1:14" s="3" customFormat="1" ht="27.75" customHeight="1" thickBot="1">
      <c r="A76" s="9"/>
      <c r="B76" s="123"/>
      <c r="C76" s="124"/>
      <c r="D76" s="124"/>
      <c r="E76" s="125"/>
      <c r="F76" s="124"/>
      <c r="G76" s="126"/>
      <c r="H76" s="124"/>
      <c r="I76" s="262"/>
      <c r="J76" s="124"/>
      <c r="K76" s="124"/>
      <c r="L76" s="127"/>
      <c r="M76" s="9"/>
    </row>
    <row r="77" spans="1:14" ht="17.25" thickTop="1"/>
  </sheetData>
  <mergeCells count="32">
    <mergeCell ref="C71:G73"/>
    <mergeCell ref="H71:I71"/>
    <mergeCell ref="H72:I72"/>
    <mergeCell ref="H73:K73"/>
    <mergeCell ref="C58:J58"/>
    <mergeCell ref="C68:G68"/>
    <mergeCell ref="H68:J68"/>
    <mergeCell ref="C69:G69"/>
    <mergeCell ref="H69:I69"/>
    <mergeCell ref="C70:G70"/>
    <mergeCell ref="H70:I70"/>
    <mergeCell ref="D67:K67"/>
    <mergeCell ref="C14:F14"/>
    <mergeCell ref="C15:K15"/>
    <mergeCell ref="C36:J36"/>
    <mergeCell ref="C37:K37"/>
    <mergeCell ref="C59:J59"/>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59583333333333333" right="0.11811023622047245" top="0.6974803149606299" bottom="0.15748031496062992" header="0.31496062992125984" footer="0.31496062992125984"/>
  <pageSetup paperSize="9" scale="40" orientation="portrait" horizontalDpi="1200" verticalDpi="1200" r:id="rId1"/>
  <rowBreaks count="1" manualBreakCount="1">
    <brk id="27"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55" zoomScaleNormal="80" zoomScaleSheetLayoutView="55" zoomScalePageLayoutView="85" workbookViewId="0">
      <selection activeCell="R92" sqref="R92"/>
    </sheetView>
  </sheetViews>
  <sheetFormatPr baseColWidth="10" defaultColWidth="11.42578125" defaultRowHeight="12.75"/>
  <cols>
    <col min="1" max="2" width="3.140625" style="15" customWidth="1"/>
    <col min="3" max="3" width="14.7109375" style="15" customWidth="1"/>
    <col min="4" max="4" width="13" style="15" customWidth="1"/>
    <col min="5" max="11" width="11.42578125" style="15"/>
    <col min="12" max="12" width="12.85546875" style="15" customWidth="1"/>
    <col min="13" max="14" width="11.42578125" style="15"/>
    <col min="15" max="15" width="13" style="15" customWidth="1"/>
    <col min="16" max="17" width="3.140625" style="15" customWidth="1"/>
    <col min="18" max="16384" width="11.42578125" style="15"/>
  </cols>
  <sheetData>
    <row r="1" spans="2:16" ht="13.5" thickBot="1"/>
    <row r="2" spans="2:16" ht="25.5" customHeight="1" thickTop="1">
      <c r="B2" s="451"/>
      <c r="C2" s="452"/>
      <c r="D2" s="452"/>
      <c r="E2" s="452"/>
      <c r="F2" s="452"/>
      <c r="G2" s="452"/>
      <c r="H2" s="452"/>
      <c r="I2" s="452"/>
      <c r="J2" s="452"/>
      <c r="K2" s="452"/>
      <c r="L2" s="452"/>
      <c r="M2" s="452"/>
      <c r="N2" s="452"/>
      <c r="O2" s="452"/>
      <c r="P2" s="453"/>
    </row>
    <row r="3" spans="2:16" ht="25.5" customHeight="1">
      <c r="B3" s="135"/>
      <c r="C3" s="448" t="s">
        <v>87</v>
      </c>
      <c r="D3" s="449"/>
      <c r="E3" s="449"/>
      <c r="F3" s="450"/>
      <c r="G3" s="104"/>
      <c r="H3" s="104"/>
      <c r="I3" s="104"/>
      <c r="J3" s="104"/>
      <c r="K3" s="104"/>
      <c r="L3" s="104"/>
      <c r="M3" s="104"/>
      <c r="N3" s="104"/>
      <c r="O3" s="104"/>
      <c r="P3" s="103"/>
    </row>
    <row r="4" spans="2:16" ht="25.5" customHeight="1">
      <c r="B4" s="135"/>
      <c r="C4" s="136" t="s">
        <v>0</v>
      </c>
      <c r="D4" s="137" t="s">
        <v>1</v>
      </c>
      <c r="E4" s="136" t="s">
        <v>2</v>
      </c>
      <c r="F4" s="137">
        <v>2</v>
      </c>
      <c r="G4" s="104"/>
      <c r="H4" s="104"/>
      <c r="I4" s="104"/>
      <c r="J4" s="104"/>
      <c r="K4" s="104"/>
      <c r="L4" s="104"/>
      <c r="M4" s="104"/>
      <c r="N4" s="104"/>
      <c r="O4" s="104"/>
      <c r="P4" s="103"/>
    </row>
    <row r="5" spans="2:16" ht="25.5" customHeight="1">
      <c r="B5" s="135"/>
      <c r="C5" s="115"/>
      <c r="D5" s="116"/>
      <c r="E5" s="115"/>
      <c r="F5" s="116"/>
      <c r="G5" s="104"/>
      <c r="H5" s="104"/>
      <c r="I5" s="104"/>
      <c r="J5" s="104"/>
      <c r="K5" s="104"/>
      <c r="L5" s="104"/>
      <c r="M5" s="104"/>
      <c r="N5" s="104"/>
      <c r="O5" s="104"/>
      <c r="P5" s="103"/>
    </row>
    <row r="6" spans="2:16" ht="36.75" customHeight="1">
      <c r="B6" s="102"/>
      <c r="C6" s="368" t="s">
        <v>32</v>
      </c>
      <c r="D6" s="368"/>
      <c r="E6" s="368"/>
      <c r="F6" s="368"/>
      <c r="G6" s="368"/>
      <c r="H6" s="368"/>
      <c r="I6" s="368"/>
      <c r="J6" s="368"/>
      <c r="K6" s="368"/>
      <c r="L6" s="368"/>
      <c r="M6" s="368"/>
      <c r="N6" s="368"/>
      <c r="O6" s="368"/>
      <c r="P6" s="103"/>
    </row>
    <row r="7" spans="2:16" ht="13.5" thickBot="1">
      <c r="B7" s="102"/>
      <c r="C7" s="104"/>
      <c r="D7" s="104"/>
      <c r="E7" s="104"/>
      <c r="F7" s="104"/>
      <c r="G7" s="104"/>
      <c r="H7" s="104"/>
      <c r="I7" s="104"/>
      <c r="J7" s="104"/>
      <c r="K7" s="104"/>
      <c r="L7" s="104"/>
      <c r="M7" s="104"/>
      <c r="N7" s="104"/>
      <c r="O7" s="104"/>
      <c r="P7" s="103"/>
    </row>
    <row r="8" spans="2:16">
      <c r="B8" s="102"/>
      <c r="C8" s="397"/>
      <c r="D8" s="399"/>
      <c r="E8" s="400"/>
      <c r="F8" s="400"/>
      <c r="G8" s="400"/>
      <c r="H8" s="400"/>
      <c r="I8" s="400"/>
      <c r="J8" s="400"/>
      <c r="K8" s="401"/>
      <c r="L8" s="411"/>
      <c r="M8" s="412"/>
      <c r="N8" s="412"/>
      <c r="O8" s="413"/>
      <c r="P8" s="103"/>
    </row>
    <row r="9" spans="2:16">
      <c r="B9" s="102"/>
      <c r="C9" s="398"/>
      <c r="D9" s="371" t="s">
        <v>33</v>
      </c>
      <c r="E9" s="372"/>
      <c r="F9" s="372"/>
      <c r="G9" s="372"/>
      <c r="H9" s="372"/>
      <c r="I9" s="372"/>
      <c r="J9" s="372"/>
      <c r="K9" s="373"/>
      <c r="L9" s="414"/>
      <c r="M9" s="415"/>
      <c r="N9" s="415"/>
      <c r="O9" s="416"/>
      <c r="P9" s="103"/>
    </row>
    <row r="10" spans="2:16" ht="13.5">
      <c r="B10" s="102"/>
      <c r="C10" s="398"/>
      <c r="D10" s="402"/>
      <c r="E10" s="403"/>
      <c r="F10" s="403"/>
      <c r="G10" s="403"/>
      <c r="H10" s="403"/>
      <c r="I10" s="403"/>
      <c r="J10" s="403"/>
      <c r="K10" s="404"/>
      <c r="L10" s="369" t="s">
        <v>34</v>
      </c>
      <c r="M10" s="417"/>
      <c r="N10" s="418"/>
      <c r="O10" s="419"/>
      <c r="P10" s="103"/>
    </row>
    <row r="11" spans="2:16">
      <c r="B11" s="102"/>
      <c r="C11" s="398"/>
      <c r="D11" s="371" t="s">
        <v>35</v>
      </c>
      <c r="E11" s="372"/>
      <c r="F11" s="372"/>
      <c r="G11" s="372"/>
      <c r="H11" s="372"/>
      <c r="I11" s="372"/>
      <c r="J11" s="372"/>
      <c r="K11" s="373"/>
      <c r="L11" s="405"/>
      <c r="M11" s="420"/>
      <c r="N11" s="421"/>
      <c r="O11" s="422"/>
      <c r="P11" s="103"/>
    </row>
    <row r="12" spans="2:16" ht="12.75" customHeight="1">
      <c r="B12" s="102"/>
      <c r="C12" s="398"/>
      <c r="D12" s="374"/>
      <c r="E12" s="375"/>
      <c r="F12" s="375"/>
      <c r="G12" s="375"/>
      <c r="H12" s="375"/>
      <c r="I12" s="375"/>
      <c r="J12" s="375"/>
      <c r="K12" s="376"/>
      <c r="L12" s="369" t="s">
        <v>36</v>
      </c>
      <c r="M12" s="369">
        <v>1</v>
      </c>
      <c r="N12" s="369" t="s">
        <v>37</v>
      </c>
      <c r="O12" s="409">
        <v>1</v>
      </c>
      <c r="P12" s="103"/>
    </row>
    <row r="13" spans="2:16">
      <c r="B13" s="102"/>
      <c r="C13" s="398"/>
      <c r="D13" s="374"/>
      <c r="E13" s="375"/>
      <c r="F13" s="375"/>
      <c r="G13" s="375"/>
      <c r="H13" s="375"/>
      <c r="I13" s="375"/>
      <c r="J13" s="375"/>
      <c r="K13" s="376"/>
      <c r="L13" s="370"/>
      <c r="M13" s="370"/>
      <c r="N13" s="370"/>
      <c r="O13" s="410"/>
      <c r="P13" s="103"/>
    </row>
    <row r="14" spans="2:16">
      <c r="B14" s="102"/>
      <c r="C14" s="398"/>
      <c r="D14" s="371" t="s">
        <v>38</v>
      </c>
      <c r="E14" s="372"/>
      <c r="F14" s="372"/>
      <c r="G14" s="372"/>
      <c r="H14" s="372"/>
      <c r="I14" s="372"/>
      <c r="J14" s="372"/>
      <c r="K14" s="373"/>
      <c r="L14" s="370"/>
      <c r="M14" s="370"/>
      <c r="N14" s="370"/>
      <c r="O14" s="410"/>
      <c r="P14" s="103"/>
    </row>
    <row r="15" spans="2:16" ht="14.25" thickBot="1">
      <c r="B15" s="102"/>
      <c r="C15" s="86"/>
      <c r="D15" s="85"/>
      <c r="E15" s="85"/>
      <c r="F15" s="85"/>
      <c r="G15" s="85"/>
      <c r="H15" s="85"/>
      <c r="I15" s="85"/>
      <c r="J15" s="85"/>
      <c r="K15" s="85"/>
      <c r="L15" s="85"/>
      <c r="M15" s="84"/>
      <c r="N15" s="84"/>
      <c r="O15" s="83"/>
      <c r="P15" s="103"/>
    </row>
    <row r="16" spans="2:16" ht="13.5">
      <c r="B16" s="102"/>
      <c r="C16" s="82"/>
      <c r="D16" s="81"/>
      <c r="E16" s="81"/>
      <c r="F16" s="81"/>
      <c r="G16" s="81"/>
      <c r="H16" s="81"/>
      <c r="I16" s="81"/>
      <c r="J16" s="81"/>
      <c r="K16" s="81"/>
      <c r="L16" s="80" t="s">
        <v>39</v>
      </c>
      <c r="M16" s="79" t="s">
        <v>40</v>
      </c>
      <c r="N16" s="79" t="s">
        <v>41</v>
      </c>
      <c r="O16" s="78" t="s">
        <v>42</v>
      </c>
      <c r="P16" s="103"/>
    </row>
    <row r="17" spans="2:16" ht="13.5">
      <c r="B17" s="102"/>
      <c r="C17" s="24"/>
      <c r="D17" s="105"/>
      <c r="E17" s="105"/>
      <c r="F17" s="105"/>
      <c r="G17" s="105"/>
      <c r="H17" s="105"/>
      <c r="I17" s="105"/>
      <c r="J17" s="105"/>
      <c r="K17" s="105"/>
      <c r="L17" s="106"/>
      <c r="M17" s="77"/>
      <c r="N17" s="77"/>
      <c r="O17" s="76"/>
      <c r="P17" s="103"/>
    </row>
    <row r="18" spans="2:16" ht="18" customHeight="1">
      <c r="B18" s="102"/>
      <c r="C18" s="460" t="s">
        <v>43</v>
      </c>
      <c r="D18" s="461"/>
      <c r="E18" s="461"/>
      <c r="F18" s="461"/>
      <c r="G18" s="105"/>
      <c r="H18" s="105"/>
      <c r="I18" s="105" t="s">
        <v>44</v>
      </c>
      <c r="J18" s="104"/>
      <c r="K18" s="105"/>
      <c r="L18" s="106"/>
      <c r="M18" s="104"/>
      <c r="N18" s="104"/>
      <c r="O18" s="75"/>
      <c r="P18" s="103"/>
    </row>
    <row r="19" spans="2:16" ht="13.5">
      <c r="B19" s="102"/>
      <c r="C19" s="74"/>
      <c r="D19" s="73"/>
      <c r="E19" s="73"/>
      <c r="F19" s="73"/>
      <c r="G19" s="73"/>
      <c r="H19" s="73"/>
      <c r="I19" s="73"/>
      <c r="J19" s="73"/>
      <c r="K19" s="73"/>
      <c r="L19" s="73"/>
      <c r="M19" s="73"/>
      <c r="N19" s="73"/>
      <c r="O19" s="72"/>
      <c r="P19" s="103"/>
    </row>
    <row r="20" spans="2:16" ht="13.5" thickBot="1">
      <c r="B20" s="102"/>
      <c r="C20" s="96"/>
      <c r="D20" s="97"/>
      <c r="E20" s="97"/>
      <c r="F20" s="97"/>
      <c r="G20" s="97"/>
      <c r="H20" s="97"/>
      <c r="I20" s="97"/>
      <c r="J20" s="97"/>
      <c r="K20" s="97"/>
      <c r="L20" s="97"/>
      <c r="M20" s="97"/>
      <c r="N20" s="97"/>
      <c r="O20" s="71"/>
      <c r="P20" s="103"/>
    </row>
    <row r="21" spans="2:16" ht="13.5" thickBot="1">
      <c r="B21" s="102"/>
      <c r="C21" s="32"/>
      <c r="D21" s="31"/>
      <c r="E21" s="31"/>
      <c r="F21" s="31"/>
      <c r="G21" s="31"/>
      <c r="H21" s="31"/>
      <c r="I21" s="104"/>
      <c r="J21" s="104"/>
      <c r="K21" s="31"/>
      <c r="L21" s="31"/>
      <c r="M21" s="31"/>
      <c r="N21" s="31"/>
      <c r="O21" s="30"/>
      <c r="P21" s="103"/>
    </row>
    <row r="22" spans="2:16" ht="13.5">
      <c r="B22" s="102"/>
      <c r="C22" s="379" t="s">
        <v>45</v>
      </c>
      <c r="D22" s="380"/>
      <c r="E22" s="380"/>
      <c r="F22" s="380"/>
      <c r="G22" s="380"/>
      <c r="H22" s="380"/>
      <c r="I22" s="380"/>
      <c r="J22" s="380"/>
      <c r="K22" s="380"/>
      <c r="L22" s="380"/>
      <c r="M22" s="380"/>
      <c r="N22" s="380"/>
      <c r="O22" s="381"/>
      <c r="P22" s="103"/>
    </row>
    <row r="23" spans="2:16" ht="13.5" thickBot="1">
      <c r="B23" s="102"/>
      <c r="C23" s="21"/>
      <c r="D23" s="104"/>
      <c r="E23" s="104"/>
      <c r="F23" s="104"/>
      <c r="G23" s="104"/>
      <c r="H23" s="104"/>
      <c r="I23" s="104"/>
      <c r="J23" s="104"/>
      <c r="K23" s="104"/>
      <c r="L23" s="104"/>
      <c r="M23" s="104"/>
      <c r="N23" s="104"/>
      <c r="O23" s="20"/>
      <c r="P23" s="103"/>
    </row>
    <row r="24" spans="2:16">
      <c r="B24" s="102"/>
      <c r="C24" s="128" t="s">
        <v>46</v>
      </c>
      <c r="D24" s="406" t="s">
        <v>47</v>
      </c>
      <c r="E24" s="407"/>
      <c r="F24" s="407"/>
      <c r="G24" s="407"/>
      <c r="H24" s="407"/>
      <c r="I24" s="407"/>
      <c r="J24" s="407"/>
      <c r="K24" s="407"/>
      <c r="L24" s="408"/>
      <c r="M24" s="377" t="s">
        <v>48</v>
      </c>
      <c r="N24" s="378"/>
      <c r="O24" s="128" t="s">
        <v>11</v>
      </c>
      <c r="P24" s="103"/>
    </row>
    <row r="25" spans="2:16" ht="13.5" thickBot="1">
      <c r="B25" s="102"/>
      <c r="C25" s="70"/>
      <c r="D25" s="362"/>
      <c r="E25" s="432"/>
      <c r="F25" s="432"/>
      <c r="G25" s="432"/>
      <c r="H25" s="432"/>
      <c r="I25" s="432"/>
      <c r="J25" s="432"/>
      <c r="K25" s="432"/>
      <c r="L25" s="363"/>
      <c r="M25" s="362"/>
      <c r="N25" s="363"/>
      <c r="O25" s="69"/>
      <c r="P25" s="103"/>
    </row>
    <row r="26" spans="2:16">
      <c r="B26" s="102"/>
      <c r="C26" s="388" t="s">
        <v>49</v>
      </c>
      <c r="D26" s="389"/>
      <c r="E26" s="389"/>
      <c r="F26" s="389"/>
      <c r="G26" s="389"/>
      <c r="H26" s="389"/>
      <c r="I26" s="389"/>
      <c r="J26" s="389"/>
      <c r="K26" s="389"/>
      <c r="L26" s="389"/>
      <c r="M26" s="389"/>
      <c r="N26" s="389"/>
      <c r="O26" s="390"/>
      <c r="P26" s="103"/>
    </row>
    <row r="27" spans="2:16">
      <c r="B27" s="102"/>
      <c r="C27" s="391"/>
      <c r="D27" s="392"/>
      <c r="E27" s="392"/>
      <c r="F27" s="392"/>
      <c r="G27" s="392"/>
      <c r="H27" s="392"/>
      <c r="I27" s="392"/>
      <c r="J27" s="392"/>
      <c r="K27" s="392"/>
      <c r="L27" s="392"/>
      <c r="M27" s="392"/>
      <c r="N27" s="392"/>
      <c r="O27" s="393"/>
      <c r="P27" s="103"/>
    </row>
    <row r="28" spans="2:16" ht="13.5" thickBot="1">
      <c r="B28" s="102"/>
      <c r="C28" s="394"/>
      <c r="D28" s="395"/>
      <c r="E28" s="395"/>
      <c r="F28" s="395"/>
      <c r="G28" s="395"/>
      <c r="H28" s="395"/>
      <c r="I28" s="395"/>
      <c r="J28" s="395"/>
      <c r="K28" s="395"/>
      <c r="L28" s="395"/>
      <c r="M28" s="395"/>
      <c r="N28" s="395"/>
      <c r="O28" s="396"/>
      <c r="P28" s="103"/>
    </row>
    <row r="29" spans="2:16" ht="13.5">
      <c r="B29" s="102"/>
      <c r="C29" s="364" t="s">
        <v>47</v>
      </c>
      <c r="D29" s="365"/>
      <c r="E29" s="365"/>
      <c r="F29" s="365"/>
      <c r="G29" s="366"/>
      <c r="H29" s="367" t="s">
        <v>50</v>
      </c>
      <c r="I29" s="365"/>
      <c r="J29" s="430" t="s">
        <v>51</v>
      </c>
      <c r="K29" s="431"/>
      <c r="L29" s="55" t="s">
        <v>52</v>
      </c>
      <c r="M29" s="367" t="s">
        <v>53</v>
      </c>
      <c r="N29" s="424"/>
      <c r="O29" s="60" t="s">
        <v>54</v>
      </c>
      <c r="P29" s="103"/>
    </row>
    <row r="30" spans="2:16">
      <c r="B30" s="102"/>
      <c r="C30" s="382"/>
      <c r="D30" s="383"/>
      <c r="E30" s="383"/>
      <c r="F30" s="383"/>
      <c r="G30" s="384"/>
      <c r="H30" s="385"/>
      <c r="I30" s="384"/>
      <c r="J30" s="385"/>
      <c r="K30" s="384"/>
      <c r="L30" s="66"/>
      <c r="M30" s="386"/>
      <c r="N30" s="387"/>
      <c r="O30" s="57"/>
      <c r="P30" s="103"/>
    </row>
    <row r="31" spans="2:16">
      <c r="B31" s="102"/>
      <c r="C31" s="41"/>
      <c r="D31" s="22"/>
      <c r="E31" s="22"/>
      <c r="F31" s="22"/>
      <c r="G31" s="67"/>
      <c r="H31" s="68"/>
      <c r="I31" s="67"/>
      <c r="J31" s="68"/>
      <c r="K31" s="67"/>
      <c r="L31" s="66"/>
      <c r="M31" s="386"/>
      <c r="N31" s="387"/>
      <c r="O31" s="57"/>
      <c r="P31" s="103"/>
    </row>
    <row r="32" spans="2:16" ht="13.5" thickBot="1">
      <c r="B32" s="102"/>
      <c r="C32" s="433"/>
      <c r="D32" s="434"/>
      <c r="E32" s="434"/>
      <c r="F32" s="434"/>
      <c r="G32" s="435"/>
      <c r="H32" s="436"/>
      <c r="I32" s="435"/>
      <c r="J32" s="436"/>
      <c r="K32" s="435"/>
      <c r="L32" s="65"/>
      <c r="M32" s="437"/>
      <c r="N32" s="438"/>
      <c r="O32" s="57"/>
      <c r="P32" s="103"/>
    </row>
    <row r="33" spans="2:16" ht="14.25" thickBot="1">
      <c r="B33" s="102"/>
      <c r="C33" s="425" t="s">
        <v>55</v>
      </c>
      <c r="D33" s="426"/>
      <c r="E33" s="426"/>
      <c r="F33" s="426"/>
      <c r="G33" s="426"/>
      <c r="H33" s="426"/>
      <c r="I33" s="426"/>
      <c r="J33" s="426"/>
      <c r="K33" s="426"/>
      <c r="L33" s="426"/>
      <c r="M33" s="426"/>
      <c r="N33" s="427"/>
      <c r="O33" s="56"/>
      <c r="P33" s="103"/>
    </row>
    <row r="34" spans="2:16" ht="13.5" customHeight="1">
      <c r="B34" s="102"/>
      <c r="C34" s="388" t="s">
        <v>56</v>
      </c>
      <c r="D34" s="389"/>
      <c r="E34" s="389"/>
      <c r="F34" s="389"/>
      <c r="G34" s="389"/>
      <c r="H34" s="389"/>
      <c r="I34" s="389"/>
      <c r="J34" s="389"/>
      <c r="K34" s="389"/>
      <c r="L34" s="389"/>
      <c r="M34" s="389"/>
      <c r="N34" s="389"/>
      <c r="O34" s="390"/>
      <c r="P34" s="103"/>
    </row>
    <row r="35" spans="2:16">
      <c r="B35" s="102"/>
      <c r="C35" s="391"/>
      <c r="D35" s="392"/>
      <c r="E35" s="392"/>
      <c r="F35" s="392"/>
      <c r="G35" s="392"/>
      <c r="H35" s="392"/>
      <c r="I35" s="392"/>
      <c r="J35" s="392"/>
      <c r="K35" s="392"/>
      <c r="L35" s="392"/>
      <c r="M35" s="392"/>
      <c r="N35" s="392"/>
      <c r="O35" s="393"/>
      <c r="P35" s="103"/>
    </row>
    <row r="36" spans="2:16" ht="13.5" thickBot="1">
      <c r="B36" s="102"/>
      <c r="C36" s="394"/>
      <c r="D36" s="395"/>
      <c r="E36" s="395"/>
      <c r="F36" s="395"/>
      <c r="G36" s="395"/>
      <c r="H36" s="395"/>
      <c r="I36" s="395"/>
      <c r="J36" s="395"/>
      <c r="K36" s="395"/>
      <c r="L36" s="395"/>
      <c r="M36" s="395"/>
      <c r="N36" s="395"/>
      <c r="O36" s="396"/>
      <c r="P36" s="103"/>
    </row>
    <row r="37" spans="2:16" ht="13.5">
      <c r="B37" s="102"/>
      <c r="C37" s="364" t="s">
        <v>47</v>
      </c>
      <c r="D37" s="423"/>
      <c r="E37" s="423"/>
      <c r="F37" s="423"/>
      <c r="G37" s="423"/>
      <c r="H37" s="423"/>
      <c r="I37" s="423"/>
      <c r="J37" s="424"/>
      <c r="K37" s="101" t="s">
        <v>48</v>
      </c>
      <c r="L37" s="55" t="s">
        <v>11</v>
      </c>
      <c r="M37" s="367" t="s">
        <v>57</v>
      </c>
      <c r="N37" s="424"/>
      <c r="O37" s="60" t="s">
        <v>54</v>
      </c>
      <c r="P37" s="103"/>
    </row>
    <row r="38" spans="2:16">
      <c r="B38" s="102"/>
      <c r="C38" s="382"/>
      <c r="D38" s="383"/>
      <c r="E38" s="383"/>
      <c r="F38" s="383"/>
      <c r="G38" s="383"/>
      <c r="H38" s="383"/>
      <c r="I38" s="383"/>
      <c r="J38" s="384"/>
      <c r="K38" s="98"/>
      <c r="L38" s="64"/>
      <c r="M38" s="360"/>
      <c r="N38" s="361"/>
      <c r="O38" s="57"/>
      <c r="P38" s="103"/>
    </row>
    <row r="39" spans="2:16" ht="13.5" thickBot="1">
      <c r="B39" s="102"/>
      <c r="C39" s="433"/>
      <c r="D39" s="434"/>
      <c r="E39" s="434"/>
      <c r="F39" s="434"/>
      <c r="G39" s="434"/>
      <c r="H39" s="434"/>
      <c r="I39" s="434"/>
      <c r="J39" s="435"/>
      <c r="K39" s="22"/>
      <c r="L39" s="63"/>
      <c r="M39" s="439"/>
      <c r="N39" s="440"/>
      <c r="O39" s="62"/>
      <c r="P39" s="103"/>
    </row>
    <row r="40" spans="2:16" ht="14.25" thickBot="1">
      <c r="B40" s="102"/>
      <c r="C40" s="425" t="s">
        <v>55</v>
      </c>
      <c r="D40" s="426"/>
      <c r="E40" s="426"/>
      <c r="F40" s="426"/>
      <c r="G40" s="426"/>
      <c r="H40" s="426"/>
      <c r="I40" s="426"/>
      <c r="J40" s="426"/>
      <c r="K40" s="426"/>
      <c r="L40" s="426"/>
      <c r="M40" s="426"/>
      <c r="N40" s="427"/>
      <c r="O40" s="45">
        <v>0</v>
      </c>
      <c r="P40" s="103"/>
    </row>
    <row r="41" spans="2:16">
      <c r="B41" s="102"/>
      <c r="C41" s="388" t="s">
        <v>58</v>
      </c>
      <c r="D41" s="389"/>
      <c r="E41" s="389"/>
      <c r="F41" s="389"/>
      <c r="G41" s="389"/>
      <c r="H41" s="389"/>
      <c r="I41" s="389"/>
      <c r="J41" s="389"/>
      <c r="K41" s="389"/>
      <c r="L41" s="389"/>
      <c r="M41" s="389"/>
      <c r="N41" s="389"/>
      <c r="O41" s="390"/>
      <c r="P41" s="103"/>
    </row>
    <row r="42" spans="2:16">
      <c r="B42" s="102"/>
      <c r="C42" s="391"/>
      <c r="D42" s="392"/>
      <c r="E42" s="392"/>
      <c r="F42" s="392"/>
      <c r="G42" s="392"/>
      <c r="H42" s="392"/>
      <c r="I42" s="392"/>
      <c r="J42" s="392"/>
      <c r="K42" s="392"/>
      <c r="L42" s="392"/>
      <c r="M42" s="392"/>
      <c r="N42" s="392"/>
      <c r="O42" s="393"/>
      <c r="P42" s="103"/>
    </row>
    <row r="43" spans="2:16" ht="13.5" thickBot="1">
      <c r="B43" s="102"/>
      <c r="C43" s="394"/>
      <c r="D43" s="395"/>
      <c r="E43" s="395"/>
      <c r="F43" s="395"/>
      <c r="G43" s="395"/>
      <c r="H43" s="395"/>
      <c r="I43" s="395"/>
      <c r="J43" s="395"/>
      <c r="K43" s="395"/>
      <c r="L43" s="395"/>
      <c r="M43" s="395"/>
      <c r="N43" s="395"/>
      <c r="O43" s="396"/>
      <c r="P43" s="103"/>
    </row>
    <row r="44" spans="2:16" ht="13.5">
      <c r="B44" s="102"/>
      <c r="C44" s="364" t="s">
        <v>59</v>
      </c>
      <c r="D44" s="423"/>
      <c r="E44" s="423"/>
      <c r="F44" s="423"/>
      <c r="G44" s="423"/>
      <c r="H44" s="423"/>
      <c r="I44" s="423"/>
      <c r="J44" s="55" t="s">
        <v>60</v>
      </c>
      <c r="K44" s="99" t="s">
        <v>61</v>
      </c>
      <c r="L44" s="61" t="s">
        <v>62</v>
      </c>
      <c r="M44" s="367" t="s">
        <v>63</v>
      </c>
      <c r="N44" s="424"/>
      <c r="O44" s="60" t="s">
        <v>54</v>
      </c>
      <c r="P44" s="103"/>
    </row>
    <row r="45" spans="2:16">
      <c r="B45" s="102"/>
      <c r="C45" s="382"/>
      <c r="D45" s="383"/>
      <c r="E45" s="383"/>
      <c r="F45" s="383"/>
      <c r="G45" s="383"/>
      <c r="H45" s="383"/>
      <c r="I45" s="383"/>
      <c r="J45" s="58"/>
      <c r="K45" s="59"/>
      <c r="L45" s="58"/>
      <c r="M45" s="446"/>
      <c r="N45" s="447"/>
      <c r="O45" s="57"/>
      <c r="P45" s="103"/>
    </row>
    <row r="46" spans="2:16" ht="13.5" thickBot="1">
      <c r="B46" s="102"/>
      <c r="C46" s="433"/>
      <c r="D46" s="434"/>
      <c r="E46" s="434"/>
      <c r="F46" s="434"/>
      <c r="G46" s="434"/>
      <c r="H46" s="434"/>
      <c r="I46" s="434"/>
      <c r="J46" s="47"/>
      <c r="K46" s="16"/>
      <c r="L46" s="47"/>
      <c r="M46" s="439"/>
      <c r="N46" s="440"/>
      <c r="O46" s="46"/>
      <c r="P46" s="103"/>
    </row>
    <row r="47" spans="2:16" ht="14.25" thickBot="1">
      <c r="B47" s="102"/>
      <c r="C47" s="425" t="s">
        <v>55</v>
      </c>
      <c r="D47" s="426"/>
      <c r="E47" s="426"/>
      <c r="F47" s="426"/>
      <c r="G47" s="426"/>
      <c r="H47" s="426"/>
      <c r="I47" s="426"/>
      <c r="J47" s="426"/>
      <c r="K47" s="426"/>
      <c r="L47" s="426"/>
      <c r="M47" s="426"/>
      <c r="N47" s="427"/>
      <c r="O47" s="56"/>
      <c r="P47" s="103"/>
    </row>
    <row r="48" spans="2:16">
      <c r="B48" s="102"/>
      <c r="C48" s="388" t="s">
        <v>64</v>
      </c>
      <c r="D48" s="389"/>
      <c r="E48" s="389"/>
      <c r="F48" s="389"/>
      <c r="G48" s="389"/>
      <c r="H48" s="389"/>
      <c r="I48" s="389"/>
      <c r="J48" s="389"/>
      <c r="K48" s="389"/>
      <c r="L48" s="389"/>
      <c r="M48" s="389"/>
      <c r="N48" s="389"/>
      <c r="O48" s="390"/>
      <c r="P48" s="103"/>
    </row>
    <row r="49" spans="2:16">
      <c r="B49" s="102"/>
      <c r="C49" s="391"/>
      <c r="D49" s="392"/>
      <c r="E49" s="392"/>
      <c r="F49" s="392"/>
      <c r="G49" s="392"/>
      <c r="H49" s="392"/>
      <c r="I49" s="392"/>
      <c r="J49" s="392"/>
      <c r="K49" s="392"/>
      <c r="L49" s="392"/>
      <c r="M49" s="392"/>
      <c r="N49" s="392"/>
      <c r="O49" s="393"/>
      <c r="P49" s="103"/>
    </row>
    <row r="50" spans="2:16" ht="13.5" thickBot="1">
      <c r="B50" s="102"/>
      <c r="C50" s="394"/>
      <c r="D50" s="395"/>
      <c r="E50" s="395"/>
      <c r="F50" s="395"/>
      <c r="G50" s="395"/>
      <c r="H50" s="395"/>
      <c r="I50" s="395"/>
      <c r="J50" s="395"/>
      <c r="K50" s="395"/>
      <c r="L50" s="395"/>
      <c r="M50" s="395"/>
      <c r="N50" s="395"/>
      <c r="O50" s="396"/>
      <c r="P50" s="103"/>
    </row>
    <row r="51" spans="2:16" ht="25.5">
      <c r="B51" s="102"/>
      <c r="C51" s="364" t="s">
        <v>65</v>
      </c>
      <c r="D51" s="423"/>
      <c r="E51" s="423"/>
      <c r="F51" s="423"/>
      <c r="G51" s="423"/>
      <c r="H51" s="423"/>
      <c r="I51" s="423"/>
      <c r="J51" s="55" t="s">
        <v>66</v>
      </c>
      <c r="K51" s="54" t="s">
        <v>67</v>
      </c>
      <c r="L51" s="43" t="s">
        <v>68</v>
      </c>
      <c r="M51" s="444" t="s">
        <v>53</v>
      </c>
      <c r="N51" s="445"/>
      <c r="O51" s="42" t="s">
        <v>54</v>
      </c>
      <c r="P51" s="103"/>
    </row>
    <row r="52" spans="2:16">
      <c r="B52" s="102"/>
      <c r="C52" s="53"/>
      <c r="D52" s="52"/>
      <c r="E52" s="52"/>
      <c r="F52" s="52"/>
      <c r="G52" s="52"/>
      <c r="H52" s="52"/>
      <c r="I52" s="52"/>
      <c r="J52" s="51"/>
      <c r="K52" s="50"/>
      <c r="L52" s="49"/>
      <c r="M52" s="428"/>
      <c r="N52" s="429"/>
      <c r="O52" s="48"/>
      <c r="P52" s="103"/>
    </row>
    <row r="53" spans="2:16">
      <c r="B53" s="102"/>
      <c r="C53" s="53"/>
      <c r="D53" s="52"/>
      <c r="E53" s="52"/>
      <c r="F53" s="52"/>
      <c r="G53" s="52"/>
      <c r="H53" s="52"/>
      <c r="I53" s="52"/>
      <c r="J53" s="51"/>
      <c r="K53" s="50"/>
      <c r="L53" s="49"/>
      <c r="M53" s="428"/>
      <c r="N53" s="429"/>
      <c r="O53" s="48"/>
      <c r="P53" s="103"/>
    </row>
    <row r="54" spans="2:16">
      <c r="B54" s="102"/>
      <c r="C54" s="53"/>
      <c r="D54" s="52"/>
      <c r="E54" s="52"/>
      <c r="F54" s="52"/>
      <c r="G54" s="52"/>
      <c r="H54" s="52"/>
      <c r="I54" s="52"/>
      <c r="J54" s="51"/>
      <c r="K54" s="50"/>
      <c r="L54" s="49"/>
      <c r="M54" s="446"/>
      <c r="N54" s="447"/>
      <c r="O54" s="48"/>
      <c r="P54" s="103"/>
    </row>
    <row r="55" spans="2:16" ht="13.5" thickBot="1">
      <c r="B55" s="102"/>
      <c r="C55" s="433"/>
      <c r="D55" s="434"/>
      <c r="E55" s="434"/>
      <c r="F55" s="434"/>
      <c r="G55" s="434"/>
      <c r="H55" s="434"/>
      <c r="I55" s="434"/>
      <c r="J55" s="47"/>
      <c r="K55" s="16"/>
      <c r="L55" s="47"/>
      <c r="M55" s="439"/>
      <c r="N55" s="440"/>
      <c r="O55" s="46"/>
      <c r="P55" s="103"/>
    </row>
    <row r="56" spans="2:16" ht="14.25" thickBot="1">
      <c r="B56" s="102"/>
      <c r="C56" s="425" t="s">
        <v>55</v>
      </c>
      <c r="D56" s="426"/>
      <c r="E56" s="426"/>
      <c r="F56" s="426"/>
      <c r="G56" s="426"/>
      <c r="H56" s="426"/>
      <c r="I56" s="426"/>
      <c r="J56" s="426"/>
      <c r="K56" s="426"/>
      <c r="L56" s="426"/>
      <c r="M56" s="426"/>
      <c r="N56" s="427"/>
      <c r="O56" s="45"/>
      <c r="P56" s="103"/>
    </row>
    <row r="57" spans="2:16" ht="13.5" thickBot="1">
      <c r="B57" s="102"/>
      <c r="C57" s="21"/>
      <c r="D57" s="104"/>
      <c r="E57" s="104"/>
      <c r="F57" s="104"/>
      <c r="G57" s="104"/>
      <c r="H57" s="104"/>
      <c r="I57" s="104"/>
      <c r="J57" s="104"/>
      <c r="K57" s="104"/>
      <c r="L57" s="104"/>
      <c r="M57" s="104"/>
      <c r="N57" s="104"/>
      <c r="O57" s="20"/>
      <c r="P57" s="103"/>
    </row>
    <row r="58" spans="2:16" ht="13.5" thickBot="1">
      <c r="B58" s="102"/>
      <c r="C58" s="441" t="s">
        <v>69</v>
      </c>
      <c r="D58" s="442"/>
      <c r="E58" s="442"/>
      <c r="F58" s="442"/>
      <c r="G58" s="442"/>
      <c r="H58" s="442"/>
      <c r="I58" s="442"/>
      <c r="J58" s="442"/>
      <c r="K58" s="442"/>
      <c r="L58" s="442"/>
      <c r="M58" s="442"/>
      <c r="N58" s="443"/>
      <c r="O58" s="44"/>
      <c r="P58" s="103"/>
    </row>
    <row r="59" spans="2:16">
      <c r="B59" s="102"/>
      <c r="C59" s="388" t="s">
        <v>70</v>
      </c>
      <c r="D59" s="389"/>
      <c r="E59" s="389"/>
      <c r="F59" s="389"/>
      <c r="G59" s="389"/>
      <c r="H59" s="389"/>
      <c r="I59" s="389"/>
      <c r="J59" s="389"/>
      <c r="K59" s="389"/>
      <c r="L59" s="389"/>
      <c r="M59" s="389"/>
      <c r="N59" s="389"/>
      <c r="O59" s="390"/>
      <c r="P59" s="103"/>
    </row>
    <row r="60" spans="2:16">
      <c r="B60" s="102"/>
      <c r="C60" s="391"/>
      <c r="D60" s="392"/>
      <c r="E60" s="392"/>
      <c r="F60" s="392"/>
      <c r="G60" s="392"/>
      <c r="H60" s="392"/>
      <c r="I60" s="392"/>
      <c r="J60" s="392"/>
      <c r="K60" s="392"/>
      <c r="L60" s="392"/>
      <c r="M60" s="392"/>
      <c r="N60" s="392"/>
      <c r="O60" s="393"/>
      <c r="P60" s="103"/>
    </row>
    <row r="61" spans="2:16" ht="13.5" thickBot="1">
      <c r="B61" s="102"/>
      <c r="C61" s="394"/>
      <c r="D61" s="395"/>
      <c r="E61" s="395"/>
      <c r="F61" s="395"/>
      <c r="G61" s="395"/>
      <c r="H61" s="395"/>
      <c r="I61" s="395"/>
      <c r="J61" s="395"/>
      <c r="K61" s="395"/>
      <c r="L61" s="395"/>
      <c r="M61" s="395"/>
      <c r="N61" s="395"/>
      <c r="O61" s="396"/>
      <c r="P61" s="103"/>
    </row>
    <row r="62" spans="2:16" ht="13.5">
      <c r="B62" s="102"/>
      <c r="C62" s="364" t="s">
        <v>71</v>
      </c>
      <c r="D62" s="423"/>
      <c r="E62" s="423"/>
      <c r="F62" s="423"/>
      <c r="G62" s="423"/>
      <c r="H62" s="423"/>
      <c r="I62" s="423"/>
      <c r="J62" s="99"/>
      <c r="K62" s="100"/>
      <c r="L62" s="43" t="s">
        <v>72</v>
      </c>
      <c r="M62" s="444" t="s">
        <v>73</v>
      </c>
      <c r="N62" s="445"/>
      <c r="O62" s="42"/>
      <c r="P62" s="103"/>
    </row>
    <row r="63" spans="2:16">
      <c r="B63" s="102"/>
      <c r="C63" s="382" t="s">
        <v>20</v>
      </c>
      <c r="D63" s="383"/>
      <c r="E63" s="383"/>
      <c r="F63" s="383"/>
      <c r="G63" s="383"/>
      <c r="H63" s="383"/>
      <c r="I63" s="383"/>
      <c r="J63" s="40"/>
      <c r="K63" s="39"/>
      <c r="L63" s="36"/>
      <c r="M63" s="468"/>
      <c r="N63" s="469"/>
      <c r="O63" s="35"/>
      <c r="P63" s="103"/>
    </row>
    <row r="64" spans="2:16">
      <c r="B64" s="102"/>
      <c r="C64" s="41" t="s">
        <v>74</v>
      </c>
      <c r="D64" s="22"/>
      <c r="E64" s="22"/>
      <c r="F64" s="22"/>
      <c r="G64" s="22"/>
      <c r="H64" s="22"/>
      <c r="I64" s="22"/>
      <c r="J64" s="40"/>
      <c r="K64" s="39"/>
      <c r="L64" s="36"/>
      <c r="M64" s="468"/>
      <c r="N64" s="469"/>
      <c r="O64" s="35"/>
      <c r="P64" s="103"/>
    </row>
    <row r="65" spans="2:16" ht="13.5" thickBot="1">
      <c r="B65" s="102"/>
      <c r="C65" s="96" t="s">
        <v>75</v>
      </c>
      <c r="D65" s="97"/>
      <c r="E65" s="97"/>
      <c r="F65" s="97"/>
      <c r="G65" s="97"/>
      <c r="H65" s="97"/>
      <c r="I65" s="97"/>
      <c r="J65" s="38"/>
      <c r="K65" s="37"/>
      <c r="L65" s="36"/>
      <c r="M65" s="470"/>
      <c r="N65" s="471"/>
      <c r="O65" s="35"/>
      <c r="P65" s="103"/>
    </row>
    <row r="66" spans="2:16" ht="14.25" thickBot="1">
      <c r="B66" s="102"/>
      <c r="C66" s="425" t="s">
        <v>55</v>
      </c>
      <c r="D66" s="426"/>
      <c r="E66" s="426"/>
      <c r="F66" s="426"/>
      <c r="G66" s="426"/>
      <c r="H66" s="426"/>
      <c r="I66" s="426"/>
      <c r="J66" s="426"/>
      <c r="K66" s="426"/>
      <c r="L66" s="426"/>
      <c r="M66" s="426"/>
      <c r="N66" s="427"/>
      <c r="O66" s="34"/>
      <c r="P66" s="103"/>
    </row>
    <row r="67" spans="2:16" ht="13.5" thickBot="1">
      <c r="B67" s="102"/>
      <c r="C67" s="21"/>
      <c r="D67" s="104"/>
      <c r="E67" s="104"/>
      <c r="F67" s="104"/>
      <c r="G67" s="104"/>
      <c r="H67" s="104"/>
      <c r="I67" s="104"/>
      <c r="J67" s="104"/>
      <c r="K67" s="104"/>
      <c r="L67" s="104"/>
      <c r="M67" s="104"/>
      <c r="N67" s="104"/>
      <c r="O67" s="20"/>
      <c r="P67" s="103"/>
    </row>
    <row r="68" spans="2:16" ht="13.5" thickBot="1">
      <c r="B68" s="102"/>
      <c r="C68" s="441" t="s">
        <v>76</v>
      </c>
      <c r="D68" s="442"/>
      <c r="E68" s="442"/>
      <c r="F68" s="442"/>
      <c r="G68" s="442"/>
      <c r="H68" s="442"/>
      <c r="I68" s="442"/>
      <c r="J68" s="442"/>
      <c r="K68" s="442"/>
      <c r="L68" s="442"/>
      <c r="M68" s="442"/>
      <c r="N68" s="443"/>
      <c r="O68" s="33"/>
      <c r="P68" s="103"/>
    </row>
    <row r="69" spans="2:16">
      <c r="B69" s="102"/>
      <c r="C69" s="32"/>
      <c r="D69" s="31"/>
      <c r="E69" s="31"/>
      <c r="F69" s="31"/>
      <c r="G69" s="31"/>
      <c r="H69" s="31"/>
      <c r="I69" s="31"/>
      <c r="J69" s="31"/>
      <c r="K69" s="31"/>
      <c r="L69" s="31"/>
      <c r="M69" s="31"/>
      <c r="N69" s="31"/>
      <c r="O69" s="30"/>
      <c r="P69" s="103"/>
    </row>
    <row r="70" spans="2:16">
      <c r="B70" s="102"/>
      <c r="C70" s="21"/>
      <c r="D70" s="104"/>
      <c r="E70" s="104"/>
      <c r="F70" s="104"/>
      <c r="G70" s="104"/>
      <c r="H70" s="104"/>
      <c r="I70" s="104"/>
      <c r="J70" s="104"/>
      <c r="K70" s="104"/>
      <c r="L70" s="104"/>
      <c r="M70" s="104"/>
      <c r="N70" s="104"/>
      <c r="O70" s="20"/>
      <c r="P70" s="103"/>
    </row>
    <row r="71" spans="2:16">
      <c r="B71" s="102"/>
      <c r="C71" s="21"/>
      <c r="D71" s="104"/>
      <c r="E71" s="104"/>
      <c r="F71" s="104"/>
      <c r="G71" s="104"/>
      <c r="H71" s="104"/>
      <c r="I71" s="104"/>
      <c r="J71" s="104"/>
      <c r="K71" s="104"/>
      <c r="L71" s="104"/>
      <c r="M71" s="104"/>
      <c r="N71" s="104"/>
      <c r="O71" s="20"/>
      <c r="P71" s="103"/>
    </row>
    <row r="72" spans="2:16">
      <c r="B72" s="102"/>
      <c r="C72" s="21"/>
      <c r="D72" s="104"/>
      <c r="E72" s="104"/>
      <c r="F72" s="104"/>
      <c r="G72" s="104"/>
      <c r="H72" s="23" t="s">
        <v>77</v>
      </c>
      <c r="I72" s="23"/>
      <c r="J72" s="23"/>
      <c r="K72" s="23"/>
      <c r="L72" s="104"/>
      <c r="M72" s="104"/>
      <c r="N72" s="104"/>
      <c r="O72" s="20"/>
      <c r="P72" s="103"/>
    </row>
    <row r="73" spans="2:16" ht="13.5">
      <c r="B73" s="102"/>
      <c r="C73" s="29"/>
      <c r="D73" s="107"/>
      <c r="E73" s="107"/>
      <c r="F73" s="107"/>
      <c r="G73" s="107"/>
      <c r="H73" s="23" t="s">
        <v>78</v>
      </c>
      <c r="I73" s="107"/>
      <c r="J73" s="107"/>
      <c r="K73" s="107"/>
      <c r="L73" s="107"/>
      <c r="M73" s="107"/>
      <c r="N73" s="107"/>
      <c r="O73" s="28"/>
      <c r="P73" s="103"/>
    </row>
    <row r="74" spans="2:16" ht="13.5">
      <c r="B74" s="102"/>
      <c r="C74" s="29"/>
      <c r="D74" s="107"/>
      <c r="E74" s="107"/>
      <c r="F74" s="107"/>
      <c r="G74" s="107"/>
      <c r="H74" s="23" t="s">
        <v>79</v>
      </c>
      <c r="I74" s="104"/>
      <c r="J74" s="104"/>
      <c r="K74" s="107"/>
      <c r="L74" s="107"/>
      <c r="M74" s="107"/>
      <c r="N74" s="107"/>
      <c r="O74" s="28"/>
      <c r="P74" s="103"/>
    </row>
    <row r="75" spans="2:16">
      <c r="B75" s="102"/>
      <c r="C75" s="24"/>
      <c r="D75" s="108"/>
      <c r="E75" s="108"/>
      <c r="F75" s="108"/>
      <c r="G75" s="108"/>
      <c r="H75" s="23" t="s">
        <v>80</v>
      </c>
      <c r="I75" s="108"/>
      <c r="J75" s="108"/>
      <c r="K75" s="108"/>
      <c r="L75" s="108"/>
      <c r="M75" s="108"/>
      <c r="N75" s="108"/>
      <c r="O75" s="18"/>
      <c r="P75" s="103"/>
    </row>
    <row r="76" spans="2:16">
      <c r="B76" s="102"/>
      <c r="C76" s="21"/>
      <c r="D76" s="104"/>
      <c r="E76" s="104"/>
      <c r="F76" s="104"/>
      <c r="G76" s="104"/>
      <c r="H76" s="104" t="s">
        <v>81</v>
      </c>
      <c r="I76" s="104"/>
      <c r="J76" s="104"/>
      <c r="K76" s="104"/>
      <c r="L76" s="104"/>
      <c r="M76" s="104"/>
      <c r="N76" s="104"/>
      <c r="O76" s="20"/>
      <c r="P76" s="103"/>
    </row>
    <row r="77" spans="2:16" ht="13.5">
      <c r="B77" s="102"/>
      <c r="C77" s="27" t="s">
        <v>82</v>
      </c>
      <c r="D77" s="95"/>
      <c r="E77" s="95"/>
      <c r="F77" s="95"/>
      <c r="G77" s="95"/>
      <c r="H77" s="95"/>
      <c r="I77" s="95"/>
      <c r="J77" s="95"/>
      <c r="K77" s="95"/>
      <c r="L77" s="95"/>
      <c r="M77" s="95"/>
      <c r="N77" s="95"/>
      <c r="O77" s="26"/>
      <c r="P77" s="103"/>
    </row>
    <row r="78" spans="2:16">
      <c r="B78" s="102"/>
      <c r="C78" s="465"/>
      <c r="D78" s="466"/>
      <c r="E78" s="466"/>
      <c r="F78" s="466"/>
      <c r="G78" s="466"/>
      <c r="H78" s="466"/>
      <c r="I78" s="466"/>
      <c r="J78" s="466"/>
      <c r="K78" s="466"/>
      <c r="L78" s="466"/>
      <c r="M78" s="466"/>
      <c r="N78" s="466"/>
      <c r="O78" s="467"/>
      <c r="P78" s="103"/>
    </row>
    <row r="79" spans="2:16">
      <c r="B79" s="102"/>
      <c r="C79" s="465"/>
      <c r="D79" s="466"/>
      <c r="E79" s="466"/>
      <c r="F79" s="466"/>
      <c r="G79" s="466"/>
      <c r="H79" s="466"/>
      <c r="I79" s="466"/>
      <c r="J79" s="466"/>
      <c r="K79" s="466"/>
      <c r="L79" s="466"/>
      <c r="M79" s="466"/>
      <c r="N79" s="466"/>
      <c r="O79" s="467"/>
      <c r="P79" s="103"/>
    </row>
    <row r="80" spans="2:16">
      <c r="B80" s="102"/>
      <c r="C80" s="24"/>
      <c r="D80" s="108"/>
      <c r="E80" s="108"/>
      <c r="F80" s="108"/>
      <c r="G80" s="108"/>
      <c r="H80" s="108"/>
      <c r="I80" s="108"/>
      <c r="J80" s="108"/>
      <c r="K80" s="108"/>
      <c r="L80" s="108"/>
      <c r="M80" s="108"/>
      <c r="N80" s="108"/>
      <c r="O80" s="18"/>
      <c r="P80" s="103"/>
    </row>
    <row r="81" spans="2:16">
      <c r="B81" s="102"/>
      <c r="C81" s="25" t="s">
        <v>83</v>
      </c>
      <c r="D81" s="108"/>
      <c r="E81" s="108"/>
      <c r="F81" s="108"/>
      <c r="G81" s="108"/>
      <c r="H81" s="108"/>
      <c r="I81" s="108"/>
      <c r="J81" s="108"/>
      <c r="K81" s="108"/>
      <c r="L81" s="108"/>
      <c r="M81" s="108"/>
      <c r="N81" s="108"/>
      <c r="O81" s="18"/>
      <c r="P81" s="103"/>
    </row>
    <row r="82" spans="2:16" ht="12.75" customHeight="1">
      <c r="B82" s="102"/>
      <c r="C82" s="462" t="s">
        <v>84</v>
      </c>
      <c r="D82" s="463"/>
      <c r="E82" s="463"/>
      <c r="F82" s="463"/>
      <c r="G82" s="463"/>
      <c r="H82" s="463"/>
      <c r="I82" s="463"/>
      <c r="J82" s="463"/>
      <c r="K82" s="463"/>
      <c r="L82" s="463"/>
      <c r="M82" s="463"/>
      <c r="N82" s="463"/>
      <c r="O82" s="464"/>
      <c r="P82" s="103"/>
    </row>
    <row r="83" spans="2:16">
      <c r="B83" s="102"/>
      <c r="C83" s="462"/>
      <c r="D83" s="463"/>
      <c r="E83" s="463"/>
      <c r="F83" s="463"/>
      <c r="G83" s="463"/>
      <c r="H83" s="463"/>
      <c r="I83" s="463"/>
      <c r="J83" s="463"/>
      <c r="K83" s="463"/>
      <c r="L83" s="463"/>
      <c r="M83" s="463"/>
      <c r="N83" s="463"/>
      <c r="O83" s="464"/>
      <c r="P83" s="103"/>
    </row>
    <row r="84" spans="2:16" ht="12.95" customHeight="1">
      <c r="B84" s="102"/>
      <c r="C84" s="462" t="s">
        <v>85</v>
      </c>
      <c r="D84" s="463"/>
      <c r="E84" s="463"/>
      <c r="F84" s="463"/>
      <c r="G84" s="463"/>
      <c r="H84" s="463"/>
      <c r="I84" s="463"/>
      <c r="J84" s="463"/>
      <c r="K84" s="463"/>
      <c r="L84" s="463"/>
      <c r="M84" s="463"/>
      <c r="N84" s="463"/>
      <c r="O84" s="464"/>
      <c r="P84" s="103"/>
    </row>
    <row r="85" spans="2:16">
      <c r="B85" s="102"/>
      <c r="C85" s="462"/>
      <c r="D85" s="463"/>
      <c r="E85" s="463"/>
      <c r="F85" s="463"/>
      <c r="G85" s="463"/>
      <c r="H85" s="463"/>
      <c r="I85" s="463"/>
      <c r="J85" s="463"/>
      <c r="K85" s="463"/>
      <c r="L85" s="463"/>
      <c r="M85" s="463"/>
      <c r="N85" s="463"/>
      <c r="O85" s="464"/>
      <c r="P85" s="103"/>
    </row>
    <row r="86" spans="2:16">
      <c r="B86" s="102"/>
      <c r="C86" s="24"/>
      <c r="D86" s="108"/>
      <c r="E86" s="108"/>
      <c r="F86" s="108"/>
      <c r="G86" s="108"/>
      <c r="H86" s="108"/>
      <c r="I86" s="108"/>
      <c r="J86" s="108"/>
      <c r="K86" s="108"/>
      <c r="L86" s="108"/>
      <c r="M86" s="108"/>
      <c r="N86" s="108"/>
      <c r="O86" s="18"/>
      <c r="P86" s="103"/>
    </row>
    <row r="87" spans="2:16">
      <c r="B87" s="102"/>
      <c r="C87" s="21"/>
      <c r="D87" s="104"/>
      <c r="E87" s="104"/>
      <c r="F87" s="104"/>
      <c r="G87" s="104"/>
      <c r="H87" s="23" t="s">
        <v>77</v>
      </c>
      <c r="I87" s="104"/>
      <c r="J87" s="104"/>
      <c r="K87" s="104"/>
      <c r="L87" s="104"/>
      <c r="M87" s="104"/>
      <c r="N87" s="104"/>
      <c r="O87" s="20"/>
      <c r="P87" s="103"/>
    </row>
    <row r="88" spans="2:16">
      <c r="B88" s="102"/>
      <c r="C88" s="21"/>
      <c r="D88" s="104"/>
      <c r="E88" s="104"/>
      <c r="F88" s="104"/>
      <c r="G88" s="104"/>
      <c r="H88" s="104" t="s">
        <v>78</v>
      </c>
      <c r="I88" s="22"/>
      <c r="J88" s="22"/>
      <c r="K88" s="22"/>
      <c r="L88" s="104"/>
      <c r="M88" s="104"/>
      <c r="N88" s="104"/>
      <c r="O88" s="20"/>
      <c r="P88" s="103"/>
    </row>
    <row r="89" spans="2:16">
      <c r="B89" s="102"/>
      <c r="C89" s="21"/>
      <c r="D89" s="104"/>
      <c r="E89" s="104"/>
      <c r="F89" s="104"/>
      <c r="G89" s="104"/>
      <c r="H89" s="104" t="s">
        <v>86</v>
      </c>
      <c r="I89" s="109"/>
      <c r="J89" s="109"/>
      <c r="K89" s="109"/>
      <c r="L89" s="104"/>
      <c r="M89" s="104"/>
      <c r="N89" s="104"/>
      <c r="O89" s="20"/>
      <c r="P89" s="103"/>
    </row>
    <row r="90" spans="2:16">
      <c r="B90" s="102"/>
      <c r="C90" s="19"/>
      <c r="D90" s="108"/>
      <c r="E90" s="108"/>
      <c r="F90" s="108"/>
      <c r="G90" s="108"/>
      <c r="H90" s="104" t="s">
        <v>80</v>
      </c>
      <c r="I90" s="104"/>
      <c r="J90" s="104"/>
      <c r="K90" s="104"/>
      <c r="L90" s="108"/>
      <c r="M90" s="108"/>
      <c r="N90" s="108"/>
      <c r="O90" s="18"/>
      <c r="P90" s="103"/>
    </row>
    <row r="91" spans="2:16" ht="17.25" customHeight="1">
      <c r="B91" s="102"/>
      <c r="C91" s="17"/>
      <c r="D91" s="110"/>
      <c r="E91" s="110"/>
      <c r="F91" s="104"/>
      <c r="G91" s="104"/>
      <c r="H91" s="104"/>
      <c r="I91" s="104"/>
      <c r="J91" s="104"/>
      <c r="K91" s="454"/>
      <c r="L91" s="454"/>
      <c r="M91" s="454"/>
      <c r="N91" s="454"/>
      <c r="O91" s="455"/>
      <c r="P91" s="103"/>
    </row>
    <row r="92" spans="2:16" ht="18.75" customHeight="1" thickBot="1">
      <c r="B92" s="102"/>
      <c r="C92" s="458"/>
      <c r="D92" s="459"/>
      <c r="E92" s="459"/>
      <c r="F92" s="16"/>
      <c r="G92" s="16"/>
      <c r="H92" s="16"/>
      <c r="I92" s="16"/>
      <c r="J92" s="16"/>
      <c r="K92" s="456"/>
      <c r="L92" s="456"/>
      <c r="M92" s="456"/>
      <c r="N92" s="456"/>
      <c r="O92" s="457"/>
      <c r="P92" s="103"/>
    </row>
    <row r="93" spans="2:16" ht="13.5" thickBot="1">
      <c r="B93" s="111"/>
      <c r="C93" s="112"/>
      <c r="D93" s="112"/>
      <c r="E93" s="112"/>
      <c r="F93" s="112"/>
      <c r="G93" s="112"/>
      <c r="H93" s="112"/>
      <c r="I93" s="112"/>
      <c r="J93" s="112"/>
      <c r="K93" s="112"/>
      <c r="L93" s="112"/>
      <c r="M93" s="112"/>
      <c r="N93" s="112"/>
      <c r="O93" s="112"/>
      <c r="P93" s="113"/>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 OFICIAL (Entidad)</vt:lpstr>
      <vt:lpstr>PROPUESTA ECONOMICA(Proponente)</vt:lpstr>
      <vt:lpstr>INDICAR CÓDIGO DEL ITEM DE PAGO</vt:lpstr>
      <vt:lpstr>'INDICAR CÓDIGO DEL ITEM DE PAGO'!Área_de_impresión</vt:lpstr>
      <vt:lpstr>'P.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HP</cp:lastModifiedBy>
  <cp:revision/>
  <cp:lastPrinted>2022-11-08T23:40:35Z</cp:lastPrinted>
  <dcterms:created xsi:type="dcterms:W3CDTF">2006-06-27T16:47:25Z</dcterms:created>
  <dcterms:modified xsi:type="dcterms:W3CDTF">2022-11-08T23:40:39Z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