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1570" windowHeight="7320"/>
  </bookViews>
  <sheets>
    <sheet name="Instrumento e Insumo Musical" sheetId="1" r:id="rId1"/>
  </sheets>
  <definedNames>
    <definedName name="_xlnm._FilterDatabase" localSheetId="0" hidden="1">'Instrumento e Insumo Musical'!$A$8:$J$8</definedName>
    <definedName name="_Hlk105584452" localSheetId="0">'Instrumento e Insumo Musical'!$D$17</definedName>
  </definedNames>
  <calcPr calcId="145621"/>
</workbook>
</file>

<file path=xl/calcChain.xml><?xml version="1.0" encoding="utf-8"?>
<calcChain xmlns="http://schemas.openxmlformats.org/spreadsheetml/2006/main">
  <c r="H9" i="1" l="1"/>
  <c r="I9" i="1" s="1"/>
  <c r="J9" i="1" s="1"/>
  <c r="I33" i="1" l="1"/>
  <c r="J33" i="1" s="1"/>
  <c r="I36" i="1"/>
  <c r="J36" i="1" s="1"/>
  <c r="H10" i="1"/>
  <c r="I10" i="1" s="1"/>
  <c r="J10" i="1" s="1"/>
  <c r="H11" i="1"/>
  <c r="I11" i="1" s="1"/>
  <c r="J11" i="1" s="1"/>
  <c r="H12" i="1"/>
  <c r="I12" i="1" s="1"/>
  <c r="J12" i="1" s="1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20" i="1"/>
  <c r="I20" i="1" s="1"/>
  <c r="J20" i="1" s="1"/>
  <c r="H21" i="1"/>
  <c r="I21" i="1" s="1"/>
  <c r="J21" i="1" s="1"/>
  <c r="H22" i="1"/>
  <c r="I22" i="1" s="1"/>
  <c r="J22" i="1" s="1"/>
  <c r="H23" i="1"/>
  <c r="I23" i="1" s="1"/>
  <c r="J23" i="1" s="1"/>
  <c r="H24" i="1"/>
  <c r="I24" i="1" s="1"/>
  <c r="J24" i="1" s="1"/>
  <c r="H25" i="1"/>
  <c r="I25" i="1" s="1"/>
  <c r="J25" i="1" s="1"/>
  <c r="H26" i="1"/>
  <c r="I26" i="1" s="1"/>
  <c r="J26" i="1" s="1"/>
  <c r="H27" i="1"/>
  <c r="I27" i="1" s="1"/>
  <c r="J27" i="1" s="1"/>
  <c r="H28" i="1"/>
  <c r="I28" i="1" s="1"/>
  <c r="J28" i="1" s="1"/>
  <c r="H29" i="1"/>
  <c r="I29" i="1" s="1"/>
  <c r="J29" i="1" s="1"/>
  <c r="H30" i="1"/>
  <c r="I30" i="1" s="1"/>
  <c r="J30" i="1" s="1"/>
  <c r="H31" i="1"/>
  <c r="I31" i="1" s="1"/>
  <c r="J31" i="1" s="1"/>
  <c r="H32" i="1"/>
  <c r="I32" i="1" s="1"/>
  <c r="J32" i="1" s="1"/>
  <c r="H33" i="1"/>
  <c r="H34" i="1"/>
  <c r="I34" i="1" s="1"/>
  <c r="J34" i="1" s="1"/>
  <c r="H35" i="1"/>
  <c r="I35" i="1" s="1"/>
  <c r="J35" i="1" s="1"/>
  <c r="H36" i="1"/>
  <c r="H37" i="1"/>
  <c r="I37" i="1" s="1"/>
  <c r="J37" i="1" s="1"/>
  <c r="H38" i="1"/>
  <c r="I38" i="1" s="1"/>
  <c r="J38" i="1" s="1"/>
  <c r="H39" i="1"/>
  <c r="I39" i="1" s="1"/>
  <c r="J39" i="1" s="1"/>
  <c r="H40" i="1"/>
  <c r="I40" i="1" s="1"/>
  <c r="J40" i="1" s="1"/>
  <c r="H41" i="1"/>
  <c r="I41" i="1" s="1"/>
  <c r="J41" i="1" s="1"/>
  <c r="H42" i="1"/>
  <c r="I42" i="1" s="1"/>
  <c r="J42" i="1" s="1"/>
  <c r="H43" i="1"/>
  <c r="I43" i="1" s="1"/>
  <c r="J43" i="1" s="1"/>
  <c r="H44" i="1"/>
  <c r="I44" i="1" s="1"/>
  <c r="J44" i="1" s="1"/>
  <c r="H45" i="1"/>
  <c r="I45" i="1" s="1"/>
  <c r="J45" i="1" s="1"/>
  <c r="H46" i="1"/>
  <c r="I46" i="1" s="1"/>
  <c r="J46" i="1" s="1"/>
</calcChain>
</file>

<file path=xl/sharedStrings.xml><?xml version="1.0" encoding="utf-8"?>
<sst xmlns="http://schemas.openxmlformats.org/spreadsheetml/2006/main" count="56" uniqueCount="56">
  <si>
    <t>ESPECIFICACIÓN TÉCNICA</t>
  </si>
  <si>
    <t>IVA</t>
  </si>
  <si>
    <t>VALOR TOTAL</t>
  </si>
  <si>
    <t>ITEM</t>
  </si>
  <si>
    <t>VALOR UNITARIO</t>
  </si>
  <si>
    <t>VALOR UNITARIO INCLUIDO IVA</t>
  </si>
  <si>
    <t>ALCALDIA LOCAL DE SUBA</t>
  </si>
  <si>
    <t>SELECCIÓN ABREVIADA POR SUBASTA INVERSA</t>
  </si>
  <si>
    <t>2016 SUBA CULTURAL Y CREATIVA</t>
  </si>
  <si>
    <t>TIPO DE BIEN</t>
  </si>
  <si>
    <t>BIEN</t>
  </si>
  <si>
    <t>INSUMOS PARA INSTRUMENTOS MUSICALES</t>
  </si>
  <si>
    <t>OBJETO: ADQUISICIÓN DE INSTRUMENTOS MUSICALES E INSUMOS PARA EL DESARROLLO DE LA FASE DE FORMACIÓN SINFÓNICA DEL CENTRO FILARMÓNICO LOCAL DE SUBA</t>
  </si>
  <si>
    <t>ARCO PARA VIOLÍN 1/2</t>
  </si>
  <si>
    <t>ARCO PARA VIOLÍN 3/4</t>
  </si>
  <si>
    <t>ARCO PARA VIOLÍN 4/4</t>
  </si>
  <si>
    <t>ARCO PARA VIOLA 12"</t>
  </si>
  <si>
    <t>ARCO PARA VIOLA 13"</t>
  </si>
  <si>
    <t>ARCO PARA VIOLA 14"</t>
  </si>
  <si>
    <t>ARCO PARA VIOLONCHELO 1/2"</t>
  </si>
  <si>
    <t>ARCO PARA VIOLONCHELO 3/4”</t>
  </si>
  <si>
    <t>ARCO PARA VIOLONCHELO 4/4”</t>
  </si>
  <si>
    <t>ARCO MODELO ALEMÁN 1/4 PARA CONTRABAJO</t>
  </si>
  <si>
    <t>ARCO MODELO ALEMÁN 1/2 PARA CONTRABAJO</t>
  </si>
  <si>
    <t>COLOFONIA (PES) PARA VIOLÍN</t>
  </si>
  <si>
    <t>COLOFONIA PARA VIOLONCHELO</t>
  </si>
  <si>
    <t>COLOFONIA (PES) PARA VIOLA</t>
  </si>
  <si>
    <t>COLOFONIA BLANDA PARA CONTRABAJO</t>
  </si>
  <si>
    <t>ENCORDADOS PARA VIOLÍN 1/2</t>
  </si>
  <si>
    <t>ENCORDADOS PARA VIOLÍN 3/4</t>
  </si>
  <si>
    <t>ENCORDADOS PARA VIOLÍN 4/4</t>
  </si>
  <si>
    <t>ENCORDADO PARA VIOLA DE 12”</t>
  </si>
  <si>
    <t>ENCORDADO PARA VIOLA DE 14”</t>
  </si>
  <si>
    <t>ENCORDADO PARA VIOLA DE 16”</t>
  </si>
  <si>
    <t>ENCORDADO COMPLETO PARA VIOLONCHELO 1/2</t>
  </si>
  <si>
    <t>ENCORDADO COMPLETO PARA VIOLONCHELO 3/4</t>
  </si>
  <si>
    <t>ENCORDADO COMPLETO PARA VIOLONCHELO 4/4</t>
  </si>
  <si>
    <t>ENCORDADO COMPLETO PARA CONTRABAJO 1/2”</t>
  </si>
  <si>
    <t>ENCORDADO COMPLETO PARA CONTRABAJO 1/4”</t>
  </si>
  <si>
    <t>ATRIL TIPO BANDEJA PARA ESTUDIANTE</t>
  </si>
  <si>
    <t xml:space="preserve">COTIZACION
NOMBRE DEL COTIZANTE
NIT. </t>
  </si>
  <si>
    <t>SET DE INSTRUMENTOS MUSICALES COMPLETOS</t>
  </si>
  <si>
    <t>SET VIOLÍN 1/2 COMPLETO (VIOLÍN 1/2 + ESTUCHE + KIT DE LIMPIEZA + SET DE CUERDAS (ENCORDADO) + ARCO PARA VIOLÍN 1/2)</t>
  </si>
  <si>
    <t>SET VIOLÍN 3/4 COMPLETO (VIOLÍN 3/4 + ESTUCHE + KIT DE LIMPIEZA + SET DE CUERDAS (ENCORDADO) + ARCO PARA VIOLÍN 3/4)</t>
  </si>
  <si>
    <t>SET VIOLÍN 4/4 COMPLETO (VIOLÍN 4/4 + ESTUCHE + KIT DE LIMPIEZA + SET DE CUERDAS (ENCORDADO) + ARCO PARA VIOLÍN 4/4)</t>
  </si>
  <si>
    <t>SET VIOLA 12” COMPLETO (VIOLA 12” + ESTUCHE + KIT DE LIMPIEZA + SET DE CUERDAS (ENCORDADO) + SOPORTE + ARCO PARA VIOLA 12”)</t>
  </si>
  <si>
    <t>SET VIOLA 13” COMPLETO (VIOLA 13” + ESTUCHE + KIT DE LIMPIEZA + SET DE CUERDAS (ENCORDADO) + SOPORTE + ARCO PARA VIOLA 13”)</t>
  </si>
  <si>
    <t>SET VIOLA 16” COMPLETO (VIOLA 16” + ESTUCHE + KIT DE LIMPIEZA + ENCORDADO + SOPORTE + ARCO PARA VIOLA 16”)</t>
  </si>
  <si>
    <t>SET VIOLONCHELO 1/2 COMPLETO (VIOLONCHELO DE ½ + ESTUCHE + KIT DE LIMPIEZA + SET DE CUERDAS (ENCORDADO) + COLOFONIA + ARCO PARA VIOLONCHELO 1/2)</t>
  </si>
  <si>
    <t>SET VIOLONCHELO 3/4 COMPLETO (VIOLONCHELO DE ¾ + ESTUCHE + KIT DE LIMPIEZA + SET DE CUERDAS (ENCORDADO) + COLOFONIA + ARCO PARA VIOLONCHELO 3/4)</t>
  </si>
  <si>
    <t>SET VIOLONCHELO 4/4 COMPLETO (VIOLONCHELO DE 4/4 + ESTUCHE + KIT DE LIMPIEZA + ENCORDADO + ARCO PARA VIOLONCHELO DE 4/4)</t>
  </si>
  <si>
    <t>SET CONTRABAJO DE 1/2 COMPLETO (CONTRABAJO DE 1/2 + ARCO OCTOGONAL MODELO ALEMÁN 1/2 + COLOFONIA BLANDA + BASE DISCO ANTIDESLIZANTE APOYA-PICA + ESTUCHE SEMIRRÍGIDO + KIT DE LIMPIEZA + ENCORDADO (SET DE CUERDAS).)</t>
  </si>
  <si>
    <t>SET CONTRABAJO DE 1/4 COMPLETO (CONTRABAJO DE 1/4 + ARCO OCTOGONAL MODELO ALEMÁN 1/4 + COLOFONIA BLANDA + BASE DISCO ANTIDESLIZANTE APOYA-PICA + ESTUCHE SEMIRRÍGIDO + KIT DE LIMPIEZA + ENCORDADO (SET DE CUERDAS).)</t>
  </si>
  <si>
    <t>CANTIDAD A COTIZAR</t>
  </si>
  <si>
    <t>Clasificación UNSPSC</t>
  </si>
  <si>
    <t>Las fichas técnicas de los instrumentos musicales y de los insumos para instrumentos musicales se encuentran descritas detalladamente en el Anexo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</si>
</sst>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&quot;$&quot;\ #,##0;[Red]\-&quot;$&quot;\ #,##0"/>
    <numFmt numFmtId="165" formatCode="_-&quot;$&quot;\ * #,##0_-;\-&quot;$&quot;\ * #,##0_-;_-&quot;$&quot;\ * &quot;-&quot;_-;_-@_-"/>
    <numFmt numFmtId="166" formatCode="_-* #,##0\ &quot;€&quot;_-;\-* #,##0\ &quot;€&quot;_-;_-* &quot;-&quot;\ &quot;€&quot;_-;_-@_-"/>
    <numFmt numFmtId="167" formatCode="_-* #,##0.00\ _€_-;\-* #,##0.00\ _€_-;_-* &quot;-&quot;??\ _€_-;_-@_-"/>
    <numFmt numFmtId="168" formatCode="[$$-240A]#,##0;[Red]\([$$-240A]#,##0\)"/>
    <numFmt numFmtId="169" formatCode="#,##0.00&quot; € &quot;;#,##0.00&quot; € &quot;;\-#&quot; € &quot;;@\ "/>
    <numFmt numFmtId="170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color rgb="FF000000"/>
      <name val="Times New Roman"/>
      <family val="1"/>
    </font>
    <font>
      <b/>
      <sz val="10"/>
      <color theme="0"/>
      <name val="Times New Roman"/>
      <family val="1"/>
    </font>
    <font>
      <sz val="10"/>
      <color theme="1"/>
      <name val="Garamond"/>
      <family val="1"/>
    </font>
    <font>
      <sz val="9"/>
      <color theme="1"/>
      <name val="Arial"/>
      <family val="2"/>
    </font>
    <font>
      <sz val="9"/>
      <color rgb="FF000000"/>
      <name val="Arial"/>
      <family val="2"/>
    </font>
    <font>
      <i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31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2" fillId="0" borderId="0" applyFill="0" applyBorder="0" applyAlignment="0" applyProtection="0"/>
    <xf numFmtId="169" fontId="3" fillId="0" borderId="0" applyBorder="0" applyProtection="0"/>
    <xf numFmtId="0" fontId="3" fillId="0" borderId="0" applyBorder="0" applyProtection="0"/>
    <xf numFmtId="0" fontId="4" fillId="0" borderId="0"/>
    <xf numFmtId="0" fontId="2" fillId="0" borderId="0"/>
    <xf numFmtId="0" fontId="5" fillId="0" borderId="0"/>
    <xf numFmtId="9" fontId="1" fillId="0" borderId="0" applyFont="0" applyFill="0" applyBorder="0" applyAlignment="0" applyProtection="0"/>
    <xf numFmtId="9" fontId="2" fillId="0" borderId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29">
    <xf numFmtId="0" fontId="0" fillId="0" borderId="0" xfId="0"/>
    <xf numFmtId="165" fontId="7" fillId="0" borderId="0" xfId="12" applyFont="1"/>
    <xf numFmtId="0" fontId="7" fillId="0" borderId="0" xfId="0" applyFont="1"/>
    <xf numFmtId="0" fontId="11" fillId="0" borderId="0" xfId="1" applyFont="1" applyAlignment="1">
      <alignment horizontal="center" vertical="center"/>
    </xf>
    <xf numFmtId="164" fontId="11" fillId="0" borderId="1" xfId="12" applyNumberFormat="1" applyFont="1" applyFill="1" applyBorder="1" applyAlignment="1">
      <alignment horizontal="right" vertical="center" wrapText="1" indent="1"/>
    </xf>
    <xf numFmtId="1" fontId="11" fillId="0" borderId="1" xfId="1" applyNumberFormat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165" fontId="10" fillId="3" borderId="1" xfId="12" applyFont="1" applyFill="1" applyBorder="1" applyAlignment="1">
      <alignment horizontal="center" vertical="center" wrapText="1"/>
    </xf>
    <xf numFmtId="165" fontId="11" fillId="0" borderId="1" xfId="12" applyFont="1" applyFill="1" applyBorder="1" applyAlignment="1">
      <alignment horizontal="right" vertical="center" wrapText="1" indent="1"/>
    </xf>
    <xf numFmtId="168" fontId="13" fillId="2" borderId="1" xfId="1" applyNumberFormat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vertical="center" wrapText="1"/>
    </xf>
    <xf numFmtId="168" fontId="13" fillId="2" borderId="1" xfId="1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8" fillId="0" borderId="1" xfId="8" applyFont="1" applyBorder="1" applyAlignment="1">
      <alignment horizontal="center" vertical="center" wrapText="1"/>
    </xf>
    <xf numFmtId="0" fontId="9" fillId="0" borderId="1" xfId="8" applyFont="1" applyBorder="1" applyAlignment="1">
      <alignment horizontal="center" vertical="center"/>
    </xf>
    <xf numFmtId="165" fontId="10" fillId="3" borderId="1" xfId="12" applyFont="1" applyFill="1" applyBorder="1" applyAlignment="1">
      <alignment horizontal="center" vertical="center" wrapText="1"/>
    </xf>
    <xf numFmtId="0" fontId="9" fillId="0" borderId="1" xfId="8" applyFont="1" applyBorder="1" applyAlignment="1">
      <alignment horizontal="center" vertical="center" wrapText="1"/>
    </xf>
    <xf numFmtId="170" fontId="16" fillId="0" borderId="1" xfId="13" applyNumberFormat="1" applyFont="1" applyBorder="1" applyAlignment="1">
      <alignment vertical="center"/>
    </xf>
    <xf numFmtId="3" fontId="15" fillId="0" borderId="1" xfId="0" applyNumberFormat="1" applyFont="1" applyBorder="1" applyAlignment="1">
      <alignment vertical="center"/>
    </xf>
    <xf numFmtId="3" fontId="15" fillId="0" borderId="1" xfId="14" applyNumberFormat="1" applyFont="1" applyBorder="1" applyAlignment="1">
      <alignment vertical="center"/>
    </xf>
    <xf numFmtId="3" fontId="15" fillId="0" borderId="1" xfId="14" applyNumberFormat="1" applyFont="1" applyBorder="1" applyAlignment="1">
      <alignment horizontal="right" vertical="center"/>
    </xf>
    <xf numFmtId="3" fontId="16" fillId="0" borderId="1" xfId="0" applyNumberFormat="1" applyFont="1" applyBorder="1" applyAlignment="1">
      <alignment vertical="center"/>
    </xf>
    <xf numFmtId="3" fontId="15" fillId="0" borderId="1" xfId="0" applyNumberFormat="1" applyFont="1" applyBorder="1" applyAlignment="1">
      <alignment wrapText="1"/>
    </xf>
    <xf numFmtId="3" fontId="17" fillId="0" borderId="1" xfId="0" applyNumberFormat="1" applyFont="1" applyBorder="1" applyAlignment="1"/>
    <xf numFmtId="3" fontId="15" fillId="0" borderId="1" xfId="0" applyNumberFormat="1" applyFont="1" applyBorder="1" applyAlignment="1"/>
  </cellXfs>
  <cellStyles count="15">
    <cellStyle name="Millares" xfId="13" builtinId="3"/>
    <cellStyle name="Millares 2" xfId="2"/>
    <cellStyle name="Moneda" xfId="14" builtinId="4"/>
    <cellStyle name="Moneda [0]" xfId="12" builtinId="7"/>
    <cellStyle name="Moneda [0] 2" xfId="4"/>
    <cellStyle name="Moneda [0] 3" xfId="3"/>
    <cellStyle name="Moneda 2" xfId="5"/>
    <cellStyle name="Normal" xfId="0" builtinId="0"/>
    <cellStyle name="Normal 2" xfId="6"/>
    <cellStyle name="Normal 2 2" xfId="7"/>
    <cellStyle name="Normal 3" xfId="8"/>
    <cellStyle name="Normal 4" xfId="9"/>
    <cellStyle name="Normal 5" xfId="1"/>
    <cellStyle name="Porcentaje 2" xfId="11"/>
    <cellStyle name="Porcentaje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594547</xdr:colOff>
      <xdr:row>0</xdr:row>
      <xdr:rowOff>21220</xdr:rowOff>
    </xdr:from>
    <xdr:to>
      <xdr:col>4</xdr:col>
      <xdr:colOff>1592036</xdr:colOff>
      <xdr:row>0</xdr:row>
      <xdr:rowOff>1178611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A27CF7F0-3D7F-4AE8-88F8-6FD12FCB5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3511" y="21220"/>
          <a:ext cx="997489" cy="1157391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GFAB" id="{92CEB544-AB59-4BC4-B1A4-1A0AAE0632DC}" userId="MGFAB" providerId="Non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9" dT="2021-11-30T00:05:05.35" personId="{92CEB544-AB59-4BC4-B1A4-1A0AAE0632DC}" id="{2EC2DE81-FCBD-4276-A7BC-406B90A40477}">
    <text>Revisar y ajustar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46"/>
  <sheetViews>
    <sheetView tabSelected="1" topLeftCell="A2" zoomScale="70" zoomScaleNormal="70" workbookViewId="0">
      <selection activeCell="P12" sqref="P12"/>
    </sheetView>
  </sheetViews>
  <sheetFormatPr baseColWidth="10" defaultColWidth="10.85546875" defaultRowHeight="12.75" x14ac:dyDescent="0.2"/>
  <cols>
    <col min="1" max="1" width="22.42578125" style="2" customWidth="1"/>
    <col min="2" max="2" width="9.7109375" style="2" bestFit="1" customWidth="1"/>
    <col min="3" max="3" width="18.42578125" style="2" customWidth="1"/>
    <col min="4" max="4" width="45.5703125" style="2" customWidth="1"/>
    <col min="5" max="5" width="31.28515625" style="2" customWidth="1"/>
    <col min="6" max="6" width="14.85546875" style="2" customWidth="1"/>
    <col min="7" max="9" width="17" style="1" customWidth="1"/>
    <col min="10" max="10" width="24.85546875" style="1" customWidth="1"/>
    <col min="11" max="16384" width="10.85546875" style="2"/>
  </cols>
  <sheetData>
    <row r="1" spans="1:166" ht="96" customHeight="1" x14ac:dyDescent="0.2">
      <c r="A1" s="17"/>
      <c r="B1" s="17"/>
      <c r="C1" s="17"/>
      <c r="D1" s="17"/>
      <c r="E1" s="17"/>
      <c r="F1" s="17"/>
      <c r="G1" s="17"/>
      <c r="H1" s="17"/>
      <c r="I1" s="17"/>
      <c r="J1" s="17"/>
    </row>
    <row r="2" spans="1:166" x14ac:dyDescent="0.2">
      <c r="A2" s="18" t="s">
        <v>6</v>
      </c>
      <c r="B2" s="18"/>
      <c r="C2" s="18"/>
      <c r="D2" s="18"/>
      <c r="E2" s="18"/>
      <c r="F2" s="18"/>
      <c r="G2" s="18"/>
      <c r="H2" s="18"/>
      <c r="I2" s="18"/>
      <c r="J2" s="18"/>
    </row>
    <row r="3" spans="1:166" x14ac:dyDescent="0.2">
      <c r="A3" s="18" t="s">
        <v>7</v>
      </c>
      <c r="B3" s="18"/>
      <c r="C3" s="18"/>
      <c r="D3" s="18"/>
      <c r="E3" s="18"/>
      <c r="F3" s="18"/>
      <c r="G3" s="18"/>
      <c r="H3" s="18"/>
      <c r="I3" s="18"/>
      <c r="J3" s="18"/>
    </row>
    <row r="4" spans="1:166" x14ac:dyDescent="0.2">
      <c r="A4" s="18">
        <v>2022</v>
      </c>
      <c r="B4" s="18"/>
      <c r="C4" s="18"/>
      <c r="D4" s="18"/>
      <c r="E4" s="18"/>
      <c r="F4" s="18"/>
      <c r="G4" s="18"/>
      <c r="H4" s="18"/>
      <c r="I4" s="18"/>
      <c r="J4" s="18"/>
    </row>
    <row r="5" spans="1:166" x14ac:dyDescent="0.2">
      <c r="A5" s="18" t="s">
        <v>8</v>
      </c>
      <c r="B5" s="18"/>
      <c r="C5" s="18"/>
      <c r="D5" s="18"/>
      <c r="E5" s="18"/>
      <c r="F5" s="18"/>
      <c r="G5" s="18"/>
      <c r="H5" s="18"/>
      <c r="I5" s="18"/>
      <c r="J5" s="18"/>
    </row>
    <row r="6" spans="1:166" ht="39.75" customHeight="1" x14ac:dyDescent="0.2">
      <c r="A6" s="20" t="s">
        <v>12</v>
      </c>
      <c r="B6" s="20"/>
      <c r="C6" s="20"/>
      <c r="D6" s="20"/>
      <c r="E6" s="20"/>
      <c r="F6" s="20"/>
      <c r="G6" s="20"/>
      <c r="H6" s="20"/>
      <c r="I6" s="20"/>
      <c r="J6" s="20"/>
    </row>
    <row r="7" spans="1:166" ht="43.5" customHeight="1" x14ac:dyDescent="0.2">
      <c r="A7" s="10"/>
      <c r="B7" s="10"/>
      <c r="C7" s="10"/>
      <c r="D7" s="6"/>
      <c r="E7" s="10"/>
      <c r="F7" s="11"/>
      <c r="G7" s="19" t="s">
        <v>40</v>
      </c>
      <c r="H7" s="19"/>
      <c r="I7" s="19"/>
      <c r="J7" s="19"/>
    </row>
    <row r="8" spans="1:166" s="12" customFormat="1" ht="40.5" customHeight="1" x14ac:dyDescent="0.25">
      <c r="A8" s="6" t="s">
        <v>9</v>
      </c>
      <c r="B8" s="6" t="s">
        <v>3</v>
      </c>
      <c r="C8" s="6" t="s">
        <v>54</v>
      </c>
      <c r="D8" s="6" t="s">
        <v>10</v>
      </c>
      <c r="E8" s="6" t="s">
        <v>0</v>
      </c>
      <c r="F8" s="9" t="s">
        <v>53</v>
      </c>
      <c r="G8" s="7" t="s">
        <v>4</v>
      </c>
      <c r="H8" s="7" t="s">
        <v>1</v>
      </c>
      <c r="I8" s="7" t="s">
        <v>5</v>
      </c>
      <c r="J8" s="7" t="s">
        <v>2</v>
      </c>
    </row>
    <row r="9" spans="1:166" ht="51" x14ac:dyDescent="0.2">
      <c r="A9" s="15" t="s">
        <v>41</v>
      </c>
      <c r="B9" s="13">
        <v>1</v>
      </c>
      <c r="C9" s="13">
        <v>60131304</v>
      </c>
      <c r="D9" s="14" t="s">
        <v>42</v>
      </c>
      <c r="E9" s="16" t="s">
        <v>55</v>
      </c>
      <c r="F9" s="5">
        <v>3</v>
      </c>
      <c r="G9" s="22">
        <v>401500</v>
      </c>
      <c r="H9" s="4">
        <f>G9*19%</f>
        <v>76285</v>
      </c>
      <c r="I9" s="4">
        <f>H9+G9</f>
        <v>477785</v>
      </c>
      <c r="J9" s="8">
        <f t="shared" ref="J9:J46" si="0">I9*F9</f>
        <v>1433355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</row>
    <row r="10" spans="1:166" ht="51" x14ac:dyDescent="0.2">
      <c r="A10" s="15"/>
      <c r="B10" s="13">
        <v>2</v>
      </c>
      <c r="C10" s="13">
        <v>60131304</v>
      </c>
      <c r="D10" s="14" t="s">
        <v>43</v>
      </c>
      <c r="E10" s="16"/>
      <c r="F10" s="5">
        <v>3</v>
      </c>
      <c r="G10" s="21">
        <v>429000</v>
      </c>
      <c r="H10" s="4">
        <f t="shared" ref="H10:H46" si="1">G10*19%</f>
        <v>81510</v>
      </c>
      <c r="I10" s="4">
        <f t="shared" ref="I10:I46" si="2">H10+G10</f>
        <v>510510</v>
      </c>
      <c r="J10" s="8">
        <f t="shared" si="0"/>
        <v>1531530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</row>
    <row r="11" spans="1:166" ht="51" x14ac:dyDescent="0.2">
      <c r="A11" s="15"/>
      <c r="B11" s="13">
        <v>3</v>
      </c>
      <c r="C11" s="13">
        <v>60131304</v>
      </c>
      <c r="D11" s="14" t="s">
        <v>44</v>
      </c>
      <c r="E11" s="16"/>
      <c r="F11" s="5">
        <v>4</v>
      </c>
      <c r="G11" s="23">
        <v>429000</v>
      </c>
      <c r="H11" s="4">
        <f t="shared" si="1"/>
        <v>81510</v>
      </c>
      <c r="I11" s="4">
        <f t="shared" si="2"/>
        <v>510510</v>
      </c>
      <c r="J11" s="8">
        <f t="shared" si="0"/>
        <v>2042040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</row>
    <row r="12" spans="1:166" ht="51" x14ac:dyDescent="0.2">
      <c r="A12" s="15"/>
      <c r="B12" s="13">
        <v>4</v>
      </c>
      <c r="C12" s="13">
        <v>60131325</v>
      </c>
      <c r="D12" s="14" t="s">
        <v>45</v>
      </c>
      <c r="E12" s="16"/>
      <c r="F12" s="5">
        <v>3</v>
      </c>
      <c r="G12" s="23">
        <v>453200</v>
      </c>
      <c r="H12" s="4">
        <f t="shared" si="1"/>
        <v>86108</v>
      </c>
      <c r="I12" s="4">
        <f t="shared" si="2"/>
        <v>539308</v>
      </c>
      <c r="J12" s="8">
        <f t="shared" si="0"/>
        <v>1617924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</row>
    <row r="13" spans="1:166" ht="51" x14ac:dyDescent="0.2">
      <c r="A13" s="15"/>
      <c r="B13" s="13">
        <v>5</v>
      </c>
      <c r="C13" s="13">
        <v>60131325</v>
      </c>
      <c r="D13" s="14" t="s">
        <v>46</v>
      </c>
      <c r="E13" s="16"/>
      <c r="F13" s="5">
        <v>3</v>
      </c>
      <c r="G13" s="24">
        <v>453200</v>
      </c>
      <c r="H13" s="4">
        <f t="shared" si="1"/>
        <v>86108</v>
      </c>
      <c r="I13" s="4">
        <f t="shared" si="2"/>
        <v>539308</v>
      </c>
      <c r="J13" s="8">
        <f t="shared" si="0"/>
        <v>1617924</v>
      </c>
    </row>
    <row r="14" spans="1:166" ht="38.25" x14ac:dyDescent="0.2">
      <c r="A14" s="15"/>
      <c r="B14" s="13">
        <v>6</v>
      </c>
      <c r="C14" s="13">
        <v>60131325</v>
      </c>
      <c r="D14" s="14" t="s">
        <v>47</v>
      </c>
      <c r="E14" s="16"/>
      <c r="F14" s="5">
        <v>4</v>
      </c>
      <c r="G14" s="24">
        <v>517000</v>
      </c>
      <c r="H14" s="4">
        <f t="shared" si="1"/>
        <v>98230</v>
      </c>
      <c r="I14" s="4">
        <f t="shared" si="2"/>
        <v>615230</v>
      </c>
      <c r="J14" s="8">
        <f t="shared" si="0"/>
        <v>2460920</v>
      </c>
    </row>
    <row r="15" spans="1:166" ht="51" x14ac:dyDescent="0.2">
      <c r="A15" s="15"/>
      <c r="B15" s="13">
        <v>7</v>
      </c>
      <c r="C15" s="13">
        <v>60131308</v>
      </c>
      <c r="D15" s="14" t="s">
        <v>48</v>
      </c>
      <c r="E15" s="16"/>
      <c r="F15" s="5">
        <v>3</v>
      </c>
      <c r="G15" s="24">
        <v>1485000</v>
      </c>
      <c r="H15" s="4">
        <f t="shared" si="1"/>
        <v>282150</v>
      </c>
      <c r="I15" s="4">
        <f t="shared" si="2"/>
        <v>1767150</v>
      </c>
      <c r="J15" s="8">
        <f t="shared" si="0"/>
        <v>5301450</v>
      </c>
    </row>
    <row r="16" spans="1:166" ht="51" x14ac:dyDescent="0.2">
      <c r="A16" s="15"/>
      <c r="B16" s="13">
        <v>8</v>
      </c>
      <c r="C16" s="13">
        <v>60131308</v>
      </c>
      <c r="D16" s="14" t="s">
        <v>49</v>
      </c>
      <c r="E16" s="16"/>
      <c r="F16" s="5">
        <v>3</v>
      </c>
      <c r="G16" s="24">
        <v>1617000</v>
      </c>
      <c r="H16" s="4">
        <f t="shared" si="1"/>
        <v>307230</v>
      </c>
      <c r="I16" s="4">
        <f t="shared" si="2"/>
        <v>1924230</v>
      </c>
      <c r="J16" s="8">
        <f t="shared" si="0"/>
        <v>5772690</v>
      </c>
    </row>
    <row r="17" spans="1:10" ht="51" x14ac:dyDescent="0.2">
      <c r="A17" s="15"/>
      <c r="B17" s="13">
        <v>9</v>
      </c>
      <c r="C17" s="13">
        <v>60131308</v>
      </c>
      <c r="D17" s="14" t="s">
        <v>50</v>
      </c>
      <c r="E17" s="16"/>
      <c r="F17" s="5">
        <v>4</v>
      </c>
      <c r="G17" s="23">
        <v>1617000</v>
      </c>
      <c r="H17" s="4">
        <f t="shared" si="1"/>
        <v>307230</v>
      </c>
      <c r="I17" s="4">
        <f t="shared" si="2"/>
        <v>1924230</v>
      </c>
      <c r="J17" s="8">
        <f t="shared" si="0"/>
        <v>7696920</v>
      </c>
    </row>
    <row r="18" spans="1:10" ht="76.5" x14ac:dyDescent="0.2">
      <c r="A18" s="15"/>
      <c r="B18" s="13">
        <v>10</v>
      </c>
      <c r="C18" s="13">
        <v>60131300</v>
      </c>
      <c r="D18" s="14" t="s">
        <v>51</v>
      </c>
      <c r="E18" s="16"/>
      <c r="F18" s="5">
        <v>2</v>
      </c>
      <c r="G18" s="23">
        <v>2035000</v>
      </c>
      <c r="H18" s="4">
        <f t="shared" si="1"/>
        <v>386650</v>
      </c>
      <c r="I18" s="4">
        <f t="shared" si="2"/>
        <v>2421650</v>
      </c>
      <c r="J18" s="8">
        <f t="shared" si="0"/>
        <v>4843300</v>
      </c>
    </row>
    <row r="19" spans="1:10" ht="76.5" x14ac:dyDescent="0.2">
      <c r="A19" s="15"/>
      <c r="B19" s="13">
        <v>11</v>
      </c>
      <c r="C19" s="13">
        <v>60131300</v>
      </c>
      <c r="D19" s="14" t="s">
        <v>52</v>
      </c>
      <c r="E19" s="16"/>
      <c r="F19" s="5">
        <v>2</v>
      </c>
      <c r="G19" s="23">
        <v>2035000</v>
      </c>
      <c r="H19" s="4">
        <f t="shared" si="1"/>
        <v>386650</v>
      </c>
      <c r="I19" s="4">
        <f t="shared" si="2"/>
        <v>2421650</v>
      </c>
      <c r="J19" s="8">
        <f t="shared" si="0"/>
        <v>4843300</v>
      </c>
    </row>
    <row r="20" spans="1:10" ht="12.75" customHeight="1" x14ac:dyDescent="0.2">
      <c r="A20" s="15" t="s">
        <v>11</v>
      </c>
      <c r="B20" s="13">
        <v>12</v>
      </c>
      <c r="C20" s="13">
        <v>60131506</v>
      </c>
      <c r="D20" s="14" t="s">
        <v>13</v>
      </c>
      <c r="E20" s="16"/>
      <c r="F20" s="5">
        <v>3</v>
      </c>
      <c r="G20" s="23">
        <v>82500</v>
      </c>
      <c r="H20" s="4">
        <f t="shared" si="1"/>
        <v>15675</v>
      </c>
      <c r="I20" s="4">
        <f t="shared" si="2"/>
        <v>98175</v>
      </c>
      <c r="J20" s="8">
        <f t="shared" si="0"/>
        <v>294525</v>
      </c>
    </row>
    <row r="21" spans="1:10" x14ac:dyDescent="0.2">
      <c r="A21" s="15"/>
      <c r="B21" s="13">
        <v>13</v>
      </c>
      <c r="C21" s="13">
        <v>60131506</v>
      </c>
      <c r="D21" s="14" t="s">
        <v>14</v>
      </c>
      <c r="E21" s="16"/>
      <c r="F21" s="5">
        <v>3</v>
      </c>
      <c r="G21" s="23">
        <v>82500</v>
      </c>
      <c r="H21" s="4">
        <f t="shared" si="1"/>
        <v>15675</v>
      </c>
      <c r="I21" s="4">
        <f t="shared" si="2"/>
        <v>98175</v>
      </c>
      <c r="J21" s="8">
        <f t="shared" si="0"/>
        <v>294525</v>
      </c>
    </row>
    <row r="22" spans="1:10" x14ac:dyDescent="0.2">
      <c r="A22" s="15"/>
      <c r="B22" s="13">
        <v>14</v>
      </c>
      <c r="C22" s="13">
        <v>60131506</v>
      </c>
      <c r="D22" s="14" t="s">
        <v>15</v>
      </c>
      <c r="E22" s="16"/>
      <c r="F22" s="5">
        <v>3</v>
      </c>
      <c r="G22" s="23">
        <v>82500</v>
      </c>
      <c r="H22" s="4">
        <f t="shared" si="1"/>
        <v>15675</v>
      </c>
      <c r="I22" s="4">
        <f t="shared" si="2"/>
        <v>98175</v>
      </c>
      <c r="J22" s="8">
        <f t="shared" si="0"/>
        <v>294525</v>
      </c>
    </row>
    <row r="23" spans="1:10" x14ac:dyDescent="0.2">
      <c r="A23" s="15"/>
      <c r="B23" s="13">
        <v>15</v>
      </c>
      <c r="C23" s="13">
        <v>60131506</v>
      </c>
      <c r="D23" s="14" t="s">
        <v>16</v>
      </c>
      <c r="E23" s="16"/>
      <c r="F23" s="5">
        <v>3</v>
      </c>
      <c r="G23" s="23">
        <v>102300</v>
      </c>
      <c r="H23" s="4">
        <f t="shared" si="1"/>
        <v>19437</v>
      </c>
      <c r="I23" s="4">
        <f t="shared" si="2"/>
        <v>121737</v>
      </c>
      <c r="J23" s="8">
        <f t="shared" si="0"/>
        <v>365211</v>
      </c>
    </row>
    <row r="24" spans="1:10" x14ac:dyDescent="0.2">
      <c r="A24" s="15"/>
      <c r="B24" s="13">
        <v>16</v>
      </c>
      <c r="C24" s="13">
        <v>60131506</v>
      </c>
      <c r="D24" s="14" t="s">
        <v>17</v>
      </c>
      <c r="E24" s="16"/>
      <c r="F24" s="5">
        <v>3</v>
      </c>
      <c r="G24" s="23">
        <v>102300</v>
      </c>
      <c r="H24" s="4">
        <f t="shared" si="1"/>
        <v>19437</v>
      </c>
      <c r="I24" s="4">
        <f t="shared" si="2"/>
        <v>121737</v>
      </c>
      <c r="J24" s="8">
        <f t="shared" si="0"/>
        <v>365211</v>
      </c>
    </row>
    <row r="25" spans="1:10" x14ac:dyDescent="0.2">
      <c r="A25" s="15"/>
      <c r="B25" s="13">
        <v>17</v>
      </c>
      <c r="C25" s="13">
        <v>60131506</v>
      </c>
      <c r="D25" s="14" t="s">
        <v>18</v>
      </c>
      <c r="E25" s="16"/>
      <c r="F25" s="5">
        <v>3</v>
      </c>
      <c r="G25" s="23">
        <v>102300</v>
      </c>
      <c r="H25" s="4">
        <f t="shared" si="1"/>
        <v>19437</v>
      </c>
      <c r="I25" s="4">
        <f t="shared" si="2"/>
        <v>121737</v>
      </c>
      <c r="J25" s="8">
        <f t="shared" si="0"/>
        <v>365211</v>
      </c>
    </row>
    <row r="26" spans="1:10" x14ac:dyDescent="0.2">
      <c r="A26" s="15"/>
      <c r="B26" s="13">
        <v>18</v>
      </c>
      <c r="C26" s="13">
        <v>60131506</v>
      </c>
      <c r="D26" s="14" t="s">
        <v>19</v>
      </c>
      <c r="E26" s="16"/>
      <c r="F26" s="5">
        <v>3</v>
      </c>
      <c r="G26" s="23">
        <v>159500</v>
      </c>
      <c r="H26" s="4">
        <f t="shared" si="1"/>
        <v>30305</v>
      </c>
      <c r="I26" s="4">
        <f t="shared" si="2"/>
        <v>189805</v>
      </c>
      <c r="J26" s="8">
        <f t="shared" si="0"/>
        <v>569415</v>
      </c>
    </row>
    <row r="27" spans="1:10" x14ac:dyDescent="0.2">
      <c r="A27" s="15"/>
      <c r="B27" s="13">
        <v>19</v>
      </c>
      <c r="C27" s="13">
        <v>60131506</v>
      </c>
      <c r="D27" s="14" t="s">
        <v>20</v>
      </c>
      <c r="E27" s="16"/>
      <c r="F27" s="5">
        <v>3</v>
      </c>
      <c r="G27" s="23">
        <v>159500</v>
      </c>
      <c r="H27" s="4">
        <f t="shared" si="1"/>
        <v>30305</v>
      </c>
      <c r="I27" s="4">
        <f t="shared" si="2"/>
        <v>189805</v>
      </c>
      <c r="J27" s="8">
        <f t="shared" si="0"/>
        <v>569415</v>
      </c>
    </row>
    <row r="28" spans="1:10" x14ac:dyDescent="0.2">
      <c r="A28" s="15"/>
      <c r="B28" s="13">
        <v>20</v>
      </c>
      <c r="C28" s="13">
        <v>60131506</v>
      </c>
      <c r="D28" s="14" t="s">
        <v>21</v>
      </c>
      <c r="E28" s="16"/>
      <c r="F28" s="5">
        <v>3</v>
      </c>
      <c r="G28" s="23">
        <v>159500</v>
      </c>
      <c r="H28" s="4">
        <f t="shared" si="1"/>
        <v>30305</v>
      </c>
      <c r="I28" s="4">
        <f t="shared" si="2"/>
        <v>189805</v>
      </c>
      <c r="J28" s="8">
        <f t="shared" si="0"/>
        <v>569415</v>
      </c>
    </row>
    <row r="29" spans="1:10" x14ac:dyDescent="0.2">
      <c r="A29" s="15"/>
      <c r="B29" s="13">
        <v>21</v>
      </c>
      <c r="C29" s="13">
        <v>60131506</v>
      </c>
      <c r="D29" s="14" t="s">
        <v>22</v>
      </c>
      <c r="E29" s="16"/>
      <c r="F29" s="5">
        <v>3</v>
      </c>
      <c r="G29" s="23">
        <v>253000</v>
      </c>
      <c r="H29" s="4">
        <f t="shared" si="1"/>
        <v>48070</v>
      </c>
      <c r="I29" s="4">
        <f t="shared" si="2"/>
        <v>301070</v>
      </c>
      <c r="J29" s="8">
        <f t="shared" si="0"/>
        <v>903210</v>
      </c>
    </row>
    <row r="30" spans="1:10" x14ac:dyDescent="0.2">
      <c r="A30" s="15"/>
      <c r="B30" s="13">
        <v>22</v>
      </c>
      <c r="C30" s="13">
        <v>60131506</v>
      </c>
      <c r="D30" s="14" t="s">
        <v>23</v>
      </c>
      <c r="E30" s="16"/>
      <c r="F30" s="5">
        <v>3</v>
      </c>
      <c r="G30" s="25">
        <v>253000</v>
      </c>
      <c r="H30" s="4">
        <f t="shared" si="1"/>
        <v>48070</v>
      </c>
      <c r="I30" s="4">
        <f t="shared" si="2"/>
        <v>301070</v>
      </c>
      <c r="J30" s="8">
        <f t="shared" si="0"/>
        <v>903210</v>
      </c>
    </row>
    <row r="31" spans="1:10" x14ac:dyDescent="0.2">
      <c r="A31" s="15"/>
      <c r="B31" s="13">
        <v>23</v>
      </c>
      <c r="C31" s="13">
        <v>60131506</v>
      </c>
      <c r="D31" s="14" t="s">
        <v>24</v>
      </c>
      <c r="E31" s="16"/>
      <c r="F31" s="5">
        <v>6</v>
      </c>
      <c r="G31" s="25">
        <v>49500</v>
      </c>
      <c r="H31" s="4">
        <f t="shared" si="1"/>
        <v>9405</v>
      </c>
      <c r="I31" s="4">
        <f t="shared" si="2"/>
        <v>58905</v>
      </c>
      <c r="J31" s="8">
        <f t="shared" si="0"/>
        <v>353430</v>
      </c>
    </row>
    <row r="32" spans="1:10" x14ac:dyDescent="0.2">
      <c r="A32" s="15"/>
      <c r="B32" s="13">
        <v>24</v>
      </c>
      <c r="C32" s="13">
        <v>60131506</v>
      </c>
      <c r="D32" s="14" t="s">
        <v>25</v>
      </c>
      <c r="E32" s="16"/>
      <c r="F32" s="5">
        <v>6</v>
      </c>
      <c r="G32" s="25">
        <v>71500</v>
      </c>
      <c r="H32" s="4">
        <f t="shared" si="1"/>
        <v>13585</v>
      </c>
      <c r="I32" s="4">
        <f t="shared" si="2"/>
        <v>85085</v>
      </c>
      <c r="J32" s="8">
        <f t="shared" si="0"/>
        <v>510510</v>
      </c>
    </row>
    <row r="33" spans="1:10" x14ac:dyDescent="0.2">
      <c r="A33" s="15"/>
      <c r="B33" s="13">
        <v>25</v>
      </c>
      <c r="C33" s="13">
        <v>60131506</v>
      </c>
      <c r="D33" s="14" t="s">
        <v>26</v>
      </c>
      <c r="E33" s="16"/>
      <c r="F33" s="5">
        <v>6</v>
      </c>
      <c r="G33" s="25">
        <v>71500</v>
      </c>
      <c r="H33" s="4">
        <f t="shared" si="1"/>
        <v>13585</v>
      </c>
      <c r="I33" s="4">
        <f t="shared" si="2"/>
        <v>85085</v>
      </c>
      <c r="J33" s="8">
        <f t="shared" si="0"/>
        <v>510510</v>
      </c>
    </row>
    <row r="34" spans="1:10" x14ac:dyDescent="0.2">
      <c r="A34" s="15"/>
      <c r="B34" s="13">
        <v>26</v>
      </c>
      <c r="C34" s="13">
        <v>60131506</v>
      </c>
      <c r="D34" s="14" t="s">
        <v>27</v>
      </c>
      <c r="E34" s="16"/>
      <c r="F34" s="5">
        <v>6</v>
      </c>
      <c r="G34" s="26">
        <v>86900</v>
      </c>
      <c r="H34" s="4">
        <f t="shared" si="1"/>
        <v>16511</v>
      </c>
      <c r="I34" s="4">
        <f t="shared" si="2"/>
        <v>103411</v>
      </c>
      <c r="J34" s="8">
        <f t="shared" si="0"/>
        <v>620466</v>
      </c>
    </row>
    <row r="35" spans="1:10" x14ac:dyDescent="0.2">
      <c r="A35" s="15"/>
      <c r="B35" s="13">
        <v>27</v>
      </c>
      <c r="C35" s="13">
        <v>60131503</v>
      </c>
      <c r="D35" s="14" t="s">
        <v>28</v>
      </c>
      <c r="E35" s="16"/>
      <c r="F35" s="5">
        <v>4</v>
      </c>
      <c r="G35" s="22">
        <v>108900</v>
      </c>
      <c r="H35" s="4">
        <f t="shared" si="1"/>
        <v>20691</v>
      </c>
      <c r="I35" s="4">
        <f t="shared" si="2"/>
        <v>129591</v>
      </c>
      <c r="J35" s="8">
        <f t="shared" si="0"/>
        <v>518364</v>
      </c>
    </row>
    <row r="36" spans="1:10" x14ac:dyDescent="0.2">
      <c r="A36" s="15"/>
      <c r="B36" s="13">
        <v>28</v>
      </c>
      <c r="C36" s="13">
        <v>60131503</v>
      </c>
      <c r="D36" s="14" t="s">
        <v>29</v>
      </c>
      <c r="E36" s="16"/>
      <c r="F36" s="5">
        <v>4</v>
      </c>
      <c r="G36" s="22">
        <v>108900</v>
      </c>
      <c r="H36" s="4">
        <f t="shared" si="1"/>
        <v>20691</v>
      </c>
      <c r="I36" s="4">
        <f t="shared" si="2"/>
        <v>129591</v>
      </c>
      <c r="J36" s="8">
        <f t="shared" si="0"/>
        <v>518364</v>
      </c>
    </row>
    <row r="37" spans="1:10" x14ac:dyDescent="0.2">
      <c r="A37" s="15"/>
      <c r="B37" s="13">
        <v>29</v>
      </c>
      <c r="C37" s="13">
        <v>60131503</v>
      </c>
      <c r="D37" s="14" t="s">
        <v>30</v>
      </c>
      <c r="E37" s="16"/>
      <c r="F37" s="5">
        <v>4</v>
      </c>
      <c r="G37" s="22">
        <v>114400</v>
      </c>
      <c r="H37" s="4">
        <f t="shared" si="1"/>
        <v>21736</v>
      </c>
      <c r="I37" s="4">
        <f t="shared" si="2"/>
        <v>136136</v>
      </c>
      <c r="J37" s="8">
        <f t="shared" si="0"/>
        <v>544544</v>
      </c>
    </row>
    <row r="38" spans="1:10" x14ac:dyDescent="0.2">
      <c r="A38" s="15"/>
      <c r="B38" s="13">
        <v>30</v>
      </c>
      <c r="C38" s="13">
        <v>60131503</v>
      </c>
      <c r="D38" s="14" t="s">
        <v>31</v>
      </c>
      <c r="E38" s="16"/>
      <c r="F38" s="5">
        <v>4</v>
      </c>
      <c r="G38" s="27">
        <v>154000</v>
      </c>
      <c r="H38" s="4">
        <f t="shared" si="1"/>
        <v>29260</v>
      </c>
      <c r="I38" s="4">
        <f t="shared" si="2"/>
        <v>183260</v>
      </c>
      <c r="J38" s="8">
        <f t="shared" si="0"/>
        <v>733040</v>
      </c>
    </row>
    <row r="39" spans="1:10" x14ac:dyDescent="0.2">
      <c r="A39" s="15"/>
      <c r="B39" s="13">
        <v>31</v>
      </c>
      <c r="C39" s="13">
        <v>60131503</v>
      </c>
      <c r="D39" s="14" t="s">
        <v>32</v>
      </c>
      <c r="E39" s="16"/>
      <c r="F39" s="5">
        <v>4</v>
      </c>
      <c r="G39" s="28">
        <v>154000</v>
      </c>
      <c r="H39" s="4">
        <f t="shared" si="1"/>
        <v>29260</v>
      </c>
      <c r="I39" s="4">
        <f t="shared" si="2"/>
        <v>183260</v>
      </c>
      <c r="J39" s="8">
        <f t="shared" si="0"/>
        <v>733040</v>
      </c>
    </row>
    <row r="40" spans="1:10" x14ac:dyDescent="0.2">
      <c r="A40" s="15"/>
      <c r="B40" s="13">
        <v>32</v>
      </c>
      <c r="C40" s="13">
        <v>60131503</v>
      </c>
      <c r="D40" s="14" t="s">
        <v>33</v>
      </c>
      <c r="E40" s="16"/>
      <c r="F40" s="5">
        <v>4</v>
      </c>
      <c r="G40" s="28">
        <v>170500</v>
      </c>
      <c r="H40" s="4">
        <f t="shared" si="1"/>
        <v>32395</v>
      </c>
      <c r="I40" s="4">
        <f t="shared" si="2"/>
        <v>202895</v>
      </c>
      <c r="J40" s="8">
        <f t="shared" si="0"/>
        <v>811580</v>
      </c>
    </row>
    <row r="41" spans="1:10" ht="25.5" x14ac:dyDescent="0.2">
      <c r="A41" s="15"/>
      <c r="B41" s="13">
        <v>33</v>
      </c>
      <c r="C41" s="13">
        <v>60131503</v>
      </c>
      <c r="D41" s="14" t="s">
        <v>34</v>
      </c>
      <c r="E41" s="16"/>
      <c r="F41" s="5">
        <v>4</v>
      </c>
      <c r="G41" s="28">
        <v>187000</v>
      </c>
      <c r="H41" s="4">
        <f t="shared" si="1"/>
        <v>35530</v>
      </c>
      <c r="I41" s="4">
        <f t="shared" si="2"/>
        <v>222530</v>
      </c>
      <c r="J41" s="8">
        <f t="shared" si="0"/>
        <v>890120</v>
      </c>
    </row>
    <row r="42" spans="1:10" ht="25.5" x14ac:dyDescent="0.2">
      <c r="A42" s="15"/>
      <c r="B42" s="13">
        <v>34</v>
      </c>
      <c r="C42" s="13">
        <v>60131503</v>
      </c>
      <c r="D42" s="14" t="s">
        <v>35</v>
      </c>
      <c r="E42" s="16"/>
      <c r="F42" s="5">
        <v>4</v>
      </c>
      <c r="G42" s="28">
        <v>187000</v>
      </c>
      <c r="H42" s="4">
        <f t="shared" si="1"/>
        <v>35530</v>
      </c>
      <c r="I42" s="4">
        <f t="shared" si="2"/>
        <v>222530</v>
      </c>
      <c r="J42" s="8">
        <f t="shared" si="0"/>
        <v>890120</v>
      </c>
    </row>
    <row r="43" spans="1:10" ht="25.5" x14ac:dyDescent="0.2">
      <c r="A43" s="15"/>
      <c r="B43" s="13">
        <v>35</v>
      </c>
      <c r="C43" s="13">
        <v>60131503</v>
      </c>
      <c r="D43" s="14" t="s">
        <v>36</v>
      </c>
      <c r="E43" s="16"/>
      <c r="F43" s="5">
        <v>4</v>
      </c>
      <c r="G43" s="28">
        <v>187000</v>
      </c>
      <c r="H43" s="4">
        <f t="shared" si="1"/>
        <v>35530</v>
      </c>
      <c r="I43" s="4">
        <f t="shared" si="2"/>
        <v>222530</v>
      </c>
      <c r="J43" s="8">
        <f t="shared" si="0"/>
        <v>890120</v>
      </c>
    </row>
    <row r="44" spans="1:10" ht="25.5" x14ac:dyDescent="0.2">
      <c r="A44" s="15"/>
      <c r="B44" s="13">
        <v>36</v>
      </c>
      <c r="C44" s="13">
        <v>60131503</v>
      </c>
      <c r="D44" s="14" t="s">
        <v>37</v>
      </c>
      <c r="E44" s="16"/>
      <c r="F44" s="5">
        <v>2</v>
      </c>
      <c r="G44" s="22">
        <v>214500</v>
      </c>
      <c r="H44" s="4">
        <f t="shared" si="1"/>
        <v>40755</v>
      </c>
      <c r="I44" s="4">
        <f t="shared" si="2"/>
        <v>255255</v>
      </c>
      <c r="J44" s="8">
        <f t="shared" si="0"/>
        <v>510510</v>
      </c>
    </row>
    <row r="45" spans="1:10" ht="25.5" x14ac:dyDescent="0.2">
      <c r="A45" s="15"/>
      <c r="B45" s="13">
        <v>37</v>
      </c>
      <c r="C45" s="13">
        <v>60131503</v>
      </c>
      <c r="D45" s="14" t="s">
        <v>38</v>
      </c>
      <c r="E45" s="16"/>
      <c r="F45" s="5">
        <v>2</v>
      </c>
      <c r="G45" s="22">
        <v>214500</v>
      </c>
      <c r="H45" s="4">
        <f t="shared" si="1"/>
        <v>40755</v>
      </c>
      <c r="I45" s="4">
        <f t="shared" si="2"/>
        <v>255255</v>
      </c>
      <c r="J45" s="8">
        <f t="shared" si="0"/>
        <v>510510</v>
      </c>
    </row>
    <row r="46" spans="1:10" x14ac:dyDescent="0.2">
      <c r="A46" s="15"/>
      <c r="B46" s="13">
        <v>38</v>
      </c>
      <c r="C46" s="13">
        <v>60131505</v>
      </c>
      <c r="D46" s="14" t="s">
        <v>39</v>
      </c>
      <c r="E46" s="16"/>
      <c r="F46" s="5">
        <v>40</v>
      </c>
      <c r="G46" s="22">
        <v>66000</v>
      </c>
      <c r="H46" s="4">
        <f t="shared" si="1"/>
        <v>12540</v>
      </c>
      <c r="I46" s="4">
        <f t="shared" si="2"/>
        <v>78540</v>
      </c>
      <c r="J46" s="8">
        <f t="shared" si="0"/>
        <v>3141600</v>
      </c>
    </row>
  </sheetData>
  <autoFilter ref="A8:J8"/>
  <mergeCells count="10">
    <mergeCell ref="A20:A46"/>
    <mergeCell ref="E9:E46"/>
    <mergeCell ref="A1:J1"/>
    <mergeCell ref="A2:J2"/>
    <mergeCell ref="A3:J3"/>
    <mergeCell ref="A4:J4"/>
    <mergeCell ref="A5:J5"/>
    <mergeCell ref="G7:J7"/>
    <mergeCell ref="A6:J6"/>
    <mergeCell ref="A9:A19"/>
  </mergeCells>
  <pageMargins left="0.7" right="0.7" top="0.75" bottom="0.75" header="0.3" footer="0.3"/>
  <pageSetup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Instrumento e Insumo Musical</vt:lpstr>
      <vt:lpstr>'Instrumento e Insumo Musical'!_Hlk105584452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Catalina Martinez Castillo</dc:creator>
  <cp:lastModifiedBy>USER</cp:lastModifiedBy>
  <dcterms:created xsi:type="dcterms:W3CDTF">2019-04-08T14:33:17Z</dcterms:created>
  <dcterms:modified xsi:type="dcterms:W3CDTF">2022-09-10T17:52:08Z</dcterms:modified>
</cp:coreProperties>
</file>