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workbookPr/>
  <mc:AlternateContent xmlns:mc="http://schemas.openxmlformats.org/markup-compatibility/2006">
    <mc:Choice Requires="x15">
      <x15ac:absPath xmlns:x15ac="http://schemas.microsoft.com/office/spreadsheetml/2010/11/ac" url="D:\Escritorio\2. DACP\2. CONCURSO DE MERITOS - CM\1. ESTUDIOS Y DISEÑOS CONCEJO Y CAM PISO 4\4135.010.32.1.079 CONCEJO Y DATIC\PARA PUBLICAR EN EL SECOP II\"/>
    </mc:Choice>
  </mc:AlternateContent>
  <bookViews>
    <workbookView xWindow="0" yWindow="0" windowWidth="24000" windowHeight="9435" activeTab="2" xr2:uid="{00000000-000D-0000-FFFF-FFFF00000000}"/>
  </bookViews>
  <sheets>
    <sheet name="ANEXO 3" sheetId="2" r:id="rId1"/>
    <sheet name="ANEXO 3.1" sheetId="12" r:id="rId2"/>
    <sheet name="ANEXO 6" sheetId="13" r:id="rId3"/>
    <sheet name="ANEXO 10" sheetId="14" r:id="rId4"/>
  </sheets>
  <externalReferences>
    <externalReference r:id="rId5"/>
    <externalReference r:id="rId6"/>
    <externalReference r:id="rId7"/>
  </externalReferences>
  <definedNames>
    <definedName name="_xlnm.Print_Area" localSheetId="3">'ANEXO 10'!$A$1:$E$60</definedName>
    <definedName name="_xlnm.Print_Area" localSheetId="2">'ANEXO 6'!$A$1:$F$41</definedName>
    <definedName name="CENTROGESTORDEPENDENCIA">'[1]LISTA MPD'!$C$2:$C$18</definedName>
    <definedName name="FONDO">[1]Hoja1!$B$2:$B$302</definedName>
    <definedName name="FONDOS">[2]MYLIST!$C$2:$C$126</definedName>
    <definedName name="FUT">[1]Hoja1!$C$2:$C$576</definedName>
    <definedName name="METAAFPDCC">#REF!</definedName>
    <definedName name="METAPDCC">#REF!</definedName>
    <definedName name="METASAFPDCC">'[1]LISTA MPD'!$F$2:$F$1962</definedName>
    <definedName name="METASAFPDM">'[1]LISTA MPD'!$A$2:$A$616</definedName>
    <definedName name="METASPDM">'[3]LISTA MPD'!$A$2:$A$616</definedName>
    <definedName name="POSPRE">[1]Hoja1!$A$2:$A$590</definedName>
    <definedName name="_xlnm.Print_Titles" localSheetId="3">'ANEXO 10'!$7:$7</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8" i="13" l="1"/>
  <c r="F37" i="13"/>
  <c r="F36" i="13"/>
  <c r="E55" i="14" l="1"/>
  <c r="E52" i="14"/>
  <c r="E41" i="14"/>
  <c r="E26" i="14"/>
  <c r="E56" i="14" s="1"/>
  <c r="E57" i="14" s="1"/>
  <c r="E21" i="14"/>
  <c r="F34" i="13" l="1"/>
  <c r="F33" i="13"/>
  <c r="F28" i="13"/>
  <c r="F27" i="13"/>
  <c r="F26" i="13"/>
  <c r="F25" i="13"/>
  <c r="F24" i="13"/>
  <c r="F23" i="13"/>
  <c r="F22" i="13"/>
  <c r="F21" i="13"/>
  <c r="F17" i="13"/>
  <c r="F16" i="13"/>
  <c r="F15" i="13"/>
  <c r="F14" i="13"/>
  <c r="F13" i="13"/>
  <c r="F12" i="13"/>
  <c r="F11" i="13"/>
  <c r="F10" i="13"/>
  <c r="F30" i="13" l="1"/>
  <c r="F35" i="13"/>
  <c r="F18" i="13"/>
  <c r="O9" i="12"/>
  <c r="M1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Alberto Montes de Oca Vernaza</author>
  </authors>
  <commentList>
    <comment ref="F29" authorId="0" shapeId="0" xr:uid="{00000000-0006-0000-0200-000001000000}">
      <text>
        <r>
          <rPr>
            <sz val="9"/>
            <color indexed="81"/>
            <rFont val="Tahoma"/>
            <family val="2"/>
          </rPr>
          <t>COLOR AQUÍ EL NUMERO DEL FACTOR MULTLICADOR</t>
        </r>
      </text>
    </comment>
  </commentList>
</comments>
</file>

<file path=xl/sharedStrings.xml><?xml version="1.0" encoding="utf-8"?>
<sst xmlns="http://schemas.openxmlformats.org/spreadsheetml/2006/main" count="242" uniqueCount="178">
  <si>
    <t xml:space="preserve">
CUADRO DE EXPERIENCIA Y CUMPLIMIENTO DEL PROPONENTE
</t>
  </si>
  <si>
    <t>CONTRATOS EJECUTADOS POR EL PROPONENTE Y REGISTRADOS EN EL R.U.P.</t>
  </si>
  <si>
    <t>No. DE 
ORDEN</t>
  </si>
  <si>
    <t>INTEGRANTE DEL PROPONENTE QUE ACREDITA LA EXPERIENCIA</t>
  </si>
  <si>
    <t>ENTIDAD CONTRATANTE</t>
  </si>
  <si>
    <t>No. DE 
CONTRATO</t>
  </si>
  <si>
    <t>OBJETO</t>
  </si>
  <si>
    <t>No.    CONSECUTIVO 
RUP</t>
  </si>
  <si>
    <t>% PARTICIPACION</t>
  </si>
  <si>
    <t>FECHA DE INICIO</t>
  </si>
  <si>
    <t>FECHA FINAL</t>
  </si>
  <si>
    <t>V/R CONTRATO ($)</t>
  </si>
  <si>
    <t>V/R CONTRATO EN SMMLV</t>
  </si>
  <si>
    <t>TOTAL SMMLV</t>
  </si>
  <si>
    <t>MUNICIPIO DE SANTIAGO DE CALI</t>
  </si>
  <si>
    <t>*Manifiesto bajo la gravedad del juramento que la información aquí contenida es cierta.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</si>
  <si>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</si>
  <si>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ANEXO No. 3</t>
  </si>
  <si>
    <t>ANEXO No. 3.1</t>
  </si>
  <si>
    <t>I,C, UT, OTRA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</si>
  <si>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</si>
  <si>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</si>
  <si>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</si>
  <si>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</si>
  <si>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</si>
  <si>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</si>
  <si>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</si>
  <si>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</si>
  <si>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</si>
  <si>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</si>
  <si>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t>DEPARTAMENTO ADMINISTRATIVO DE 
CONTRATACION PUBLICA</t>
  </si>
  <si>
    <t xml:space="preserve">
CUADRO DE EXPERIENCIA PONDERABLE
</t>
  </si>
  <si>
    <t>V/R EN SMMLV DE VOZ Y DATOS</t>
  </si>
  <si>
    <t>V/R EN SMMLV DE PISOS</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</si>
  <si>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</si>
  <si>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 xml:space="preserve"> TIPO DE PROYECTO:</t>
  </si>
  <si>
    <t>DESCRIPCIÒN: ESTUDIO ARQUITECTONICOS, REDES HUMEDAS, REDES SECAS, REDES DE SONIDO Y  DISEÑO DE REDES DE AIRE ACONDICIONADO</t>
  </si>
  <si>
    <t>Capítulo 1. Actividades de Investigación</t>
  </si>
  <si>
    <t xml:space="preserve">Unidad </t>
  </si>
  <si>
    <t>1.1</t>
  </si>
  <si>
    <t>Levantamiento de datos de campo arquitectonicos</t>
  </si>
  <si>
    <t>GL</t>
  </si>
  <si>
    <t>1.2</t>
  </si>
  <si>
    <t>Diseno de planos arquitectonicos</t>
  </si>
  <si>
    <t>1.3</t>
  </si>
  <si>
    <t xml:space="preserve">Revision de información existente Redes humedas </t>
  </si>
  <si>
    <t>1.4</t>
  </si>
  <si>
    <t xml:space="preserve">Revision de información existente Redes secas (iluminaciòn, Energia, voz, datos y sonido)  </t>
  </si>
  <si>
    <t>1.5</t>
  </si>
  <si>
    <t>Diseno de sistema de redes secas (iliuminacion, energia, voz, datos)</t>
  </si>
  <si>
    <t>1.6</t>
  </si>
  <si>
    <t>Diseno de sistema de sonido</t>
  </si>
  <si>
    <t>1.7</t>
  </si>
  <si>
    <t>Revision de informacion existente de sistema de aire acondicionado.</t>
  </si>
  <si>
    <t>1.8</t>
  </si>
  <si>
    <t>Diseno de sistema de aire acondicionado</t>
  </si>
  <si>
    <t>Subtotal 1</t>
  </si>
  <si>
    <t>Capítulo 2. Honorarios profesionales</t>
  </si>
  <si>
    <t>2.1</t>
  </si>
  <si>
    <t>Arquitecto o Ingeniero Director de Proyecto</t>
  </si>
  <si>
    <t>2.2</t>
  </si>
  <si>
    <t>Arquitecto o Ingeniero Residente de Proyecto</t>
  </si>
  <si>
    <t>2.3</t>
  </si>
  <si>
    <t>Ingeniero Hidrosanitario</t>
  </si>
  <si>
    <t>2.4</t>
  </si>
  <si>
    <t>Ingeniero Electrico o Electronico</t>
  </si>
  <si>
    <t>2.5</t>
  </si>
  <si>
    <t>2.6</t>
  </si>
  <si>
    <t>Especialista en Diseno de Sonido</t>
  </si>
  <si>
    <t>Especialista en Diseno de Aire Acondicionado</t>
  </si>
  <si>
    <t>2.7</t>
  </si>
  <si>
    <t>Dibujante Arquitectonico</t>
  </si>
  <si>
    <t>Factor Multiplicador</t>
  </si>
  <si>
    <t>Subtotal 2</t>
  </si>
  <si>
    <t>Capítulo 3. Gastos de Consultoria</t>
  </si>
  <si>
    <t>3.1</t>
  </si>
  <si>
    <t>Edicion de informe, papeleria, transportes.</t>
  </si>
  <si>
    <t>Gl</t>
  </si>
  <si>
    <t>3.2</t>
  </si>
  <si>
    <t>Informe Final y planos</t>
  </si>
  <si>
    <t>Un</t>
  </si>
  <si>
    <t xml:space="preserve">TOTAL PRESUPUESTO </t>
  </si>
  <si>
    <t>ANEXO 6</t>
  </si>
  <si>
    <t>Subtotal 3</t>
  </si>
  <si>
    <t xml:space="preserve">RAZON SOCIAL DEL PROPONENTE </t>
  </si>
  <si>
    <t>REPRESENTANTE LEGAL DEL PROPONENTE (nombre y firma):</t>
  </si>
  <si>
    <t xml:space="preserve">OFERTA ECONOMICA                        
DEPARTAMENTO ADMINISTRATIVO DE   CONTRATACION PUBLICA
</t>
  </si>
  <si>
    <t>ACTIVIDAD</t>
  </si>
  <si>
    <t>DESCRIPCION</t>
  </si>
  <si>
    <t>CANTIDAD</t>
  </si>
  <si>
    <t>VALOR UNITARIO</t>
  </si>
  <si>
    <t>VALOR TOTAL</t>
  </si>
  <si>
    <t>TIEMPO EN MESES</t>
  </si>
  <si>
    <t>DEDICACION</t>
  </si>
  <si>
    <t>MUNICIPIO DE SANTIAGO DE CALI 
DEPARTAMENTO ADMINISTRATIVO DE CONTRATACION PUBLICA</t>
  </si>
  <si>
    <t>ANEXO No. 10 - FACTOR MULTIPLICADOR</t>
  </si>
  <si>
    <t>CALCULO DEL FACTOR MULTIPLICADOR</t>
  </si>
  <si>
    <t>ITEM</t>
  </si>
  <si>
    <t>PORCENTAJE</t>
  </si>
  <si>
    <t>SALARIO Y PRESTACIONES SOCIALES DE PERSONAL FACTURABLE</t>
  </si>
  <si>
    <t>Salarios</t>
  </si>
  <si>
    <t>Prima Anual (Legal)</t>
  </si>
  <si>
    <t>Cesantias</t>
  </si>
  <si>
    <t xml:space="preserve">Intereses de Cesantias </t>
  </si>
  <si>
    <t>Vacaciones</t>
  </si>
  <si>
    <t>Seguridad Social (Salud + Pencsión)</t>
  </si>
  <si>
    <t>Caja de Compensacion Familiar</t>
  </si>
  <si>
    <t>ARL</t>
  </si>
  <si>
    <t>1.9</t>
  </si>
  <si>
    <t>Sena</t>
  </si>
  <si>
    <t>1.10</t>
  </si>
  <si>
    <t>ICBF</t>
  </si>
  <si>
    <t>1.11</t>
  </si>
  <si>
    <t>Otros ( Auxilios Varios, Prestaciones Extralegales, Incapacidades no Cubiertas)</t>
  </si>
  <si>
    <t>1.12</t>
  </si>
  <si>
    <t>Dotacion</t>
  </si>
  <si>
    <t>SUB - TOTAL</t>
  </si>
  <si>
    <t>GASTOS DIRECTOS</t>
  </si>
  <si>
    <t>Arriendo Oficina</t>
  </si>
  <si>
    <t>Administracion Edificio</t>
  </si>
  <si>
    <t>GASTOS GENERALES</t>
  </si>
  <si>
    <t>Preparacion de la Propuesta</t>
  </si>
  <si>
    <t>Asesoria Contable Tributaria y Juridica</t>
  </si>
  <si>
    <t>3.3</t>
  </si>
  <si>
    <t>Equipos y Mantenimiento Oficina (Aseo)</t>
  </si>
  <si>
    <t>3.4</t>
  </si>
  <si>
    <t>Gastos de Vehiculo</t>
  </si>
  <si>
    <t>3.5</t>
  </si>
  <si>
    <t>Seguros de Robo e Incendio</t>
  </si>
  <si>
    <t>3.6</t>
  </si>
  <si>
    <t>Documentacion Tecnica</t>
  </si>
  <si>
    <t>3.7</t>
  </si>
  <si>
    <t>Papeleria y Utiles de Oficina</t>
  </si>
  <si>
    <t>3.8</t>
  </si>
  <si>
    <t>Personal Administrativo no Facturado</t>
  </si>
  <si>
    <t>3.9</t>
  </si>
  <si>
    <t>3.10</t>
  </si>
  <si>
    <t>Depreciación de Mueble y Equipos</t>
  </si>
  <si>
    <t>3.11</t>
  </si>
  <si>
    <t>Licenciamiento de Software</t>
  </si>
  <si>
    <t>3.12</t>
  </si>
  <si>
    <t>Correo y Otros</t>
  </si>
  <si>
    <t>3.13</t>
  </si>
  <si>
    <t>Gastos de representacion</t>
  </si>
  <si>
    <t>COSTOS DIRECTOS NO REEMBOLSABLES</t>
  </si>
  <si>
    <t>4.1</t>
  </si>
  <si>
    <t>Poliza de Calidad</t>
  </si>
  <si>
    <t>4.2</t>
  </si>
  <si>
    <t>Poliza de Cumplimiento</t>
  </si>
  <si>
    <t>4.3</t>
  </si>
  <si>
    <t>Poliza de Salarios Prestaciones Sociales</t>
  </si>
  <si>
    <t>4.4</t>
  </si>
  <si>
    <t>Retefuente</t>
  </si>
  <si>
    <t>4.5</t>
  </si>
  <si>
    <t>ReteICA</t>
  </si>
  <si>
    <t>4.6</t>
  </si>
  <si>
    <t>Estanpilla Procuraduria</t>
  </si>
  <si>
    <t>4.7</t>
  </si>
  <si>
    <t>Estanpilla Prodesarrollo</t>
  </si>
  <si>
    <t>4.8</t>
  </si>
  <si>
    <t>Estanpilla Hospital</t>
  </si>
  <si>
    <t>4.9</t>
  </si>
  <si>
    <t>Estanpilla Prounivalle</t>
  </si>
  <si>
    <t>HONORARIOS</t>
  </si>
  <si>
    <t>5.1</t>
  </si>
  <si>
    <t>Honorarios (Utilidad del Consultor y Costos No Previstos)</t>
  </si>
  <si>
    <t>TOTAL</t>
  </si>
  <si>
    <t>TOTAL FACTOR MULTIPLICADOR</t>
  </si>
  <si>
    <t>Personal Profesional no Facturado</t>
  </si>
  <si>
    <t>Servicios Publicos</t>
  </si>
  <si>
    <t>SUBTOTAL COSTOS DIRECTO</t>
  </si>
  <si>
    <t>TOTAL IVA (19%)</t>
  </si>
  <si>
    <t>CONTRATAR LA CONSULTORÍA PARA REALIZAR LOS DISEÑOS DE ESPACIOS FÍSICOS, ARQUITECTÓNICOS, MOBILIARIO, ESTUDIOS TÉCNICOS, PRESUPUESTALES, DE SONIDO, ACUSTICO Y AUDIOVISUALES PARA EL CENTRO ADMINISTRATIVO MUNICIPAL CAM. (CONCEJO Y DATIC)</t>
  </si>
  <si>
    <t>CONCURSO DE MERITOS No 4135.010.32.1.079</t>
  </si>
  <si>
    <t>NOVIEMBRE DE 2017</t>
  </si>
  <si>
    <t>CONCURSO DE MERITOS No. 4135.010.32.1.079</t>
  </si>
  <si>
    <t>OBJETO: CONTRATAR LA CONSULTORÍA PARA REALIZAR LOS DISEÑOS DE ESPACIOS FÍSICOS, ARQUITECTÓNICOS, MOBILIARIO, ESTUDIOS TÉCNICOS, PRESUPUESTALES, DE SONIDO, ACUSTICO Y AUDIOVISUALES PARA EL CENTRO ADMINISTRATIVO MUNICIPAL CAM. (CONCEJO Y DATIC)</t>
  </si>
  <si>
    <t>Arquitecto Residente de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</si>
</sst>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_-* #,##0.00\ _€_-;\-* #,##0.00\ _€_-;_-* &quot;-&quot;??\ _€_-;_-@_-"/>
    <numFmt numFmtId="167" formatCode="&quot;$&quot;\ #,##0"/>
    <numFmt numFmtId="168" formatCode="#,##0.0"/>
    <numFmt numFmtId="169" formatCode="&quot;$&quot;#,##0.00"/>
    <numFmt numFmtId="170" formatCode="_ [$€-2]\ * #,##0.00_ ;_ [$€-2]\ * \-#,##0.00_ ;_ [$€-2]\ * &quot;-&quot;??_ "/>
    <numFmt numFmtId="171" formatCode="_(* #,##0_);_(* \(#,##0\);_(* &quot;-&quot;??_);_(@_)"/>
  </numFmts>
  <fonts count="30" x14ac:knownFonts="1">
    <font>
      <sz val="11"/>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4"/>
      <color theme="1"/>
      <name val="Calibri"/>
      <family val="2"/>
      <scheme val="minor"/>
    </font>
    <font>
      <sz val="11"/>
      <color theme="1"/>
      <name val="Arial"/>
      <family val="2"/>
    </font>
    <font>
      <sz val="12"/>
      <color theme="1"/>
      <name val="Arial"/>
      <family val="2"/>
    </font>
    <font>
      <sz val="14"/>
      <color theme="1"/>
      <name val="Arial"/>
      <family val="2"/>
    </font>
    <font>
      <b/>
      <sz val="11"/>
      <name val="Arial"/>
      <family val="2"/>
    </font>
    <font>
      <b/>
      <sz val="9"/>
      <name val="Arial"/>
      <family val="2"/>
    </font>
    <font>
      <b/>
      <sz val="9"/>
      <color indexed="8"/>
      <name val="Arial"/>
      <family val="2"/>
    </font>
    <font>
      <b/>
      <sz val="9"/>
      <color theme="1"/>
      <name val="Calibri"/>
      <family val="2"/>
      <scheme val="minor"/>
    </font>
    <font>
      <sz val="8"/>
      <color rgb="FF000000"/>
      <name val="Calibri"/>
      <family val="2"/>
      <scheme val="minor"/>
    </font>
    <font>
      <sz val="12"/>
      <color rgb="FFFF0000"/>
      <name val="Arial"/>
      <family val="2"/>
    </font>
    <font>
      <b/>
      <sz val="14"/>
      <color theme="1"/>
      <name val="Arial"/>
      <family val="2"/>
    </font>
    <font>
      <sz val="10"/>
      <name val="Arial"/>
      <family val="2"/>
    </font>
    <font>
      <b/>
      <sz val="8"/>
      <name val="Arial"/>
      <family val="2"/>
    </font>
    <font>
      <sz val="12"/>
      <name val="Arial"/>
      <family val="2"/>
    </font>
    <font>
      <sz val="9"/>
      <name val="Arial"/>
      <family val="2"/>
    </font>
    <font>
      <b/>
      <sz val="12"/>
      <name val="Arial"/>
      <family val="2"/>
    </font>
    <font>
      <b/>
      <sz val="10"/>
      <name val="Arial"/>
      <family val="2"/>
    </font>
    <font>
      <b/>
      <sz val="12"/>
      <color indexed="18"/>
      <name val="Arial"/>
      <family val="2"/>
    </font>
    <font>
      <b/>
      <sz val="14"/>
      <name val="Trebuchet MS"/>
      <family val="2"/>
    </font>
    <font>
      <b/>
      <sz val="14"/>
      <name val="Arial"/>
      <family val="2"/>
    </font>
    <font>
      <sz val="14"/>
      <name val="Trebuchet MS"/>
      <family val="2"/>
    </font>
    <font>
      <sz val="14"/>
      <name val="Arial"/>
      <family val="2"/>
    </font>
    <font>
      <sz val="11"/>
      <color indexed="8"/>
      <name val="Calibri"/>
      <family val="2"/>
    </font>
    <font>
      <sz val="11"/>
      <color rgb="FF000000"/>
      <name val="Arial"/>
      <family val="2"/>
    </font>
    <font>
      <sz val="11"/>
      <name val="Arial"/>
      <family val="2"/>
    </font>
    <font>
      <sz val="9"/>
      <color indexed="81"/>
      <name val="Tahoma"/>
      <family val="2"/>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0"/>
        <bgColor indexed="64"/>
      </patternFill>
    </fill>
    <fill>
      <patternFill patternType="solid">
        <fgColor rgb="FFFFFF00"/>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right/>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s>
  <cellStyleXfs count="25">
    <xf numFmtId="0" fontId="0" fillId="0" borderId="0"/>
    <xf numFmtId="9" fontId="3" fillId="0" borderId="0" applyFont="0" applyFill="0" applyBorder="0" applyAlignment="0" applyProtection="0"/>
    <xf numFmtId="0" fontId="15" fillId="0" borderId="0"/>
    <xf numFmtId="170" fontId="15" fillId="0" borderId="0" applyFont="0" applyFill="0" applyBorder="0" applyAlignment="0" applyProtection="0"/>
    <xf numFmtId="0" fontId="26" fillId="0" borderId="0"/>
    <xf numFmtId="165" fontId="15" fillId="0" borderId="0" applyFont="0" applyFill="0" applyBorder="0" applyAlignment="0" applyProtection="0"/>
    <xf numFmtId="165" fontId="26" fillId="0" borderId="0" applyFont="0" applyFill="0" applyBorder="0" applyAlignment="0" applyProtection="0"/>
    <xf numFmtId="166" fontId="15" fillId="0" borderId="0" applyFont="0" applyFill="0" applyBorder="0" applyAlignment="0" applyProtection="0"/>
    <xf numFmtId="171" fontId="15" fillId="0" borderId="0" applyFont="0" applyFill="0" applyBorder="0" applyAlignment="0" applyProtection="0"/>
    <xf numFmtId="165" fontId="3" fillId="0" borderId="0" applyFont="0" applyFill="0" applyBorder="0" applyAlignment="0" applyProtection="0"/>
    <xf numFmtId="165" fontId="15"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64" fontId="26"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cellStyleXfs>
  <cellXfs count="165">
    <xf numFmtId="0" fontId="0" fillId="0" borderId="0" xfId="0"/>
    <xf numFmtId="0" fontId="0" fillId="0" borderId="9" xfId="0" applyFont="1" applyBorder="1" applyAlignment="1">
      <alignment horizontal="center" vertical="center"/>
    </xf>
    <xf numFmtId="0" fontId="0" fillId="0" borderId="10" xfId="0" applyFont="1" applyBorder="1"/>
    <xf numFmtId="0" fontId="0" fillId="0" borderId="11" xfId="0" applyFont="1" applyBorder="1"/>
    <xf numFmtId="0" fontId="0" fillId="0" borderId="12" xfId="0" applyFont="1" applyBorder="1" applyAlignment="1">
      <alignment horizontal="center" vertical="center"/>
    </xf>
    <xf numFmtId="0" fontId="0" fillId="0" borderId="13" xfId="0" applyFont="1" applyBorder="1"/>
    <xf numFmtId="0" fontId="0" fillId="0" borderId="16" xfId="0" applyFont="1" applyBorder="1"/>
    <xf numFmtId="0" fontId="0" fillId="0" borderId="19" xfId="0" applyFont="1" applyBorder="1"/>
    <xf numFmtId="0" fontId="0" fillId="0" borderId="20" xfId="0" applyFont="1" applyBorder="1"/>
    <xf numFmtId="0" fontId="0" fillId="0" borderId="0" xfId="0" applyFont="1"/>
    <xf numFmtId="0" fontId="0" fillId="0" borderId="3" xfId="0"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xf>
    <xf numFmtId="0" fontId="9" fillId="3" borderId="4"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10" fillId="3" borderId="5" xfId="0" applyFont="1" applyFill="1" applyBorder="1" applyAlignment="1" applyProtection="1">
      <alignment horizontal="center" vertical="center" wrapText="1"/>
      <protection locked="0"/>
    </xf>
    <xf numFmtId="0" fontId="11" fillId="2" borderId="5"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0" fillId="4" borderId="13" xfId="0" applyFont="1" applyFill="1"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0" fillId="0" borderId="29" xfId="0" applyFont="1" applyBorder="1"/>
    <xf numFmtId="0" fontId="0" fillId="0" borderId="0" xfId="0" applyBorder="1"/>
    <xf numFmtId="0" fontId="16" fillId="5" borderId="28" xfId="2" applyFont="1" applyFill="1" applyBorder="1" applyAlignment="1">
      <alignment vertical="center" wrapText="1"/>
    </xf>
    <xf numFmtId="0" fontId="6" fillId="0" borderId="0" xfId="0" applyFont="1" applyBorder="1" applyAlignment="1">
      <alignment wrapText="1"/>
    </xf>
    <xf numFmtId="0" fontId="18" fillId="0" borderId="16" xfId="2" applyFont="1" applyBorder="1" applyAlignment="1">
      <alignment horizontal="center" vertical="top"/>
    </xf>
    <xf numFmtId="0" fontId="20" fillId="2" borderId="12" xfId="0" applyFont="1" applyFill="1" applyBorder="1" applyAlignment="1">
      <alignment horizontal="center" vertical="center"/>
    </xf>
    <xf numFmtId="0" fontId="20" fillId="2" borderId="13" xfId="0" applyFont="1" applyFill="1" applyBorder="1" applyAlignment="1">
      <alignment horizontal="center" vertical="center"/>
    </xf>
    <xf numFmtId="0" fontId="20" fillId="2" borderId="16" xfId="0" applyFont="1" applyFill="1" applyBorder="1" applyAlignment="1">
      <alignment horizontal="center" vertical="center"/>
    </xf>
    <xf numFmtId="0" fontId="15" fillId="6" borderId="13"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3" xfId="0" applyFont="1" applyBorder="1" applyAlignment="1">
      <alignment horizontal="center" vertical="center"/>
    </xf>
    <xf numFmtId="167" fontId="15" fillId="0" borderId="13" xfId="0" applyNumberFormat="1" applyFont="1" applyBorder="1" applyAlignment="1">
      <alignment horizontal="right" vertical="center"/>
    </xf>
    <xf numFmtId="3" fontId="0" fillId="0" borderId="0" xfId="0" applyNumberFormat="1"/>
    <xf numFmtId="167" fontId="21" fillId="2" borderId="23" xfId="0" applyNumberFormat="1" applyFont="1" applyFill="1" applyBorder="1" applyAlignment="1">
      <alignment horizontal="left" vertical="center"/>
    </xf>
    <xf numFmtId="0" fontId="17" fillId="2" borderId="27" xfId="0" applyFont="1" applyFill="1" applyBorder="1" applyAlignment="1">
      <alignment vertical="center"/>
    </xf>
    <xf numFmtId="0" fontId="17" fillId="2" borderId="27" xfId="0" applyFont="1" applyFill="1" applyBorder="1" applyAlignment="1">
      <alignment horizontal="center" vertical="center"/>
    </xf>
    <xf numFmtId="0" fontId="17" fillId="2" borderId="27" xfId="0" applyFont="1" applyFill="1" applyBorder="1"/>
    <xf numFmtId="167" fontId="21" fillId="2" borderId="25" xfId="0" applyNumberFormat="1" applyFont="1" applyFill="1" applyBorder="1" applyAlignment="1">
      <alignment horizontal="right" vertical="center"/>
    </xf>
    <xf numFmtId="0" fontId="20" fillId="2" borderId="13" xfId="0" applyFont="1" applyFill="1" applyBorder="1" applyAlignment="1">
      <alignment horizontal="center" vertical="center" wrapText="1"/>
    </xf>
    <xf numFmtId="9" fontId="15" fillId="0" borderId="13" xfId="1" applyFont="1" applyBorder="1" applyAlignment="1">
      <alignment horizontal="center" vertical="center"/>
    </xf>
    <xf numFmtId="167" fontId="0" fillId="0" borderId="0" xfId="0" applyNumberFormat="1"/>
    <xf numFmtId="169" fontId="21" fillId="2" borderId="25" xfId="0" applyNumberFormat="1" applyFont="1" applyFill="1" applyBorder="1" applyAlignment="1">
      <alignment horizontal="right" vertical="center"/>
    </xf>
    <xf numFmtId="167" fontId="24" fillId="0" borderId="0" xfId="0" applyNumberFormat="1" applyFont="1" applyFill="1" applyBorder="1" applyAlignment="1">
      <alignment horizontal="center" vertical="center"/>
    </xf>
    <xf numFmtId="167" fontId="25" fillId="0" borderId="0" xfId="0" applyNumberFormat="1" applyFont="1" applyFill="1" applyBorder="1" applyAlignment="1">
      <alignment horizontal="right" vertical="center"/>
    </xf>
    <xf numFmtId="0" fontId="27" fillId="0" borderId="0" xfId="0" applyFont="1"/>
    <xf numFmtId="0" fontId="5" fillId="0" borderId="0" xfId="0" applyFont="1"/>
    <xf numFmtId="0" fontId="20" fillId="2" borderId="19" xfId="0" applyFont="1" applyFill="1" applyBorder="1" applyAlignment="1">
      <alignment horizontal="center" vertical="center" wrapText="1"/>
    </xf>
    <xf numFmtId="168" fontId="13" fillId="0" borderId="13" xfId="0" applyNumberFormat="1" applyFont="1" applyBorder="1" applyAlignment="1">
      <alignment horizontal="right" vertical="center"/>
    </xf>
    <xf numFmtId="0" fontId="15" fillId="0" borderId="0" xfId="2"/>
    <xf numFmtId="0" fontId="19" fillId="0" borderId="34" xfId="2" applyFont="1" applyBorder="1" applyAlignment="1">
      <alignment horizontal="center" vertical="center"/>
    </xf>
    <xf numFmtId="0" fontId="19" fillId="0" borderId="38" xfId="2" applyFont="1" applyBorder="1" applyAlignment="1">
      <alignment horizontal="center" vertical="center"/>
    </xf>
    <xf numFmtId="0" fontId="15" fillId="0" borderId="0" xfId="2" applyAlignment="1">
      <alignment vertical="center"/>
    </xf>
    <xf numFmtId="0" fontId="19" fillId="4" borderId="9" xfId="2" applyFont="1" applyFill="1" applyBorder="1" applyAlignment="1">
      <alignment horizontal="center" vertical="center"/>
    </xf>
    <xf numFmtId="0" fontId="28" fillId="0" borderId="12" xfId="2" applyFont="1" applyBorder="1" applyAlignment="1">
      <alignment horizontal="center" vertical="center"/>
    </xf>
    <xf numFmtId="9" fontId="17" fillId="0" borderId="16" xfId="24" applyFont="1" applyBorder="1" applyAlignment="1">
      <alignment vertical="center"/>
    </xf>
    <xf numFmtId="9" fontId="19" fillId="7" borderId="45" xfId="24" applyFont="1" applyFill="1" applyBorder="1" applyAlignment="1">
      <alignment vertical="center"/>
    </xf>
    <xf numFmtId="0" fontId="28" fillId="0" borderId="46" xfId="2" applyFont="1" applyBorder="1" applyAlignment="1">
      <alignment horizontal="center" vertical="center"/>
    </xf>
    <xf numFmtId="9" fontId="17" fillId="0" borderId="20" xfId="24" applyFont="1" applyBorder="1" applyAlignment="1">
      <alignment vertical="center"/>
    </xf>
    <xf numFmtId="0" fontId="20" fillId="0" borderId="0" xfId="2" applyFont="1"/>
    <xf numFmtId="0" fontId="17" fillId="0" borderId="12" xfId="2" applyFont="1" applyBorder="1" applyAlignment="1">
      <alignment horizontal="center" vertical="center"/>
    </xf>
    <xf numFmtId="9" fontId="19" fillId="0" borderId="16" xfId="24" applyFont="1" applyBorder="1" applyAlignment="1">
      <alignment vertical="center"/>
    </xf>
    <xf numFmtId="9" fontId="19" fillId="7" borderId="20" xfId="24" applyFont="1" applyFill="1" applyBorder="1" applyAlignment="1">
      <alignment vertical="center"/>
    </xf>
    <xf numFmtId="9" fontId="19" fillId="7" borderId="54" xfId="24" applyFont="1" applyFill="1" applyBorder="1" applyAlignment="1">
      <alignment vertical="center"/>
    </xf>
    <xf numFmtId="0" fontId="23" fillId="7" borderId="57" xfId="24" applyNumberFormat="1" applyFont="1" applyFill="1" applyBorder="1" applyAlignment="1">
      <alignment vertical="center"/>
    </xf>
    <xf numFmtId="0" fontId="17" fillId="0" borderId="0" xfId="2" applyFont="1" applyAlignment="1">
      <alignment vertical="center"/>
    </xf>
    <xf numFmtId="167" fontId="21" fillId="2" borderId="49" xfId="0" applyNumberFormat="1" applyFont="1" applyFill="1" applyBorder="1" applyAlignment="1">
      <alignment horizontal="left" vertical="center"/>
    </xf>
    <xf numFmtId="0" fontId="17" fillId="2" borderId="50" xfId="0" applyFont="1" applyFill="1" applyBorder="1" applyAlignment="1">
      <alignment vertical="center"/>
    </xf>
    <xf numFmtId="0" fontId="17" fillId="2" borderId="50" xfId="0" applyFont="1" applyFill="1" applyBorder="1" applyAlignment="1">
      <alignment horizontal="center" vertical="center"/>
    </xf>
    <xf numFmtId="0" fontId="17" fillId="2" borderId="50" xfId="0" applyFont="1" applyFill="1" applyBorder="1"/>
    <xf numFmtId="167" fontId="21" fillId="2" borderId="58" xfId="0" applyNumberFormat="1" applyFont="1" applyFill="1" applyBorder="1" applyAlignment="1">
      <alignment horizontal="right" vertical="center"/>
    </xf>
    <xf numFmtId="167" fontId="21" fillId="2" borderId="54" xfId="0" applyNumberFormat="1" applyFont="1" applyFill="1" applyBorder="1" applyAlignment="1">
      <alignment horizontal="right" vertical="center"/>
    </xf>
    <xf numFmtId="167" fontId="21" fillId="2" borderId="16" xfId="0" applyNumberFormat="1" applyFont="1" applyFill="1" applyBorder="1" applyAlignment="1">
      <alignment horizontal="right" vertical="center"/>
    </xf>
    <xf numFmtId="167" fontId="23" fillId="5" borderId="57" xfId="0" applyNumberFormat="1" applyFont="1" applyFill="1" applyBorder="1" applyAlignment="1">
      <alignment horizontal="right" vertical="center"/>
    </xf>
    <xf numFmtId="0" fontId="12" fillId="0" borderId="13" xfId="0" applyFont="1" applyBorder="1" applyAlignment="1">
      <alignment horizontal="left" vertical="center" wrapText="1"/>
    </xf>
    <xf numFmtId="0" fontId="14" fillId="0" borderId="0" xfId="0" applyFont="1" applyAlignment="1">
      <alignment horizontal="center"/>
    </xf>
    <xf numFmtId="0" fontId="14" fillId="0" borderId="0" xfId="0" applyFont="1" applyAlignment="1">
      <alignment horizontal="center" wrapText="1"/>
    </xf>
    <xf numFmtId="0" fontId="0" fillId="0" borderId="14" xfId="0" applyFont="1" applyBorder="1" applyAlignment="1">
      <alignment horizontal="center"/>
    </xf>
    <xf numFmtId="0" fontId="0" fillId="0" borderId="15" xfId="0" applyFont="1" applyBorder="1" applyAlignment="1">
      <alignment horizontal="center"/>
    </xf>
    <xf numFmtId="0" fontId="0" fillId="0" borderId="0" xfId="0" applyAlignment="1">
      <alignment horizontal="left" vertical="center"/>
    </xf>
    <xf numFmtId="0" fontId="14" fillId="0" borderId="0" xfId="0" applyFont="1" applyAlignment="1">
      <alignment horizontal="center" vertical="center" wrapText="1"/>
    </xf>
    <xf numFmtId="0" fontId="14" fillId="0" borderId="0" xfId="0" applyFont="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0" fillId="0" borderId="10" xfId="0" applyFont="1" applyBorder="1" applyAlignment="1">
      <alignment horizontal="center"/>
    </xf>
    <xf numFmtId="0" fontId="0" fillId="0" borderId="17" xfId="0" applyFont="1" applyBorder="1" applyAlignment="1">
      <alignment horizontal="center"/>
    </xf>
    <xf numFmtId="0" fontId="0" fillId="0" borderId="18" xfId="0" applyFont="1" applyBorder="1" applyAlignment="1">
      <alignment horizont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21" xfId="0" applyBorder="1" applyAlignment="1">
      <alignment horizontal="center"/>
    </xf>
    <xf numFmtId="0" fontId="1" fillId="0" borderId="0" xfId="0" applyFont="1" applyAlignment="1">
      <alignment horizontal="left" vertical="top" wrapText="1"/>
    </xf>
    <xf numFmtId="0" fontId="19" fillId="0" borderId="23" xfId="0" applyFont="1" applyBorder="1" applyAlignment="1">
      <alignment horizontal="left" vertical="center"/>
    </xf>
    <xf numFmtId="0" fontId="19" fillId="0" borderId="27" xfId="0" applyFont="1" applyBorder="1" applyAlignment="1">
      <alignment horizontal="left" vertical="center"/>
    </xf>
    <xf numFmtId="0" fontId="19" fillId="0" borderId="25" xfId="0" applyFont="1" applyBorder="1" applyAlignment="1">
      <alignment horizontal="left" vertical="center"/>
    </xf>
    <xf numFmtId="167" fontId="22" fillId="5" borderId="55" xfId="0" applyNumberFormat="1" applyFont="1" applyFill="1" applyBorder="1" applyAlignment="1">
      <alignment horizontal="left" vertical="center"/>
    </xf>
    <xf numFmtId="167" fontId="22" fillId="5" borderId="56" xfId="0" applyNumberFormat="1" applyFont="1" applyFill="1" applyBorder="1" applyAlignment="1">
      <alignment horizontal="left" vertical="center"/>
    </xf>
    <xf numFmtId="167" fontId="24" fillId="0" borderId="47" xfId="0" applyNumberFormat="1" applyFont="1"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22" xfId="0" applyFont="1" applyBorder="1" applyAlignment="1">
      <alignment horizontal="center" vertical="center"/>
    </xf>
    <xf numFmtId="0" fontId="8" fillId="5" borderId="24" xfId="2" applyFont="1" applyFill="1" applyBorder="1" applyAlignment="1">
      <alignment horizontal="center" vertical="center" wrapText="1"/>
    </xf>
    <xf numFmtId="0" fontId="8" fillId="5" borderId="26" xfId="2" applyFont="1" applyFill="1" applyBorder="1" applyAlignment="1">
      <alignment horizontal="center" vertical="center" wrapText="1"/>
    </xf>
    <xf numFmtId="0" fontId="8" fillId="5" borderId="30" xfId="2" applyFont="1" applyFill="1" applyBorder="1" applyAlignment="1">
      <alignment horizontal="center" vertical="center" wrapText="1"/>
    </xf>
    <xf numFmtId="0" fontId="17" fillId="0" borderId="23" xfId="2" applyFont="1" applyBorder="1" applyAlignment="1">
      <alignment horizontal="center" vertical="center"/>
    </xf>
    <xf numFmtId="0" fontId="17" fillId="0" borderId="27" xfId="2" applyFont="1" applyBorder="1" applyAlignment="1">
      <alignment horizontal="center" vertical="center"/>
    </xf>
    <xf numFmtId="0" fontId="17" fillId="0" borderId="25" xfId="2" applyFont="1" applyBorder="1" applyAlignment="1">
      <alignment horizontal="center" vertical="center"/>
    </xf>
    <xf numFmtId="0" fontId="19" fillId="0" borderId="23" xfId="2" applyFont="1" applyBorder="1" applyAlignment="1">
      <alignment horizontal="center" vertical="center" wrapText="1"/>
    </xf>
    <xf numFmtId="0" fontId="19" fillId="0" borderId="27" xfId="2" applyFont="1" applyBorder="1" applyAlignment="1">
      <alignment horizontal="center" vertical="center" wrapText="1"/>
    </xf>
    <xf numFmtId="0" fontId="19" fillId="0" borderId="15" xfId="2" applyFont="1" applyBorder="1" applyAlignment="1">
      <alignment horizontal="center" vertical="center" wrapText="1"/>
    </xf>
    <xf numFmtId="0" fontId="15" fillId="0" borderId="23"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5" xfId="0" applyFont="1" applyBorder="1" applyAlignment="1">
      <alignment horizontal="center" vertical="center" wrapText="1"/>
    </xf>
    <xf numFmtId="0" fontId="13" fillId="0" borderId="14" xfId="0" applyFont="1" applyBorder="1" applyAlignment="1">
      <alignment horizontal="left" vertical="center"/>
    </xf>
    <xf numFmtId="0" fontId="13" fillId="0" borderId="27" xfId="0" applyFont="1" applyBorder="1" applyAlignment="1">
      <alignment horizontal="left" vertical="center"/>
    </xf>
    <xf numFmtId="0" fontId="13" fillId="0" borderId="15" xfId="0" applyFont="1" applyBorder="1" applyAlignment="1">
      <alignment horizontal="left" vertical="center"/>
    </xf>
    <xf numFmtId="167" fontId="21" fillId="2" borderId="52" xfId="0" applyNumberFormat="1" applyFont="1" applyFill="1" applyBorder="1" applyAlignment="1">
      <alignment horizontal="left" vertical="center"/>
    </xf>
    <xf numFmtId="167" fontId="21" fillId="2" borderId="26" xfId="0" applyNumberFormat="1" applyFont="1" applyFill="1" applyBorder="1" applyAlignment="1">
      <alignment horizontal="left" vertical="center"/>
    </xf>
    <xf numFmtId="167" fontId="21" fillId="2" borderId="53" xfId="0" applyNumberFormat="1" applyFont="1" applyFill="1" applyBorder="1" applyAlignment="1">
      <alignment horizontal="left" vertical="center"/>
    </xf>
    <xf numFmtId="0" fontId="17" fillId="2" borderId="23" xfId="0" applyFont="1" applyFill="1" applyBorder="1" applyAlignment="1">
      <alignment horizontal="left" vertical="center"/>
    </xf>
    <xf numFmtId="0" fontId="17" fillId="2" borderId="27" xfId="0" applyFont="1" applyFill="1" applyBorder="1" applyAlignment="1">
      <alignment horizontal="left" vertical="center"/>
    </xf>
    <xf numFmtId="0" fontId="17" fillId="2" borderId="15" xfId="0" applyFont="1" applyFill="1" applyBorder="1" applyAlignment="1">
      <alignment horizontal="left" vertical="center"/>
    </xf>
    <xf numFmtId="0" fontId="27" fillId="0" borderId="0" xfId="2" applyFont="1" applyAlignment="1">
      <alignment horizontal="left"/>
    </xf>
    <xf numFmtId="0" fontId="17" fillId="0" borderId="14" xfId="2" applyFont="1" applyBorder="1" applyAlignment="1">
      <alignment horizontal="left" vertical="center"/>
    </xf>
    <xf numFmtId="0" fontId="17" fillId="0" borderId="27" xfId="2" applyFont="1" applyBorder="1" applyAlignment="1">
      <alignment horizontal="left" vertical="center"/>
    </xf>
    <xf numFmtId="0" fontId="17" fillId="0" borderId="15" xfId="2" applyFont="1" applyBorder="1" applyAlignment="1">
      <alignment horizontal="left" vertical="center"/>
    </xf>
    <xf numFmtId="0" fontId="19" fillId="0" borderId="49" xfId="2" applyFont="1" applyBorder="1" applyAlignment="1">
      <alignment horizontal="center" vertical="center"/>
    </xf>
    <xf numFmtId="0" fontId="19" fillId="0" borderId="50" xfId="2" applyFont="1" applyBorder="1" applyAlignment="1">
      <alignment horizontal="center" vertical="center"/>
    </xf>
    <xf numFmtId="0" fontId="19" fillId="0" borderId="51" xfId="2" applyFont="1" applyBorder="1" applyAlignment="1">
      <alignment horizontal="center" vertical="center"/>
    </xf>
    <xf numFmtId="0" fontId="19" fillId="4" borderId="52" xfId="2" applyFont="1" applyFill="1" applyBorder="1" applyAlignment="1">
      <alignment horizontal="left" vertical="center"/>
    </xf>
    <xf numFmtId="0" fontId="19" fillId="4" borderId="26" xfId="2" applyFont="1" applyFill="1" applyBorder="1" applyAlignment="1">
      <alignment horizontal="left" vertical="center"/>
    </xf>
    <xf numFmtId="0" fontId="19" fillId="4" borderId="53" xfId="2" applyFont="1" applyFill="1" applyBorder="1" applyAlignment="1">
      <alignment horizontal="left" vertical="center"/>
    </xf>
    <xf numFmtId="0" fontId="19" fillId="4" borderId="55" xfId="2" applyFont="1" applyFill="1" applyBorder="1" applyAlignment="1">
      <alignment horizontal="left" vertical="center"/>
    </xf>
    <xf numFmtId="0" fontId="19" fillId="4" borderId="56" xfId="2" applyFont="1" applyFill="1" applyBorder="1" applyAlignment="1">
      <alignment horizontal="left" vertical="center"/>
    </xf>
    <xf numFmtId="0" fontId="17" fillId="0" borderId="47" xfId="2" applyFont="1" applyBorder="1" applyAlignment="1">
      <alignment horizontal="center" vertical="center"/>
    </xf>
    <xf numFmtId="0" fontId="19" fillId="4" borderId="39" xfId="2" applyFont="1" applyFill="1" applyBorder="1" applyAlignment="1">
      <alignment horizontal="left" vertical="center"/>
    </xf>
    <xf numFmtId="0" fontId="19" fillId="4" borderId="40" xfId="2" applyFont="1" applyFill="1" applyBorder="1" applyAlignment="1">
      <alignment horizontal="left" vertical="center"/>
    </xf>
    <xf numFmtId="0" fontId="19" fillId="4" borderId="41" xfId="2" applyFont="1" applyFill="1" applyBorder="1" applyAlignment="1">
      <alignment horizontal="left" vertical="center"/>
    </xf>
    <xf numFmtId="0" fontId="19" fillId="4" borderId="29" xfId="2" applyFont="1" applyFill="1" applyBorder="1" applyAlignment="1">
      <alignment horizontal="left" vertical="center"/>
    </xf>
    <xf numFmtId="0" fontId="19" fillId="4" borderId="47" xfId="2" applyFont="1" applyFill="1" applyBorder="1" applyAlignment="1">
      <alignment horizontal="left" vertical="center"/>
    </xf>
    <xf numFmtId="0" fontId="19" fillId="4" borderId="48" xfId="2" applyFont="1" applyFill="1" applyBorder="1" applyAlignment="1">
      <alignment horizontal="left" vertical="center"/>
    </xf>
    <xf numFmtId="0" fontId="15" fillId="0" borderId="14" xfId="2" applyFont="1" applyBorder="1" applyAlignment="1">
      <alignment horizontal="left" vertical="center"/>
    </xf>
    <xf numFmtId="0" fontId="15" fillId="0" borderId="27" xfId="2" applyFont="1" applyBorder="1" applyAlignment="1">
      <alignment horizontal="left" vertical="center"/>
    </xf>
    <xf numFmtId="0" fontId="15" fillId="0" borderId="15" xfId="2" applyFont="1" applyBorder="1" applyAlignment="1">
      <alignment horizontal="left" vertical="center"/>
    </xf>
    <xf numFmtId="0" fontId="19" fillId="0" borderId="42" xfId="2" applyFont="1" applyBorder="1" applyAlignment="1">
      <alignment horizontal="center" vertical="center"/>
    </xf>
    <xf numFmtId="0" fontId="19" fillId="0" borderId="43" xfId="2" applyFont="1" applyBorder="1" applyAlignment="1">
      <alignment horizontal="center" vertical="center"/>
    </xf>
    <xf numFmtId="0" fontId="19" fillId="0" borderId="44" xfId="2" applyFont="1" applyBorder="1" applyAlignment="1">
      <alignment horizontal="center" vertical="center"/>
    </xf>
    <xf numFmtId="0" fontId="28" fillId="0" borderId="14" xfId="2" applyFont="1" applyBorder="1" applyAlignment="1">
      <alignment horizontal="left" vertical="center"/>
    </xf>
    <xf numFmtId="0" fontId="28" fillId="0" borderId="27" xfId="2" applyFont="1" applyBorder="1" applyAlignment="1">
      <alignment horizontal="left" vertical="center"/>
    </xf>
    <xf numFmtId="0" fontId="28" fillId="0" borderId="15" xfId="2" applyFont="1" applyBorder="1" applyAlignment="1">
      <alignment horizontal="left" vertical="center"/>
    </xf>
    <xf numFmtId="0" fontId="19" fillId="0" borderId="31" xfId="2" applyFont="1" applyBorder="1" applyAlignment="1">
      <alignment horizontal="center"/>
    </xf>
    <xf numFmtId="0" fontId="19" fillId="0" borderId="32" xfId="2" applyFont="1" applyBorder="1" applyAlignment="1">
      <alignment horizontal="center"/>
    </xf>
    <xf numFmtId="0" fontId="19" fillId="0" borderId="33" xfId="2" applyFont="1" applyBorder="1" applyAlignment="1">
      <alignment horizontal="center"/>
    </xf>
    <xf numFmtId="0" fontId="19" fillId="0" borderId="35" xfId="2" applyFont="1" applyBorder="1" applyAlignment="1">
      <alignment horizontal="center" vertical="center"/>
    </xf>
    <xf numFmtId="0" fontId="19" fillId="0" borderId="36" xfId="2" applyFont="1" applyBorder="1" applyAlignment="1">
      <alignment horizontal="center" vertical="center"/>
    </xf>
    <xf numFmtId="0" fontId="19" fillId="0" borderId="37" xfId="2" applyFont="1" applyBorder="1" applyAlignment="1">
      <alignment horizontal="center" vertical="center"/>
    </xf>
    <xf numFmtId="0" fontId="15" fillId="0" borderId="0" xfId="2" applyBorder="1" applyAlignment="1">
      <alignment horizontal="center"/>
    </xf>
    <xf numFmtId="0" fontId="15" fillId="0" borderId="0" xfId="2" applyAlignment="1">
      <alignment horizontal="center"/>
    </xf>
    <xf numFmtId="0" fontId="20" fillId="0" borderId="0" xfId="2" applyFont="1" applyAlignment="1">
      <alignment horizontal="center" vertical="center" wrapText="1"/>
    </xf>
    <xf numFmtId="0" fontId="20" fillId="0" borderId="0" xfId="2" applyFont="1" applyAlignment="1">
      <alignment horizontal="center" vertical="center"/>
    </xf>
  </cellXfs>
  <cellStyles count="25">
    <cellStyle name="Euro" xfId="3" xr:uid="{00000000-0005-0000-0000-000000000000}"/>
    <cellStyle name="Excel Built-in Normal" xfId="4" xr:uid="{00000000-0005-0000-0000-000001000000}"/>
    <cellStyle name="Millares 2" xfId="5" xr:uid="{00000000-0005-0000-0000-000002000000}"/>
    <cellStyle name="Millares 2 2" xfId="6" xr:uid="{00000000-0005-0000-0000-000003000000}"/>
    <cellStyle name="Millares 3" xfId="7" xr:uid="{00000000-0005-0000-0000-000004000000}"/>
    <cellStyle name="Millares 4" xfId="8" xr:uid="{00000000-0005-0000-0000-000005000000}"/>
    <cellStyle name="Millares 5" xfId="9" xr:uid="{00000000-0005-0000-0000-000006000000}"/>
    <cellStyle name="Moneda 2" xfId="10" xr:uid="{00000000-0005-0000-0000-000007000000}"/>
    <cellStyle name="Moneda 2 2" xfId="11" xr:uid="{00000000-0005-0000-0000-000008000000}"/>
    <cellStyle name="Moneda 2 2 2" xfId="12" xr:uid="{00000000-0005-0000-0000-000009000000}"/>
    <cellStyle name="Moneda 2 3" xfId="13" xr:uid="{00000000-0005-0000-0000-00000A000000}"/>
    <cellStyle name="Moneda 3" xfId="14" xr:uid="{00000000-0005-0000-0000-00000B000000}"/>
    <cellStyle name="Moneda 3 2" xfId="15" xr:uid="{00000000-0005-0000-0000-00000C000000}"/>
    <cellStyle name="Moneda 4" xfId="16" xr:uid="{00000000-0005-0000-0000-00000D000000}"/>
    <cellStyle name="Normal" xfId="0" builtinId="0"/>
    <cellStyle name="Normal 2" xfId="2" xr:uid="{00000000-0005-0000-0000-00000F000000}"/>
    <cellStyle name="Normal 2 2" xfId="17" xr:uid="{00000000-0005-0000-0000-000010000000}"/>
    <cellStyle name="Normal 3" xfId="18" xr:uid="{00000000-0005-0000-0000-000011000000}"/>
    <cellStyle name="Normal 4" xfId="19" xr:uid="{00000000-0005-0000-0000-000012000000}"/>
    <cellStyle name="Normal 4 2" xfId="20" xr:uid="{00000000-0005-0000-0000-000013000000}"/>
    <cellStyle name="Normal 5" xfId="21" xr:uid="{00000000-0005-0000-0000-000014000000}"/>
    <cellStyle name="Normal 6" xfId="22" xr:uid="{00000000-0005-0000-0000-000015000000}"/>
    <cellStyle name="Normal 7" xfId="23" xr:uid="{00000000-0005-0000-0000-000016000000}"/>
    <cellStyle name="Porcentaje" xfId="1" builtinId="5"/>
    <cellStyle name="Porcentaje 2" xfId="24"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1514475</xdr:colOff>
      <xdr:row>4</xdr:row>
      <xdr:rowOff>57150</xdr:rowOff>
    </xdr:to>
    <xdr:pic>
      <xdr:nvPicPr>
        <xdr:cNvPr id="3" name="Imagen 7">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a:stretch>
          <a:fillRect/>
        </a:stretch>
      </xdr:blipFill>
      <xdr:spPr>
        <a:xfrm>
          <a:off x="57150" y="123825"/>
          <a:ext cx="1933575" cy="1752600"/>
        </a:xfrm>
        <a:prstGeom prst="rect">
          <a:avLst/>
        </a:prstGeom>
        <a:solidFill>
          <a:srgbClr val="FFFFFF"/>
        </a:solid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1514475</xdr:colOff>
      <xdr:row>3</xdr:row>
      <xdr:rowOff>619125</xdr:rowOff>
    </xdr:to>
    <xdr:pic>
      <xdr:nvPicPr>
        <xdr:cNvPr id="2" name="Imagen 7">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a:stretch>
          <a:fillRect/>
        </a:stretch>
      </xdr:blipFill>
      <xdr:spPr>
        <a:xfrm>
          <a:off x="57150" y="123825"/>
          <a:ext cx="1933575" cy="1752600"/>
        </a:xfrm>
        <a:prstGeom prst="rect">
          <a:avLst/>
        </a:prstGeom>
        <a:solidFill>
          <a:srgbClr val="FFFFFF"/>
        </a:solidFill>
        <a:ln>
          <a:noFill/>
          <a:prstDash/>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164041</xdr:colOff>
      <xdr:row>0</xdr:row>
      <xdr:rowOff>132293</xdr:rowOff>
    </xdr:from>
    <xdr:to>
      <xdr:col>1</xdr:col>
      <xdr:colOff>470957</xdr:colOff>
      <xdr:row>2</xdr:row>
      <xdr:rowOff>375709</xdr:rowOff>
    </xdr:to>
    <xdr:pic>
      <xdr:nvPicPr>
        <xdr:cNvPr id="11" name="Imagen 7">
          <a:extLst>
            <a:ext uri="{FF2B5EF4-FFF2-40B4-BE49-F238E27FC236}">
              <a16:creationId xmlns:a16="http://schemas.microsoft.com/office/drawing/2014/main" id="{00000000-0008-0000-0200-00000B000000}"/>
            </a:ext>
          </a:extLst>
        </xdr:cNvPr>
        <xdr:cNvPicPr/>
      </xdr:nvPicPr>
      <xdr:blipFill>
        <a:blip xmlns:r="http://schemas.openxmlformats.org/officeDocument/2006/relationships" r:embed="rId1"/>
        <a:srcRect/>
        <a:stretch>
          <a:fillRect/>
        </a:stretch>
      </xdr:blipFill>
      <xdr:spPr>
        <a:xfrm>
          <a:off x="164041" y="132293"/>
          <a:ext cx="1148291" cy="1068916"/>
        </a:xfrm>
        <a:prstGeom prst="rect">
          <a:avLst/>
        </a:prstGeom>
        <a:solidFill>
          <a:srgbClr val="FFFFFF"/>
        </a:solidFill>
        <a:ln>
          <a:noFill/>
          <a:prstDash/>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233363</xdr:colOff>
      <xdr:row>0</xdr:row>
      <xdr:rowOff>152400</xdr:rowOff>
    </xdr:from>
    <xdr:to>
      <xdr:col>1</xdr:col>
      <xdr:colOff>1204913</xdr:colOff>
      <xdr:row>3</xdr:row>
      <xdr:rowOff>790575</xdr:rowOff>
    </xdr:to>
    <xdr:pic>
      <xdr:nvPicPr>
        <xdr:cNvPr id="2" name="Imagen 2">
          <a:extLst>
            <a:ext uri="{FF2B5EF4-FFF2-40B4-BE49-F238E27FC236}">
              <a16:creationId xmlns:a16="http://schemas.microsoft.com/office/drawing/2014/main" id="{6A1A0A09-ED9C-457D-9D6C-BCEF6864A0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363" y="152400"/>
          <a:ext cx="1785938" cy="14668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UZ%20COLOMBIA%20BP-%202015\1-BANCO%20PROYECTOS%202015\1-BANCO%20PROYECTOS%202015\POAI2015A\18028857_ESTUDIOS_PUENTES_2015\18028857_VERSI&#211;N_1\18028857%20PLANTILLA%20POAI%202015%20DEF.%20PUENTES%20INICI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riela\AppData\Local\Temp\Users\Ana%20Maria\Desktop\ANEXOS%20POAI%202010%20-%20PROPUESTA%20INICIAL%20AJUSTADA\Documents%20and%20Settings\Wvillota.EDUCACION\Mis%20documentos\COPIA%20ENTREGA%20PLANEACION%20PAOI%202010%20AGOST%2025-09\DATA%202010%20EDUCACION\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a%20Beyba\Documents\SITUADO.FISCAL%202015\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pte peat lili"/>
      <sheetName val="pte peat auton"/>
      <sheetName val="pte peat andes"/>
      <sheetName val="PRES VEHIC"/>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cell r="C2" t="str">
            <v>4111  SECRETARIA GENERAL</v>
          </cell>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A3" t="str">
            <v>31010010002 -  A diciembre de 2015 está implementado el componente clínico de la estrategia AIEPI en 50 IPS de los TIOS</v>
          </cell>
          <cell r="C3" t="str">
            <v>4121  DIRECCION JURIDICA</v>
          </cell>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A4" t="str">
            <v>31010010003 -  A diciembre de 2015 se ha aumentado a 98% las coberturas de vacunación por monitoreos rápidos en las comunas de los TIOS</v>
          </cell>
          <cell r="C4" t="str">
            <v>4122  DIRECCION DESARROLLO ADMINISTRATIVO</v>
          </cell>
          <cell r="F4" t="str">
            <v>31010010022 - 01 - 03 -  A diciembre de 2015 se han fortalecido al menos cinco organizaciones dancísticas y musicales folclóricas de la comuna, incorporando artistas y grupos del sector.</v>
          </cell>
        </row>
        <row r="5">
          <cell r="A5" t="str">
            <v>31010010004 -  A diciembre de 2015 se han incrementado a 10 centros de escucha para desarrolar acciones de promoción de la salud mental, prevención y mitigación de los riesgos en el consumo de SPA en los TIOS</v>
          </cell>
          <cell r="C5" t="str">
            <v>4123  DIRECCION DE CONTROL INTERNO Y GESTIÓN DE CALIDAD</v>
          </cell>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A6" t="str">
            <v>31010010005 -  A diciembre de 2015 funcionan 18 servicios amigables para jóvenes en los TIOS</v>
          </cell>
          <cell r="C6" t="str">
            <v>4124  DIRECCION DE CONTROL DISCIPLINARIO INTERNO</v>
          </cell>
          <cell r="F6" t="str">
            <v>31010010011 - 01 - 05 -  A diciembre de 2015 se han capacitado anualmente 200 niños y jóvenes escolarizados en diversas disciplinas artísticas.</v>
          </cell>
        </row>
        <row r="7">
          <cell r="A7" t="str">
            <v>31010010006 -  A diciembre de 2015, 22 orientadores comunitarios de calle interactúan con NNAJ en riesgo de vinculación o con participación en conflicto violento en los TIO</v>
          </cell>
          <cell r="C7" t="str">
            <v>4131  DEPTO. ADMTVO. HACIENDA</v>
          </cell>
          <cell r="F7" t="str">
            <v>31010010024 - 01 - 06 -  A diciembre de 2015 se han capacitado anualmente 100 jóvenes no escolarizados y adultos en diversas disciplinas artísticas.</v>
          </cell>
        </row>
        <row r="8">
          <cell r="A8" t="str">
            <v>31010010007 -  A diciembre de 2015 se han incrementado a 9,103 los NNAJ de grupos vulnerables (Desplazados, LGTBI, de la calle y en situación de calle, desmovilizados e infractores de la Ley) vinculados al sistema educativo oficial consolidado</v>
          </cell>
          <cell r="C8" t="str">
            <v>4132  DEPTO. ADMTVO. PLANEACION</v>
          </cell>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A9" t="str">
            <v>31010010008 -  En el período 2012-2015 se benefician 26 Instituciones Educativas Oficiales con kit  escolares</v>
          </cell>
          <cell r="C9" t="str">
            <v>4133  DEPTO. ADMTVO. GESTION MEDIO AMBIENTE</v>
          </cell>
          <cell r="F9" t="str">
            <v>31010010004 - 01 - 08 -  Anualmente se realizan tres encuentros para abordar temas de prevención del consumo de sustancias psicoactivas, la violencia familiar y el ejercicio no responsable de la sexualidad.</v>
          </cell>
        </row>
        <row r="10">
          <cell r="A10" t="str">
            <v xml:space="preserve">31010010009 -  A diciembre de 2015 se han incrementado a 11 los INFOCALIs  adecuados como espacios de creatividad digital y multimedial </v>
          </cell>
          <cell r="C10" t="str">
            <v>4143  SECRETARIA DE EDUCACION</v>
          </cell>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A11" t="str">
            <v>31010010010 -  A diciembre de 2015, están capacitados al menos 8000 NNAJ  en el uso de Tecnologías de la información y la Comunicación TICs, en la red de bibliotecas o INFOCALIs</v>
          </cell>
          <cell r="C11" t="str">
            <v>4145  SECRETARIA DE SALUD PUBLICA</v>
          </cell>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A12" t="str">
            <v>31010010011 -  En el período 2012-2015 se Promueve la  vinculacion de 12.166 NNAJ de Cali  a procesos de producciòn artistica</v>
          </cell>
          <cell r="C12" t="str">
            <v>4146  SECRETARIA DE DESARROLLO TERRITORIAL. Y B. SOCIAL</v>
          </cell>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A13" t="str">
            <v>31010010012 -  A diciembre de 2015 se Implementan cuatro estrategias de educación y comunicación dirigidas a jóvenes vinculados a expresiones artísticas de cultura urbana en las comunas</v>
          </cell>
          <cell r="C13" t="str">
            <v>4147  SECRETARIA DE VIVIENDA SOCIAL</v>
          </cell>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A14" t="str">
            <v>31010010013 -  En el período 2012-2015 se benefician 14,160 niños mediante programas de iniciación y formación deportiva en TIO con énfasis en resolución de conflictos</v>
          </cell>
          <cell r="C14" t="str">
            <v>4148  SECRETARIA DE CULTURA Y TURISMO</v>
          </cell>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A15" t="str">
            <v>31010010014 -  En el período 2012-2015 hay 10 Instituciones educativas con jornada escolar extendida y complementaria</v>
          </cell>
          <cell r="C15" t="str">
            <v>4151  SECRETARIA DE INFRAESTRUCTURA Y VALORIZACIÓN</v>
          </cell>
          <cell r="F15" t="str">
            <v>31010010019 - 01 - 14 -  Anualmente se ejecuta un Programa de Intervención Psicosocial con jóvenes vinculados a pandillas, de acuerdo a los reportes de la Policía Comunitaria</v>
          </cell>
        </row>
        <row r="16">
          <cell r="A16" t="str">
            <v>31010010015 -  En el período 2012-2015 se Vinculan 14.800 estudiantes a  los procesos artísticos y culturales en el  marco de las jornadas escolares extendidas y complementarias</v>
          </cell>
          <cell r="C16" t="str">
            <v>4152  SECRETARIA DE TRANSITO Y TRANSPORTE</v>
          </cell>
          <cell r="F16" t="str">
            <v>31010010013 - 01 - 15 -  Anualmente se realizan un juego deportivo dirigido a jóvenes vinculados a pandillas, utilizando los escenarios deportivos barriales, por espacio de tres meses, en el marco de la resolución pacífica de conflictos</v>
          </cell>
        </row>
        <row r="17">
          <cell r="A17" t="str">
            <v>31010010016 -  En el período 2012-2015 se Prestan 10 escenarios deportivos para el programa de jornadas escolar extendida</v>
          </cell>
          <cell r="C17" t="str">
            <v>4161  SECRETARIA DE GOBIERNO, CONV. Y SEG</v>
          </cell>
          <cell r="F17" t="str">
            <v>31010010011 - 01 - 16 -  A diciembre de 2015 se han desarrollado procesos de formación artística y cultural, dirigidos a 20 jóvenes entre los 14 y 25 años pertenecientes a pandillas de la comuna.</v>
          </cell>
        </row>
        <row r="18">
          <cell r="A18" t="str">
            <v xml:space="preserve">31010010017 -  A diciembre de 2015, se han vinculado 1,000 Jóvenes desescolarizados en procesos de  nivelación  educativa  y digital </v>
          </cell>
          <cell r="C18" t="str">
            <v>4162  SECRETARIA DE DEPORTE Y RECREACION</v>
          </cell>
          <cell r="F18" t="str">
            <v>31030010002 - 01 - 17 -  A diciembre de 2015 se cuenta con un Comité Promotor de la Seguridad y la Convivencia Ciudadana conformado y capacitado</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cell r="F19" t="str">
            <v>31030010002 - 01 - 18 -  A diciembre de 2015 se ha conformado el Frente de Seguridad con sistemas de alarmas por comuna, en coordinación con la Policía Comunitaria y los Planes Cuadrantes</v>
          </cell>
        </row>
        <row r="20">
          <cell r="A20" t="str">
            <v xml:space="preserve">31010010019 -  A diciembre de 2015 se han vinculado 2,000 Jóvenes a procesos de desaprendizaje de la violencia </v>
          </cell>
          <cell r="F20" t="str">
            <v>32050030003 - 01 - 19 -  A diciembre de 2015 se ha realizado el mantenimiento de la Inspección de Policía y la Comisaría de Familia de la Comuna</v>
          </cell>
        </row>
        <row r="21">
          <cell r="A21" t="str">
            <v>31010010020 -  A diciembre de 2013 se formula e implementa una estrategia permanente de lucha contra la explotación sexual, laboral y comercial de NNAJ</v>
          </cell>
          <cell r="F21" t="str">
            <v>31010040001 - 01 - 20 -  A diciembre de 2015 se han capacitado 100 mujeres en condiciones de vulnerabilidad en bienes y servicios para la construcción, la tecnología, la industria y la manufactura.</v>
          </cell>
        </row>
        <row r="22">
          <cell r="A22" t="str">
            <v>31010010021 -  En el período 2012-2015 se da Asistencia psicológica profesional a 20 Instituciones Educativas Oficiales en los TIO</v>
          </cell>
          <cell r="F22" t="str">
            <v>31010020009 - 01 - 21 -  A diciembre de 2015 se han capacitado 120 adultos mayores, en ocupación productiva del tiempo libre (artes y oficios).</v>
          </cell>
        </row>
        <row r="23">
          <cell r="A23" t="str">
            <v>31010010022 -  En el período 2012-2015 se Fortalecen 5 organizaciones dancísticas y musicales folclóricas de la comuna 1</v>
          </cell>
          <cell r="F23" t="str">
            <v>31010040002 - 01 - 22 -  A diciembre de 2015 se han capacitado 400 jóvenes en condiciones de vulnerabilidad, en bienes y servicios para la construcción, la tecnología, la industria y las manufacturas.</v>
          </cell>
        </row>
        <row r="24">
          <cell r="A24" t="str">
            <v>31010010023 -  En el período 2012-2015 se Capacita en gestión cultural a 100  líderes  de las  comunas 6,16 y 21, y realizar  con ellos un intercambio de experiencias sobre gestiòn  cultural  en el abmikto nacional e internacional</v>
          </cell>
          <cell r="F24" t="str">
            <v>31010040005 - 01 - 23 -  A diciembre de 2015, 250 personas con discapacidad física, sensorial y cognitiva se capacitan en talleres para el trabajo y el desarrollo humano</v>
          </cell>
        </row>
        <row r="25">
          <cell r="A25" t="str">
            <v>31010010024 -  En el período 2012-2015 se Capacitan 900 jóvenes no escolarizados y adultos en diversas disciplinas artísticas, en las comunas 1, 3, 6, 13, 14, 18, 20 y 21</v>
          </cell>
          <cell r="F25" t="str">
            <v>31010020009 - 01 - 24 -  A diciembre de 2015, 80 adultos mayores se han capacitado en artes y oficios</v>
          </cell>
        </row>
        <row r="26">
          <cell r="A26" t="str">
            <v>31010010025 -  En el período 2012-2015 se Intervienen 4,000 jóvenes a través de talleres vivenciales en aprendizaje experiencial para la transformación de imaginarios y prácticas, en las comunas 1, 3, 6, 7, 13, 14, 15, 16, 18, 20 y 21.</v>
          </cell>
          <cell r="F26" t="str">
            <v>31010020009 - 01 - 25 -  Anualmente se han capacitado 50 adultos mayores en diversas disciplinas artísticas.</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 7, 13, 14, 15, 16, 18, 20 y 21.</v>
          </cell>
          <cell r="F27" t="str">
            <v>31010020009 - 01 - 26 -  A diciembre de 2015, 80 personas de la familia y cuidadores se han capacitado mediante talleres en manejo y cuidado del adulto mayor.</v>
          </cell>
        </row>
        <row r="28">
          <cell r="A28" t="str">
            <v>31010020001 -  Adiciembre de 2013 hay 11 Puntos de información y orientación sobre programas sociales y rutas de acceso funcionando en los CALI de las comunas de los TIOS</v>
          </cell>
          <cell r="F28" t="str">
            <v>31010020009 - 01 - 27 -  Anualmente se realiza un evento recreativo para el adulto mayor</v>
          </cell>
        </row>
        <row r="29">
          <cell r="A29" t="str">
            <v>31010020002 -  En el período 2012-2015 se han atendido  a 1,000 a Mujeres víctimas de violencia basada en genero, familiar y sexual</v>
          </cell>
          <cell r="F29" t="str">
            <v>31010040004 - 01 - 28 -  A diciembre de 2015, se han adquirido y entregado 200 ayudas técnicas y tecnológicas a través del Banco de Ayudas técnicas a personas con discapacidad física y sensorial.</v>
          </cell>
        </row>
        <row r="30">
          <cell r="A30" t="str">
            <v>31010020003 -  A diciembre de 2015 se han Incrementado a 11 Redes de promoción del buen trato y de gestión de la convivencia familiar en las comunas priorizadas para TIOS</v>
          </cell>
          <cell r="F30" t="str">
            <v>31010020010 - 01 - 29 -  Anualmente se han capacitado 30 personas en situación de discapacidad en diversas disciplinas artísticas.</v>
          </cell>
        </row>
        <row r="31">
          <cell r="A31" t="str">
            <v>31010020004 -  Adiciembre de 2013 está funcionando una Estrategia  de cualificación en convivencia familiar a líderes comunitarios y agentes institucionales</v>
          </cell>
          <cell r="F31" t="str">
            <v>31010020010 - 01 - 30 -  Anualmente se realiza un evento recreativo para la población discapacitada</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cell r="F32" t="str">
            <v>31020010005 - 01 - 31 -  A diciembre de 2015 se ha realizado el mantenimiento al 10% de los escenarios deportivos y recreativos barriales vinculados a programas institucionales.</v>
          </cell>
        </row>
        <row r="33">
          <cell r="A33" t="str">
            <v>31010020006 -  En el período 2012-2015 se Fomenta la Recreación en parques a 46,883 familias en los TIOS</v>
          </cell>
          <cell r="F33" t="str">
            <v>34040020005 - 01 - 32 -  A diciembre de 2015 se ha dotado el Centro Cultural de los equipos audiovisuales (video beam, pantalla LCD, cámara de video, equipos para la producción de audio y 6 computadores).</v>
          </cell>
        </row>
        <row r="34">
          <cell r="A34" t="str">
            <v>31010020007 -  A diciembre de 2015, se han realizado 11 Convenios de apoyo a Iniciativas productivas lideradas por jóvenes en riesgo y /o madres cabeza de hogar  en las 11 comunas con mayores niveles de pobreza, violencia e inseguridad</v>
          </cell>
          <cell r="F34" t="str">
            <v>32010010009 - 01 - 33 -  A diciembre de 2015 se ha construido los muros de contención de la sede educativa José Celestino Mutis.</v>
          </cell>
        </row>
        <row r="35">
          <cell r="A35" t="str">
            <v>31010020008 -  A diciembre de 2014, se implementa una  estrategia  IEC con adultos mayores para el intercambio de saberes, afianzamiento de lazos familiares y promoción del sentido de pertenencia con el municipio, su historia y sus tradiciones</v>
          </cell>
          <cell r="F35" t="str">
            <v>32010010009 - 01 - 34 -  A diciembre de 2015 se ha construido los muros de contención de la sede educativa Cecilia Caballero</v>
          </cell>
        </row>
        <row r="36">
          <cell r="A36" t="str">
            <v>31010020009 -  En el período 2012-2015 se han atendido 19,645 adultos mayores con enfoque diferencial</v>
          </cell>
          <cell r="F36" t="str">
            <v>32010010009 - 01 - 35 -  A diciembre de 2015 se ha realizado el traslado de cerramiento de la sede educativa Cecilia Caballero.</v>
          </cell>
        </row>
        <row r="37">
          <cell r="A37" t="str">
            <v>31010020010 -  En el período 2012-2015 se han atendido 400 personas con discapacidad y sus familias</v>
          </cell>
          <cell r="F37" t="str">
            <v>32010010007 - 01 - 36 -  A diciembre de 2015 se ha construido un bloque de 2 aulas en la sede educativa José Acevedo y Gómez.</v>
          </cell>
        </row>
        <row r="38">
          <cell r="A38" t="str">
            <v>31010020011 -  En el período 2012-2015 se Capacita a 100 personas de la  comuna 16, entre  jóvenes y adultos en diversas disciplinas artísticas</v>
          </cell>
          <cell r="F38" t="str">
            <v>32010010007 - 01 - 37 -  A diciembre de 2015 se ha construido un bloque de 2 pisos en la sede educativa Villa del Mar, con sus correspondientes aulas, baterías sanitarias y comedor</v>
          </cell>
        </row>
        <row r="39">
          <cell r="A39" t="str">
            <v>31010020012 -  A diciembre de 2015 se Celebra al menos una semana cultural por la vida en la  comuna 16, con la  participación de diferentes grupos poblacionales especiales (jóvenes, adulto mayor, discapacitados).</v>
          </cell>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A40" t="str">
            <v>31010020013 -  A diciembre de 2015 se ha implementado 1 Programa de sensibilización para la prevención de la violencia familiar, en las comunas 1, 3, 6, 7, 13, 14, 15, 16, 18, 20 y 21</v>
          </cell>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A41" t="str">
            <v xml:space="preserve">31010030001 -  A diciembre de 2015, 4000 Familias estan  vinculadas a la Red UNIDOS de superación de la pobreza extrema alcanzando los logros del programa </v>
          </cell>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A42" t="str">
            <v xml:space="preserve">31010030002 -  A diciembre de 2015, 8 servicios sociales de la  alcaldía estan articulados a los  programas y estrategias nacionales de superación de la pobreza extrema </v>
          </cell>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A43" t="str">
            <v xml:space="preserve">31010030003 -  A diciembre de 2013,  está operando  un Sistema de información en línea para el seguimiento y verificación de requisitos para reconocimiento de subsidios de programas de superación de la pobreza extrema </v>
          </cell>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A44" t="str">
            <v>31010030004 -  A diciembre de 2015, 4000 Adultos vinculados al Programa Ingreso Social Básico del Departamento para la Prosperidad Social en proceso de culminación de la  formación educativa básica</v>
          </cell>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A45" t="str">
            <v>31010030005 -  A diciembre de 2015, 4000 Jóvenes vinculados a los programas de superación de la pobreza extrema con  formación técnica y tecnológica</v>
          </cell>
          <cell r="F45" t="str">
            <v>31020010005 - 01 - 44 -  Anualmente se realiza al menos el mantenimiento de un equipamiento comunitario público</v>
          </cell>
        </row>
        <row r="46">
          <cell r="A46" t="str">
            <v xml:space="preserve">31010030006 -  A diciembre de 2015,  Se capacitan 4000 Madres y Padres líderes de los programas de superación de la pobreza extrema con habilidades para la crianza </v>
          </cell>
          <cell r="F46" t="str">
            <v>32030050001 - 01 - 45 -  A diciembre de 2015 se han formado y capacitado 30 personas de la población indígena existente en la comuna en derecho propio o derecho mayor</v>
          </cell>
        </row>
        <row r="47">
          <cell r="A47" t="str">
            <v>31010030007 -  A diciembre de 2015, se realizan almenos  6 Convenios para elaborar y comercializar con el apoyo de organizaciones sociales, Mercadiarios sociales orientados a atender la demanda de alimentos de la  población más pobre de Cali</v>
          </cell>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A48" t="str">
            <v>31010030008 -  A diciembre de 2013, se realizan 47 Convenios  para operar ollas comunitarias en barrios de comunas con mayores índices de violencia y pobreza</v>
          </cell>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A49" t="str">
            <v xml:space="preserve">31010030009 -  A diciembre de 2014,  se realizan 6 Convenios  para conformar y operar  bancos de alimentos ubicados respectivamente en la zona oriental, nor-oriental y ladera en los segmentos sur, central y nor-occidental. </v>
          </cell>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A50" t="str">
            <v xml:space="preserve">31010030010 -  En el período 2012-2015 se benefician 26 Instituciones Educativas Oficiales con desayunos escolares </v>
          </cell>
          <cell r="F50" t="str">
            <v>31020010010 - 01 - 49 -  A diciembre de 2015 se ha realizado capacitación a 100 personas en manejo adecuado de los factores de riesgo que facilitan la proliferación de vectores y roedores en los sectores recuperados.</v>
          </cell>
        </row>
        <row r="51">
          <cell r="A51" t="str">
            <v>31010040001 -  En el período 2012-2015 se aumenta en 2,000 las Mujeres cabeza de hogar  vinculadas a programas de capacitación para el trabajo y emprendimiento con enfoque diferencial</v>
          </cell>
          <cell r="F51" t="str">
            <v>31020010001 - 01 - 50 -  Anualmente se ha recuperado por lo menos un parque, zona blanda de separador vial o zona verde pública de la comuna</v>
          </cell>
        </row>
        <row r="52">
          <cell r="A52" t="str">
            <v>31010040002 -  En el período 212-2015 se aumenta en 1,800 los Jóvenes vinculados a programas de capacitación para el trabajo y emprendimiento con enfoque diferencial</v>
          </cell>
          <cell r="F52" t="str">
            <v>31020010001 - 01 - 51 -  A diciembre de 2015 se ha realizado el mantenimiento al 25% de la población arbórea de la comuna</v>
          </cell>
        </row>
        <row r="53">
          <cell r="A53" t="str">
            <v>31010040003 -  A diciembre de 2015, se realiza un Convenio para implementar programas de emprendimiento para la población afro (alimentos, pequeña manufactura, industria cultural,  afro-estética, entre otros)</v>
          </cell>
          <cell r="F53" t="str">
            <v>34020030004 - 01 - 52 -  A diciembre de 2015 se ha conformado un grupo cívico comunitario en prevención de emergencias por fenómenos naturales o antrópicos, en el marco del Plan Local de Emergencias de la comuna.</v>
          </cell>
        </row>
        <row r="54">
          <cell r="A54" t="str">
            <v xml:space="preserve">31010040004 -  A diciembre de 2015, 880  Personas con discapacidad  han sido beneficiadas por el Banco de Ayudas Técnicas </v>
          </cell>
          <cell r="F54" t="str">
            <v>34020030004 - 01 - 53 -  A diciembre de 2015 se han capacitado 20 líderes comunitarios en prevención de emergencias por fenómenos naturales o antrópicos, en el marco del Plan Local de Emergencias de la comuna.</v>
          </cell>
        </row>
        <row r="55">
          <cell r="A55" t="str">
            <v>31010040005 -  A diciembre de 2015 se Implementa un programa de capacitación en emprendimiento para la población con discapacidad y carretilleros</v>
          </cell>
          <cell r="F55" t="str">
            <v>34050050002 - 01 - 54 -  A diciembre de 2015 se ha realizado el mantenimiento de 1.084 m2 de la Avenida 4A oeste entre Calles 16 y 18</v>
          </cell>
        </row>
        <row r="56">
          <cell r="A56" t="str">
            <v>31010040006 -  A diciembre de 2014 se Capacita en planes de  negocio y  marketing a emprendimientos culturales, a representantes  de 50  organizacioense  culturales  de las comunas 13, 15 y 21</v>
          </cell>
          <cell r="F56" t="str">
            <v>34050050002 - 01 - 55 -  A diciembre de 2015 se ha realizado el mantenimiento de 990 m2 de la Avenida 3 oeste entre Calles 21 y 22 Bis (vía a EPSA)</v>
          </cell>
        </row>
        <row r="57">
          <cell r="A57" t="str">
            <v>31020010001 -  En el período 212-2015, 22 Sitios deteriorados, parques y zonas blandas de separadores viales, zonas verdes,  entornos instituciones educativas oficiales, son recuperados ambiental y paisajística con participación ciudadana</v>
          </cell>
          <cell r="F57" t="str">
            <v>34050050002 - 01 - 56 -  A diciembre de 2015 se han pavimentado 900 m2 de la Avenida 6A oeste entre Calles 27 y 28B</v>
          </cell>
        </row>
        <row r="58">
          <cell r="A58" t="str">
            <v>31020010002 -  A diciembre de 2015,  se realizan 11 campañas comunitarias para recuperación de entornos deteriorados ubicados sobre las vías utilizadas por las rutas alimentadores del MIO.</v>
          </cell>
          <cell r="F58" t="str">
            <v>34050050002 - 01 - 57 -  A diciembre de 2015 se ha realizado el mantenimiento de 880 m2 de la Avenida 5A oeste entre Calles 30 y 31</v>
          </cell>
        </row>
        <row r="59">
          <cell r="A59" t="str">
            <v>31020010003 -  A diciembre de 2015, se realizan 11 campañas comunitarias para recuperación de entornos deteriorados ubicados sobre las vías utilizadas por las rutas cívicas escolares en el marco de las jornadas complementarias</v>
          </cell>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A60" t="str">
            <v xml:space="preserve">31020010004 -  A diciembre de 2015 se han desarrollado 50 Iniciativas comunitarias para la apropiación de espacio público desarrolladas </v>
          </cell>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A61" t="str">
            <v>31020010005 -  En el período 2012-2015 se realiza el mantenimiento de 132 equipamientos comunitarios (Sedes comunales, Casas de la cultura, escenarios deportivos) en los TIO</v>
          </cell>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A62" t="str">
            <v>31020010006 -  En el período 2012-2015 se realiza el Mantenimiento a 2.6 km de vías en territorios de inclusión y oportunidades (TIO)</v>
          </cell>
          <cell r="F62" t="str">
            <v>32040010008 - 02 - 04 -  A diciembre de 2015 se han capacitado anualmente 200 niños y jóvenes escolarizados y no escolarizados en diversas expresiones artísticas (teatro, danza folklórica y moderna, bandas marciales, canto).</v>
          </cell>
        </row>
        <row r="63">
          <cell r="A63" t="str">
            <v xml:space="preserve">31020010007 -  A diciembre de 2015 el 90%  de los establecimientos comerciales, institucionales y los que expenden alimentos en los TIO cumplen con requisitos de calidad </v>
          </cell>
          <cell r="F63" t="str">
            <v>32040010008 - 02 - 05 -  A diciembre de 2015 se han capacitado anualmente 200 adultos en diversas expresiones artísticas.</v>
          </cell>
        </row>
        <row r="64">
          <cell r="A64" t="str">
            <v>31020010008 -  A diciembre de 2015 se ha Incrementado al 95% la cobertura de vacunación antirábica en caninos y felinos en los TIO</v>
          </cell>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A65" t="str">
            <v>31020010009 -  En el período 2012-2015 se atiende el 100% de las quejas por contaminación auditiva en los TIO</v>
          </cell>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A66" t="str">
            <v>31020010010 -  A diciembre de 2015 se ha realizado capacitación a 100 personas por comuna de los TIOS en manejo adecuado de factores de riesgo que facilitan la proliferación de vectores y roedores en los sectores recuperados.</v>
          </cell>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A67" t="str">
            <v>31020010011 -  En el período 2012-2015 se realiza el Mejoramiento a la infraestructura física de 4 Centros de Administración Local Integrado - CALI, en las comunas 7, 13,15 y 18</v>
          </cell>
          <cell r="F67" t="str">
            <v>32050050004 - 02 - 09 -  A diciembre de 2015 se cuenta con un Comité Promotor de la Seguridad y la Convivencia ciudadana conformado y capacitado</v>
          </cell>
        </row>
        <row r="68">
          <cell r="A68" t="str">
            <v>31020010012 -  En el período 2012-2015 se implementan 5 Estrategias pedagogicas para promover el manejo Adecuado de Residuos Sólidos</v>
          </cell>
          <cell r="F68" t="str">
            <v>33030010004 - 02 - 10 -  A diciembre de 2015 se han capacitado 400 mujeres en condiciones de vulnerabilidad, en bienes y servicios para la construcción, la tecnología, la industria y la manufactura.</v>
          </cell>
        </row>
        <row r="69">
          <cell r="A69" t="str">
            <v xml:space="preserve">31030010001 -  A diciembre de 2015 se han rconocido y premiado 11 Iniciativas comunitarias de seguridad y convivencia </v>
          </cell>
          <cell r="F69" t="str">
            <v>33030010004 - 02 - 11 -  A diciembre de 2015 se han capacitado 400 jóvenes en condiciones de vulnerabilidad, en bienes y servicios para la construcción, la tecnología, la industria y las manufacturas.</v>
          </cell>
        </row>
        <row r="70">
          <cell r="A70" t="str">
            <v>31030010002 -  A diciembre de 2015 se han conformado 125 Frentes de Seguridad Barrial (alarmas)</v>
          </cell>
          <cell r="F70" t="str">
            <v>33030010004 - 02 - 12 -  A diciembre de 2015, 200 adultos mayores se han capacitado en artes y oficios.</v>
          </cell>
        </row>
        <row r="71">
          <cell r="A71" t="str">
            <v xml:space="preserve">31030010003 -  A diciembre de 2015 se ha desarrollado una (1) Estrategia IEC para el desarme voluntario de la comunidad </v>
          </cell>
          <cell r="F71" t="str">
            <v>32040010008 - 02 - 13 -  Anualmente se han capacitado 200 adultos mayores en diversas expresiones artísticas.</v>
          </cell>
        </row>
        <row r="72">
          <cell r="A72" t="str">
            <v xml:space="preserve">31030010004 -  A diciembre de 2015 se han realizado 125 Operativos de control del expendio de licor a menores en establecimientos </v>
          </cell>
          <cell r="F72" t="str">
            <v>32030060001 - 02 - 14 -  A diciembre de 2015, 100 personas de la familia y cuidadores se han capacitado mediante talleres en manejo y cuidado del adulto mayor.</v>
          </cell>
        </row>
        <row r="73">
          <cell r="A73" t="str">
            <v>31030010005 -  A diciembre de 2015 se han intervenido 10 Entornos de las Sedes educativas para la promoción de la convivencia y la seguridad</v>
          </cell>
          <cell r="F73" t="str">
            <v>32030060008 - 02 - 15 -  Anualmente se realiza un evento recreativo para el adulto mayor.</v>
          </cell>
        </row>
        <row r="74">
          <cell r="A74" t="str">
            <v>31030010006 -  En el período 2012-2015 se Realiza un programa de cine al barrio con énfasis en valores que promuevan la convivencia y la seguridad</v>
          </cell>
          <cell r="F74" t="str">
            <v>32030010011 - 02 - 16 -  A diciembre de 2015, 340 personas, 85 por año con discapacidad física, cognitiva y sensorial, reciben atención integral en rehabilitación funcional, acceso al entorno e integración familiar.</v>
          </cell>
        </row>
        <row r="75">
          <cell r="A75" t="str">
            <v>31030010007 -  A diciembre de 2015 se han realizado 48 Operativos de control a establecimientos de comercio para la prevención de la prostitución y la explotación sexual de NNA</v>
          </cell>
          <cell r="F75" t="str">
            <v>32030070011 - 02 - 17 -  A diciembre de 2015, 340 personas, 85 por año, con discapacidad sensorial y funcional, se atienden en talleres de movilidad y desplazamiento, comunicación alternativa y reciben kit de apoyo.</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cell r="F76" t="str">
            <v>32030070002 - 02 - 18 -  Anualmente se han capacitado 85 personas con discapacidad sensorial y funcional en diversas expresiones artísticas.</v>
          </cell>
        </row>
        <row r="77">
          <cell r="A77" t="str">
            <v>31030020002 -  A diciembre de 2015, se realizan 4 Concursos anuales de reconocimiento a iniciativas Comunitarias que promuevan pedagogía de la convivencia y cultura de la legalidad, en convenio con universidades</v>
          </cell>
          <cell r="F77" t="str">
            <v>32030070001 - 02 - 19 -  Anualmente se realiza un evento recreativo para la población discapacitada.</v>
          </cell>
        </row>
        <row r="78">
          <cell r="A78" t="str">
            <v>31030020003 -  A diciembre de 2015 se han realizado 3 Talleres  de  resolución de conflictos comunitarios en la comuna 16.</v>
          </cell>
          <cell r="F78" t="str">
            <v>34040020001 - 02 - 20 -  A diciembre de 2015 se ha realizado el mantenimiento de al menos ocho (8) escenarios deportivos y recreativos barriales vinculados a programas institucionales.</v>
          </cell>
        </row>
        <row r="79">
          <cell r="A79" t="str">
            <v xml:space="preserve">31030030001 -  A diciembre de 2015 se han realizado 4 estudios de caracterización de conflictos  y alianzas público-privadas para realizar seguimiento y evaluación a la Estrategia TIOS, con georeferenciación </v>
          </cell>
          <cell r="F79" t="str">
            <v>34040020001 - 02 - 21 -  A diciembre de 2015 se ha terminado la construcción de la pista de patinaje del Barrio Los Álamos.</v>
          </cell>
        </row>
        <row r="80">
          <cell r="A80" t="str">
            <v>31030030002 -  A diciembre de 2015, se han realizado 4 Estudios y diseños de modelos de intervención en temas priorizados para los TIOS</v>
          </cell>
          <cell r="F80" t="str">
            <v>34040020005 - 02 - 22 -  A diciembre de 2015, se ha realizado la dotación de un espacio cultural con equipos audiovisuales y tecnológicos (video beam, pantalla LCD, cámara de video, equipos para la producción de audio y 6 computadores).</v>
          </cell>
        </row>
        <row r="81">
          <cell r="A81" t="str">
            <v xml:space="preserve">31030030003 -  En el período 2012-2015 se ha implementado un Sistema de seguimiento y evaluación de la Estrategia TIOS </v>
          </cell>
          <cell r="F81" t="str">
            <v>32010010009 - 02 - 23 -  A diciembre de 2015 se ha construido muros de contención en la sede educativa Santa Cecilia.</v>
          </cell>
        </row>
        <row r="82">
          <cell r="A82" t="str">
            <v>32010010001 -  En el período 2012-2015 se incrementan en 3,094 los Niños y niñas matriculados en el nivel de preescolar</v>
          </cell>
          <cell r="F82" t="str">
            <v>32010010009 - 02 - 24 -  A diciembre de 2015 se ha construido muros de contención de la sede educativa República de Francia.</v>
          </cell>
        </row>
        <row r="83">
          <cell r="A83" t="str">
            <v>32010010002 -  En el período 2012-2015 se incrementan en 2,982 los Niños, niñas y adolescentes matriculados en el nivel de primaria</v>
          </cell>
          <cell r="F83" t="str">
            <v>32010010009 - 02 - 25 -  A diciembre de 2015 se ha mejorado el sistema de acueducto y alcantarillado de la sede educativa República de Francia.</v>
          </cell>
        </row>
        <row r="84">
          <cell r="A84" t="str">
            <v>32010010003 -  En el período 2012-2015 se incrementan en 4,771 los Niños, niñas, adolescentes y jóvenes matriculados en el nivel de secundaria</v>
          </cell>
          <cell r="F84" t="str">
            <v>32010010009 - 02 - 26 -  A diciembre de 2015 se ha mejorado el sistema de acueducto y alcantarillado de la sede educativa República de Brasil.</v>
          </cell>
        </row>
        <row r="85">
          <cell r="A85" t="str">
            <v>32010010004 -  En el período 2012-2015 se incrementan en 9,042 los Adolescentes y jóvenes matriculados en el nivel de media</v>
          </cell>
          <cell r="F85" t="str">
            <v>32010010009 - 02 - 27 -  A diciembre de 2015 se ha adecuado la cubierta de la sede educativa República de Brasil.</v>
          </cell>
        </row>
        <row r="86">
          <cell r="A86" t="str">
            <v>32010010005 -  En el período 2012-2015 se incrementan a 35,810 los Jóvenes y adultos vinculados al sistema educativo por ciclos acelerados</v>
          </cell>
          <cell r="F86" t="str">
            <v>32010010009 - 02 - 28 -  A diciembre de 2015 se ha realizado el cerramiento de la parte posterior de la sede educativa Inmaculada Bataclán.</v>
          </cell>
        </row>
        <row r="87">
          <cell r="A87" t="str">
            <v>32010010006 -  En el período 2012-2015 se reducen en 1,982 los Niños, niñas y jóvenes en situación de deserción escolar en el sistema educativo regular oficial</v>
          </cell>
          <cell r="F87" t="str">
            <v>32010010009 - 02 - 29 -  A diciembre de 2015 se ha mejorado los pisos de la zona deportiva y de recreación de la sede principal de la Institución Educativa República de Brasil, sede Menga.</v>
          </cell>
        </row>
        <row r="88">
          <cell r="A88" t="str">
            <v>32010010007 -  En el período 2012-2015 se hay 304 Aulas nuevas en las Instituciones Educativas Oficiales construidas con normas NTC</v>
          </cell>
          <cell r="F88" t="str">
            <v>32010010007 - 02 - 30 -  A diciembre de 2015 se han construido dos salones, en la sede educativa Brisas de Los Álamos.</v>
          </cell>
        </row>
        <row r="89">
          <cell r="A89" t="str">
            <v>32010010008 -  En el período 2012-2015 se hace el Mantenimiento de 300 aulas existentes en las Instituciones Educativas Oficiales bajo normas NTC</v>
          </cell>
          <cell r="F89" t="str">
            <v>32010010010 - 02 - 31 -  A diciembre de 2015 se ha dotado de 1.500 sillas universitarias a la Institución Educativa Santa Cecilia y sus sedes.</v>
          </cell>
        </row>
        <row r="90">
          <cell r="A90" t="str">
            <v>32010010009 -  En el período 2012-2015 se hace el Mantenimiento y adecuación de 120 ambientes escolares</v>
          </cell>
          <cell r="F90" t="str">
            <v>32010020002 - 02 - 32 -  A diciembre de 2015 se ha dotado de 15 computadores y una impresora, la sede educativa La Inmaculada 84 (Bataclán).</v>
          </cell>
        </row>
        <row r="91">
          <cell r="A91" t="str">
            <v>32010010010 -  En el período 2012-2015 se hace Dotación a 88 Instituciones Educativas</v>
          </cell>
          <cell r="F91" t="str">
            <v>32010020002 - 02 - 33 -  A diciembre de 2015 se ha dotado de una sala de cómputo con 40 computadores y dos impresoras, la sede educativa República de Brasil.</v>
          </cell>
        </row>
        <row r="92">
          <cell r="A92" t="str">
            <v>32010010011 -  En el período 2012-2015 hay 91 Instituciones educativas administrando fondos de servicios educativos</v>
          </cell>
          <cell r="F92" t="str">
            <v>32010020002 - 02 - 34 -  A diciembre de 2015 se ha dotado de una sala de cómputo con 25 computadores y dos impresoras, la sede educativa República de Francia.</v>
          </cell>
        </row>
        <row r="93">
          <cell r="A93" t="str">
            <v>32010010012 -  En el período 2012-2015 se ralizan Pagos al 100% del personal docente, administrativo y contratos de cobertura educativa</v>
          </cell>
          <cell r="F93" t="str">
            <v>32010020002 - 02 - 35 -  A diciembre de 2015 se ha dotado de una sala de cómputo con 15 computadores, la sede educativa Brisas de Los Álamos.</v>
          </cell>
        </row>
        <row r="94">
          <cell r="A94" t="str">
            <v>32010010013 -  En el período 2012-2015 hay 250 Establecimientos de educación para el trabajo y el desarrollo humano con regulación por parte de la SEM</v>
          </cell>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A95" t="str">
            <v>32010010014 -  En el período 2012-2015 se benefician 18 Instituciones educativas oficales con desayunos escolares</v>
          </cell>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A96" t="str">
            <v>32010010015 -  En el período 2012-2015 se raliza el 100% del Pago de servicios públicos y arrendamientos de sedes educativas oficiales</v>
          </cell>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A97" t="str">
            <v>32010020001 -  En el período 2012-2015 se dotan 150,000 Computadores para uso en el aula (por fuera de la sala de sistemas) de  los estudiantes de las instituciones educativas oficiales.</v>
          </cell>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A98" t="str">
            <v xml:space="preserve">32010020002 -  En el período 2012-2015 hay 9,235 Computadores de las instituciones educativas oficiales en las salas de sistemas con licenciamiento de software </v>
          </cell>
          <cell r="F98" t="str">
            <v>34040010019 - 02 - 40 -  Anualmente se ha recuperado al menos un parque, zona blanda de separador vial o zona verde pública de la comuna.</v>
          </cell>
        </row>
        <row r="99">
          <cell r="A99" t="str">
            <v>32010020003 -  En el período 2012-2015 se capacitan 3,356 Docentes de las Instituciones Educativas Oficiales en uso de TIC’s como herramienta para mejorar el aprendizaje de los estudiantes en el aula</v>
          </cell>
          <cell r="F99" t="str">
            <v>34020030004 - 02 - 41 -  A diciembre de 2015 se ha conformado un grupo cívico comunitario en prevención de emergencias por fenómenos naturales o antrópicos, en el marco del Plan Local de Emergencias de la comuna.</v>
          </cell>
        </row>
        <row r="100">
          <cell r="A100" t="str">
            <v>32010020004 -  En el período 2012-2015 se Adecuan 151 salas de sistemas en instituciones educativas</v>
          </cell>
          <cell r="F100" t="str">
            <v>34020030004 - 02 - 42 -  A diciembre de 2015 se ha capacitado a 20 líderes comunitarios en prevención de emergencias por fenómenos naturales o antrópicos, en el marco del Plan Local de Emergencias de la comuna.</v>
          </cell>
        </row>
        <row r="101">
          <cell r="A101" t="str">
            <v>32010030001 -  En el período 2012-2015 se Establecen 3 convenios y alianzas con instituciones de educación superior  en formación para el trabajo y el desarrollo humano</v>
          </cell>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A102" t="str">
            <v>32010030002 -  En el período 2012-2015 hay 51 Establecimientos Educativos Oficiales acompañados por tutores para el mejoramiento del aprendizaje de los estudiantes</v>
          </cell>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A103" t="str">
            <v>32010030003 -  En el período 2012-2015 hay 50 Instituciones Educativas Oficiales acompañadas en el desarrollo de competencias ciudadanas en los diversos ambientes educativos</v>
          </cell>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A104" t="str">
            <v>32010030004 -  En el período 2012-2015 se implementa un Sistema de evaluación de la calidad educativa de las Instituciones Educativas</v>
          </cell>
          <cell r="F104" t="str">
            <v>31010010012 - 03 - 04 -  A diciembre de 2015 se ha elaborado una agenda cultural (12 plegables por año y 1000 copias/mes) de los eventos que se realizan en la comuna identificando las instituciones y organizaciones que los realizan.</v>
          </cell>
        </row>
        <row r="105">
          <cell r="A105" t="str">
            <v>32010030005 -  En el período 2012-2015 se implementa un Sistema de monitoreo y evaluación de la educación municipal</v>
          </cell>
          <cell r="F105" t="str">
            <v>31010010011 - 03 - 05 -  A diciembre de 2015 se han capacitado anualmente 200 niños y jóvenes escolarizados en diversas disciplinas artísticas.</v>
          </cell>
        </row>
        <row r="106">
          <cell r="A106" t="str">
            <v>32010030006 -  En el período 2012-2015 se establece 1 Alianza y/o convenio para la formación de docentes de las Instituciones Educativas Oficiales en programas de postgrado</v>
          </cell>
          <cell r="F106" t="str">
            <v>31010010024 - 03 - 06 -  A diciembre de 2015 se han capacitado anualmente 100 jóvenes no escolarizados y adultos en diversas disciplinas artísticas.</v>
          </cell>
        </row>
        <row r="107">
          <cell r="A107" t="str">
            <v>32010030007 -  En el período 2012-2015 se establece una Alianzas público – privadas para la promoción de la educación técnica, tecnológica y/o superior en el Distrito de Aguablanca</v>
          </cell>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A108" t="str">
            <v>32010030008 -  En el período 2012-2015 hay 32 Instituciones Educativas Oficiales con reformulación de PEI</v>
          </cell>
          <cell r="F108" t="str">
            <v>31010010004 - 03 - 08 -  Anualmente se realizan tres encuentros para abordar temas de prevención del consumo de sustancias psicoactivas, la violencia familiar y el ejercicio no responsable de la sexualidad.</v>
          </cell>
        </row>
        <row r="109">
          <cell r="A109" t="str">
            <v>32010040001 -  En el período 2014-2015 se Formula e implementa la política pública de lectura y bibliotecas</v>
          </cell>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A110" t="str">
            <v>32010040002 -  A diciembre de 2015, está ajustado el Plan de lectura y escritura</v>
          </cell>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A111" t="str">
            <v>32010040003 -  En el período 2012-2015 se benefician 1,395,000 Personas con los programas de fomento a la lectura y la escritura a través de la red de bibliotecas públicas comunitarias, centros culturales y espacios no convencionales</v>
          </cell>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A112" t="str">
            <v>32010040004 -  En el período 2012-2015 se benefician 100,000 Niñas y niños en edad escolar con los programas de fomento a la lectura y la escritura a través de la red de bibliotecas</v>
          </cell>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A113" t="str">
            <v>32020010001 -  A diciembre de 2015 Lograr que, por lo menos, 2,900 pesonas pertenecientes a grupos poblacionales seleccionados participen de acciones de promociòn de la afiliaciòn al régimen subsidiado</v>
          </cell>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A114" t="str">
            <v>32020010002 -  Al 2015 el 85% de las victimas de la violencia incluidas en el registro unico de victimas,que tengan documento de identidad  y que se localicen en el Municipio de Cali estan afiliadas al SGSSS</v>
          </cell>
          <cell r="F114" t="str">
            <v>31010010019 - 03 - 14 -  Anualmente se ejecuta un Programa de Intervención Psicosocial con jóvenes vinculados a pandillas, de acuerdo a los reportes de la Policía Comunitaria.</v>
          </cell>
        </row>
        <row r="115">
          <cell r="A115" t="str">
            <v>32020010003 -  A diciembbre de 2015, lograr que las EPS cumplan, por lo menos, el 85% de sus planes de afiliaciòn</v>
          </cell>
          <cell r="F115" t="str">
            <v>31010010013 - 03 - 15 -  Anualmente se realizan juegos deportivos dirigidos a jóvenes vinculados a pandillas, utilizando los escenarios deportivos barriales, por espacio de tres meses, en el marco de la resolución pacífica de conflictos.</v>
          </cell>
        </row>
        <row r="116">
          <cell r="A116" t="str">
            <v xml:space="preserve">32020010004 -  A diciembbre de 2015  a la poblaciòn afiliada al règimen subsidiado se la ha garantizado la continuidad </v>
          </cell>
          <cell r="F116" t="str">
            <v>31010010011 - 03 - 16 -  A diciembre de 2015 se han desarrollado procesos de formación artística y cultural, dirigidos a 20 jóvenes entre los 14 y 25 años pertenecientes a pandillas de la comuna.</v>
          </cell>
        </row>
        <row r="117">
          <cell r="A117" t="str">
            <v>32020010005 -  A diciembre de 2015 Lograr que, por lo menos, el 75% de la poblaciòn pobre no asegurada del Municipio cuente con atención en salud.</v>
          </cell>
          <cell r="F117" t="str">
            <v>31030010002 - 03 - 17 -  A diciembre de 2015 se cuenta con un Comité Promotor de la Seguridad y la Convivencia Ciudadana conformado y capacitado.</v>
          </cell>
        </row>
        <row r="118">
          <cell r="A118" t="str">
            <v>32020010006 -  En el período 2012-2015 se incrementa a 5,712 los creadores y gestores culturales afiliados al sistema social de salud</v>
          </cell>
          <cell r="F118" t="str">
            <v>31030010002 - 03 - 18 -  A diciembre de 2015 se ha conformado el Frente de Seguridad con sistemas de alarmas por comuna, en coordinación con la Policía Comunitaria y los Planes Cuadrantes.</v>
          </cell>
        </row>
        <row r="119">
          <cell r="A119" t="str">
            <v>32020020001 -  a diciembre de 2015 se captará al menos el  75% de las gestantes en el primer trimestre, para ingreso a control prenatal</v>
          </cell>
          <cell r="F119" t="str">
            <v>31010040001 - 03 - 19 -  A diciembre de 2015 se han capacitado 100 mujeres en condiciones de vulnerabilidad, en bienes y servicios para la construcción, la tecnología, la industria y la manufactura.</v>
          </cell>
        </row>
        <row r="120">
          <cell r="A120" t="str">
            <v xml:space="preserve">32020020002 -  a diciembre de 2015 se logrará adherencia a control prenatal en el 95% de las gestantes. </v>
          </cell>
          <cell r="F120" t="str">
            <v>31010040002 - 03 - 20 -  A diciembre de 2015 se han capacitado 400 jóvenes en condiciones de vulnerabilidad en bienes y servicios para la construcción, la tecnología, la industria y las manufacturas.</v>
          </cell>
        </row>
        <row r="121">
          <cell r="A121" t="str">
            <v>32020020003 -  a diciembre de 2015 el 80% de los pacientes de TB Pulmonar  se habrán diagnosticado oportunamente</v>
          </cell>
          <cell r="F121" t="str">
            <v>31010040005 - 03 - 21 -  A diciembre de 2015, 250 personas con discapacidad física, sensorial y cognitiva se capacitan en talleres para el trabajo y el desarrollo humano.</v>
          </cell>
        </row>
        <row r="122">
          <cell r="A122" t="str">
            <v>32020020004 -  A diciembre de 2015 el 60% de los pacientes de TB tendrán diagnóstico oportuno de coinfección y resistencia a fármacos</v>
          </cell>
          <cell r="F122" t="str">
            <v>31010020009 - 03 - 22 -  A diciembre de 2015 se han capacitado 120 adultos mayores en artes y oficios para la ocupación del tiempo libre.</v>
          </cell>
        </row>
        <row r="123">
          <cell r="A123" t="str">
            <v>32020020005 -  A diciembre de 2015 el 75% de Pacientes inmunosuprimidos (VIH, diabéticos, etc) se les ha realizado prueba cutánea de tuberculina</v>
          </cell>
          <cell r="F123" t="str">
            <v>31010020009 - 03 - 23 -  Anualmente se han capacitado 50 adultos mayores en diversas disciplinas artísticas.</v>
          </cell>
        </row>
        <row r="124">
          <cell r="A124" t="str">
            <v>32020020006 -  Disminunir en el cuatrenio un 50% de  los PQR  recibidos en la SSPM- SAC, relacionados con el acceso a los servicios de salud de los usuarios de la red de salud pública.</v>
          </cell>
          <cell r="F124" t="str">
            <v>31010020009 - 03 - 24 -  A diciembre de 2015, 80 personas de la familia y cuidadores se han capacitado mediante talleres en manejo y cuidado del adulto mayor.</v>
          </cell>
        </row>
        <row r="125">
          <cell r="A125" t="str">
            <v xml:space="preserve">32020020007 -  Disminunir en el cuatrenio un 50% de los PQR recibidos en la SSPM SAC, relacionados con el acceso a los servicios de salud de los usuarios del régimen subsidiado y contribuitivo.  </v>
          </cell>
          <cell r="F125" t="str">
            <v>31010020009 - 03 - 25 -  Anualmente se realiza un evento recreativo para el adulto mayor.</v>
          </cell>
        </row>
        <row r="126">
          <cell r="A126" t="str">
            <v>32020020008 -  establecer 10 equipos operativos que implementan la estrategia de atención primaria en salud</v>
          </cell>
          <cell r="F126" t="str">
            <v>31010020010 - 03 - 26 -  Anualmente se han capacitado 30 personas con discapacidad en diversas disciplinas artísticas.</v>
          </cell>
        </row>
        <row r="127">
          <cell r="A127" t="str">
            <v>32020020009 -  A  diciembre de 2015 las ESE Municipales cuentan con proyecto de reestructuraciòn elaborado  que incluye  un diagnóstico social, económico, de eficiencia  y conveniencia de las ESES</v>
          </cell>
          <cell r="F127" t="str">
            <v>31010020010 - 03 - 27 -  Anualmente se realiza un evento recreativo para la población discapacitada.</v>
          </cell>
        </row>
        <row r="128">
          <cell r="A128" t="str">
            <v>32020020010 -  A  diciembre de 2015 se ha implementado la Estrategia de Atención Primaria en Salud  en sus componentes de análisis de situacion de salud, intersectorialidad, participacion comunitaria y vigilancia en salud pública</v>
          </cell>
          <cell r="F128" t="str">
            <v>31020010005 - 03 - 28 -  A diciembre de 2015 se ha realizado el mantenimiento al 10% de los escenarios deportivos y recreativos barriales vinculados a programas institucionales.</v>
          </cell>
        </row>
        <row r="129">
          <cell r="A129" t="str">
            <v>32020020011 -  A diciembre de 201 lasEse's municipales han mejorado su capacidad resolutiva</v>
          </cell>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A131" t="str">
            <v>32020020013 -  a diciembre de 2015 se ha Incrementado el seguimiento a la aplicación de la política de prestación de servicios a 20 IPS</v>
          </cell>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A132" t="str">
            <v>32020020014 -  En el período 2012-2015 se Mantiene el índice aédico  por debajo de 5%</v>
          </cell>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A133" t="str">
            <v xml:space="preserve">32020020015 -  A diciembre de 2015 se ha Incrementado al 90% la cobertura de vacunación antirrábica en caninos y felinos </v>
          </cell>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A134" t="str">
            <v>32020030002 -  A diciembre de 2015 se ha incrementado en un 10% el Consumo de frutas y verduras  en los escolares de básica primaria de las sedes intervenidas con proyectos pedagógicos con enfoque de competencias.</v>
          </cell>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A135" t="str">
            <v>32020030003 -  Aj junio de 2013 se cuenta con linemientos para la práctica de la actividad física con enfoque de estilos de vida saludable</v>
          </cell>
          <cell r="F135" t="str">
            <v>31020010005 - 03 - 35 -  Anualmente se realiza al menos el mantenimiento de un equipamiento comunitario público.</v>
          </cell>
        </row>
        <row r="136">
          <cell r="A136" t="str">
            <v>32020030004 -  Formular una política publica para el deporte</v>
          </cell>
          <cell r="F136" t="str">
            <v>32030050001 - 03 - 36 -  A diciembre de 2015 se han formado y capacitado 30 personas de la población indígena existente en la comuna, en derecho propio o derecho mayor.</v>
          </cell>
        </row>
        <row r="137">
          <cell r="A137" t="str">
            <v>32020030005 -  beneficiar 56,740 niños mediante programas de iniciación y formación deportiva en comunas</v>
          </cell>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A138" t="str">
            <v>32020030006 -  beneficiar 139,877 deportistas con eventos deportivos en el periodo de gobierno</v>
          </cell>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A139" t="str">
            <v>32020030007 -  beneficiar 4 mil niños mediante programas de iniciación y formación deportiva en corregimientos</v>
          </cell>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A140" t="str">
            <v>32020030008 -  Capacitar a mil personas del sector deportivo en el periodo de gobierno</v>
          </cell>
          <cell r="F140" t="str">
            <v>31020010010 - 03 - 40 -  A diciembre de 2015 se ha realizado capacitación a 100 personas en manejo adecuado de factores de riesgo que facilitan la proliferación de vectores y roedores en los sectores recuperados.</v>
          </cell>
        </row>
        <row r="141">
          <cell r="A141" t="str">
            <v>32020030009 -  Realizar 24 juegoos deportivos en el periodo de gobierno (LGTB, corregimientos,  afro-descendientes,  reclusorios, recicladores)</v>
          </cell>
          <cell r="F141" t="str">
            <v>31020010001 - 03 - 41 -  Anualmente se ha recuperado al menos un parque, zona blanda de separador vial o zona verde pública de la comuna.</v>
          </cell>
        </row>
        <row r="142">
          <cell r="A142" t="str">
            <v>3202003001 -  A diciembre de 2015 las instituciones educativas públicas ofrecen alimentos sanos de acuerdo al decreto 0666 de 2009</v>
          </cell>
          <cell r="F142" t="str">
            <v>31020010001 - 03 - 42 -  A diciembre de 2015 se ha realizado el mantenimiento al 25% de la población arbórea de la comuna.</v>
          </cell>
        </row>
        <row r="143">
          <cell r="A143" t="str">
            <v>32020030010 -  Fomentar la recreación en 15 parque para beneficiar a 600 mil personas en el periodo de gobierno</v>
          </cell>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A144" t="str">
            <v xml:space="preserve">32020030011 -  Fomentar la recreación mediante el programa de la ciclovida beneficiando 200 mil personas por año </v>
          </cell>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A145" t="str">
            <v xml:space="preserve">32020030012 -  Fomentar la recreación mediante 23 eventos recreativos en comunas </v>
          </cell>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A146" t="str">
            <v>32020030013 -  Fomentar la recreación mediante 4 eventos con énfasis en prevención de sustancias y violencia familiar</v>
          </cell>
          <cell r="F146" t="str">
            <v>32040010008 - 04 - 04 -  A diciembre de 2015 se han capacitado anualmente 200 niños y jóvenes escolarizados en diversas disciplinas artísticas..</v>
          </cell>
        </row>
        <row r="147">
          <cell r="A147" t="str">
            <v>32020040001 -  En el epríodo 2012-2015 se brinda asistencia técnica para la producción de sistemas agrarios sostenibles a 800 Pequeños productores de los corregimientos</v>
          </cell>
          <cell r="F147" t="str">
            <v>32040010008 - 04 - 05 -  A diciembre de 2015 se han capacitado anualmente 100 jóvenes no escolarizados y adultos en diversas disciplinas artísticas .</v>
          </cell>
        </row>
        <row r="148">
          <cell r="A148" t="str">
            <v xml:space="preserve">32020040002 -  a diciembre de 2015  se ha Incrementado de 75 a 178 el número de sedes educativas que reportan información requerida para el SISVAN escolar. </v>
          </cell>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A149" t="str">
            <v xml:space="preserve">32020040003 -  A diciembre de 2015 se ha Incrementado de 30 a 75 IPS como unidades generadoras de datos para el  SISVAN materno infantil </v>
          </cell>
          <cell r="F149" t="str">
            <v>32030020007 - 04 - 07 -  Anualmente se realizan tres encuentros para abordar temas de prevención del consumo de sustancias psicoactivas, la violencia familiar y el ejercicio no responsable de la sexualidad.</v>
          </cell>
        </row>
        <row r="150">
          <cell r="A150" t="str">
            <v>32020040004 -  A diciembre de 2015 se apoyan 3 Estrategias de aseguramiento y sostenibilidad para la comercialización de los productos de los pequeños productores de los corregimientos</v>
          </cell>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A151" t="str">
            <v>32020040005 -  A diciembre de 2014 está Formulada la Política Pública de Seguridad Alimentaria</v>
          </cell>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departamental</v>
          </cell>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A153" t="str">
            <v>32030010002 -  En el período 2012-2015 hay 29,000 Madres gestantes capacitadas sobre desarrollo infantil educación inicial  y pautas de crianza humanizada</v>
          </cell>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A154" t="str">
            <v>32030010003 -  En el período 2012-2015, 71,000 Niños y niñas de primera infancia acceden al derecho a la identidad</v>
          </cell>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A155" t="str">
            <v>32030010004 -  Fomentar la recreación mediante ocho eventos para madres comunitarias</v>
          </cell>
          <cell r="F155" t="str">
            <v>32050050004 - 04 - 13 -  A diciembre de 2015 se cuenta con un Comité Promotor de la Seguridad y la Convivencia Ciudadana conformado y capacitado.</v>
          </cell>
        </row>
        <row r="156">
          <cell r="A156" t="str">
            <v>32030010005 -  Adecuar 37 escenarios deportivos para la primera infancia en el periodo de gobiernno</v>
          </cell>
          <cell r="F156" t="str">
            <v>32050050004 - 04 - 14 -  A diciembre de 2015 se ha conformado el Frente de Seguridad con sistemas de alarmas por comuna, en coordinación con la Policía Comunitaria y los Planes Cuadrantes.</v>
          </cell>
        </row>
        <row r="157">
          <cell r="A157" t="str">
            <v>32030010006 -  En el período 2012-2015, 6,000 Niños y niñas de primera infancia participan en procesos de promoción de los derechos culturales a través de lenguajes expresivos y estéticos</v>
          </cell>
          <cell r="F157" t="str">
            <v>33030010004 - 04 - 15 -  A diciembre de 2015 se han capacitado 100 mujeres en condiciones de vulnerabilidad en bienes y servicios para la construcción, la tecnología, la industria y la manufactura.</v>
          </cell>
        </row>
        <row r="158">
          <cell r="A158" t="str">
            <v>32030010007 -  Todas las IPS que atienden partos en el municipio  de Cali, en un periodo de 4 años  implementan la estrategia IAMI</v>
          </cell>
          <cell r="F158" t="str">
            <v>33030010004 - 04 - 16 -  A diciembre de 2015 se han capacitado 400 jóvenes en condiciones de vulnerabilidad en bienes y servicios para la construcción, la tecnología, la industria y las manufacturas.</v>
          </cell>
        </row>
        <row r="159">
          <cell r="A159" t="str">
            <v xml:space="preserve">32030010008 -  A diciembre de 2015 habrán aumentado a 97% las coberturas de vacunación por monitoreos rápidos </v>
          </cell>
          <cell r="F159" t="str">
            <v>33030010004 - 04 - 17 -  A diciembre de 2015, 120 personas adultos mayores se han capacitado en artes y oficios</v>
          </cell>
        </row>
        <row r="160">
          <cell r="A160" t="str">
            <v xml:space="preserve">32030010009 -  Durante el cuatrienio el 95% de las entidades vacunadoras cumplen con los lineamientos del Ministerio de Salud y Protección Social    </v>
          </cell>
          <cell r="F160" t="str">
            <v>32040010006 - 04 - 18 -  Anualmente se han capacitado 50 adultos mayores en diversas disciplinas artísticas.</v>
          </cell>
        </row>
        <row r="161">
          <cell r="A161" t="str">
            <v>32030010010 -  a diciembre de 2015 el 80% de los RN en las IPS de Cali son amamantados en la primera hora de nacimiento</v>
          </cell>
          <cell r="F161" t="str">
            <v>32030060001 - 04 - 19 -  A diciembre de 2015, 80 personas de la familia y cuidadores se han capacitado mediante talleres, en manejo y cuidado del adulto mayor.</v>
          </cell>
        </row>
        <row r="162">
          <cell r="A162" t="str">
            <v>32030010011 -  Fomentar la recreación que beneficia a 7000 niños de primera infancia en el periodo de gobierno</v>
          </cell>
          <cell r="F162" t="str">
            <v>32030060008 - 04 - 20 -  Anualmente se realiza un evento recreativo para el adulto mayor.</v>
          </cell>
        </row>
        <row r="163">
          <cell r="A163" t="str">
            <v>32030020001 -  Fomentar la recreación y la cultura con vacaciones recreativas que beneficie 80,000 niños en el periodo de gobierno</v>
          </cell>
          <cell r="F163" t="str">
            <v>32030070011 - 04 - 21 -  A diciembre de 2015, 200 personas con alto grado de dependencia y sus cuidadores se han capacitado mediante talleres, en manejo de la discapacidad y reciben un kit de apoyo.</v>
          </cell>
        </row>
        <row r="164">
          <cell r="A164" t="str">
            <v>32030020002 -  Fomentar el buen uso del tiempo libre beneficiando a 60000  AJ en el periodo de gobierno</v>
          </cell>
          <cell r="F164" t="str">
            <v>41010010001 - 04 - 22 -  Anualmente se han capacitado 30 personas con discapacidad en diversas disciplinas. artísticas.</v>
          </cell>
        </row>
        <row r="165">
          <cell r="A165" t="str">
            <v>32030020003 -  En el período 2012-2015 se apoya la atención integral con enfoque psicosocial de 3,981 Niños, Niñas, Adolescentes y Jóvenes hasta los 17 años (NNAJ) con enfoque psicosocial en los hogares de paso</v>
          </cell>
          <cell r="F165" t="str">
            <v>32030070001 - 04 - 23 -  Anualmente se realiza un evento recreativo para la población discapacitada.</v>
          </cell>
        </row>
        <row r="166">
          <cell r="A166" t="str">
            <v>32030020004 -  En el período 2012-2015 se promueve la participación de 5.000 adolescentes y jóvenes en actividades artísticas y culturales</v>
          </cell>
          <cell r="F166" t="str">
            <v>34040020001 - 04 - 24 -  A diciembre de 2015 se ha realizado el mantenimiento al 10% de los escenarios deportivos y recreativos barriales vinculados a programas institucionales.</v>
          </cell>
        </row>
        <row r="167">
          <cell r="A167" t="str">
            <v>32030020005 -  En el período 2012-2015, se promueve la participación de 400 Jóvenes en procesos de desarrollo social y desaprendizaje de la violencia</v>
          </cell>
          <cell r="F167" t="str">
            <v>34040020005 - 04 - 25 -  A diciembre de 2015, se ha realizado la adecuación de un espacio tecnológico dotado con equipos audiovisuales (video beam, pantalla LCD, cámara de video, equipos para la producción de audio y 6 computadores).</v>
          </cell>
        </row>
        <row r="168">
          <cell r="A168" t="str">
            <v>32030020006 -  En el período 2012-2015, NNAJ son vinculados a procesos de prevención de la violencia familiar y sexual (casa de justicia y Comisarias de familia)</v>
          </cell>
          <cell r="F168" t="str">
            <v>32010010009 - 04 - 26 -  A diciembre de 2015 se han renovado las baterías sanitarias de la sede educativa 21 de Septiembre.</v>
          </cell>
        </row>
        <row r="169">
          <cell r="A169" t="str">
            <v>32030020007 -  A diciembre de 2015 se cuenta con 10 zonas de orientación escolar  para la prevención de las violencias, el consumo de SPA, la promoción de la convivencia y la sexualidad responsable en las instituciones educativas</v>
          </cell>
          <cell r="F169" t="str">
            <v>32010010009 - 04 - 27 -  A diciembre de 2015 se han renovado los bebederos de la sede educativa 21 de Septiembre.</v>
          </cell>
        </row>
        <row r="170">
          <cell r="A170" t="str">
            <v>32030020008 -  A diciembre de 2012 se Evalúa y ajusta la Política Pública de Juventud</v>
          </cell>
          <cell r="F170" t="str">
            <v>32010010009 - 04 - 28 -  A diciembre de 2015 se han concluido las obras de reforzamiento estructural de la sede educativa Centro Educativo del Norte.</v>
          </cell>
        </row>
        <row r="171">
          <cell r="A171" t="str">
            <v>32030020009 -  En el período 2012-2015, se realizan 72 Jornadas de integración orientadas a familias vulnerables en las comunas 2, 4, 5, 8, 9, 11, 12, 17, 19 y 22</v>
          </cell>
          <cell r="F171" t="str">
            <v>32010010010 - 04 - 29 -  A diciembre de 2015 se ha dotado de 100 sillas universitarias a la sede educativa Rafael Zamorano.</v>
          </cell>
        </row>
        <row r="172">
          <cell r="A172" t="str">
            <v>32030020010 -  En el período 2012-2015 se Intervienn 1800 jóvenes a través de talleres vivenciales en aprendizaje experiencial para la transformación de imaginarios y prácticas en las comunas 4, 5, 8, 9, 10, 11, 12, 17 y 19 .</v>
          </cell>
          <cell r="F172" t="str">
            <v>32010010010 - 04 - 30 -  A diciembre de 2015 se ha dotado de 100 sillas universitarias a la sede educativa 20 de Julio.</v>
          </cell>
        </row>
        <row r="173">
          <cell r="A173" t="str">
            <v>32030020011 -  En el período 2012-2015 se Capacitan 100 integrantes de la red del buen trato y líderes comunitarios en las comunas 2, 4, 5, 8, 9, 10, 11, 12, 17 y 19</v>
          </cell>
          <cell r="F173" t="str">
            <v>32010010010 - 04 - 31 -  A diciembre de 2015 se ha dotado de 100 sillas universitarias a la sede educativa 21 de Septiembre.</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 10, 11, 12, 17, 19 y 22</v>
          </cell>
          <cell r="F174" t="str">
            <v>32010010010 - 04 - 32 -  A diciembre de 2015 se ha dotado de 100 sillas universitarias a la sede educativa Ignacio Rengifo.</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 22</v>
          </cell>
          <cell r="F175" t="str">
            <v>32010010010 - 04 - 33 -  A diciembre de 2015 se ha dotado de 100 sillas universitarias a la sede educativa Centro Educativo del Norte.</v>
          </cell>
        </row>
        <row r="176">
          <cell r="A176" t="str">
            <v xml:space="preserve">32030030001 -  En el período 2012-2015 se fortalen y apoya en sus iniciativas comunitarias a 150 Organizaciones de mujeres </v>
          </cell>
          <cell r="F176" t="str">
            <v>32010010010 - 04 - 34 -  A diciembre de 2015 se ha dotado de 80 sillas bipersonales a la sede educativa Rafael Zamorano.</v>
          </cell>
        </row>
        <row r="177">
          <cell r="A177" t="str">
            <v>32030030002 -  En el período 2013-2015 se Implementa una estrategia permanente de Información Educación y Comunicación (IEC) en el reconocimiento y fomento de acciones afirmativas para la diversidad sexual</v>
          </cell>
          <cell r="F177" t="str">
            <v>32010010010 - 04 - 35 -  A diciembre de 2015 se ha dotado de 80 sillas bipersonales a la sede educativa 20 de Julio.</v>
          </cell>
        </row>
        <row r="178">
          <cell r="A178" t="str">
            <v>32030030003 -  A noviembre de 2015, 200 servidores públicos capacitados en capacidades y formación para el desempeño de la función pública con perspectiva de género</v>
          </cell>
          <cell r="F178" t="str">
            <v>32010010010 - 04 - 36 -  A diciembre de 2015 se ha dotado de 80 sillas bipersonales a la sede educativa 21 de Septiembre.</v>
          </cell>
        </row>
        <row r="179">
          <cell r="A179" t="str">
            <v xml:space="preserve">32030030004 -  En el período 2012-2015 se formula e implementa una Política pública de población con diversidad sexual y de género </v>
          </cell>
          <cell r="F179" t="str">
            <v>32010010010 - 04 - 37 -  A diciembre de 2015 se ha dotado de 80 sillas bipersonales a la sede educativa Ignacio Rengifo.</v>
          </cell>
        </row>
        <row r="180">
          <cell r="A180" t="str">
            <v>32030030005 -  En el período 2012-2015 se Promueve la participación de 300 mujeres en procesos artísticos y culturales</v>
          </cell>
          <cell r="F180" t="str">
            <v>32010010010 - 04 - 38 -  A diciembre de 2015 se ha dotado de 80 sillas bipersonales a la sede educativa Centro Educativo del Norte.</v>
          </cell>
        </row>
        <row r="181">
          <cell r="A181" t="str">
            <v>32030040001 -  En el período 2012-2015 se realiza atención integral a 1525 mujeres víctimas de violencia basada en genero, familiar y sexual</v>
          </cell>
          <cell r="F181" t="str">
            <v>32010010010 - 04 - 39 -  A diciembre de 2015 se ha dotado de 40 mesas bipersonales a la sede educativa Rafael Zamorano.</v>
          </cell>
        </row>
        <row r="182">
          <cell r="A182" t="str">
            <v>32030040002 -  En el período 2012-2013 se elabora un Protocolo para la atención a mujeres Víctimas de violencias</v>
          </cell>
          <cell r="F182" t="str">
            <v>32010010010 - 04 - 40 -  A diciembre de 2015 se ha dotado de 40 mesas bipersonales a la sede educativa 20 de Julio.</v>
          </cell>
        </row>
        <row r="183">
          <cell r="A183" t="str">
            <v>32030040003 -  En el período 2012-2015 hay 18 Instituciones Educativas Oficiales con PEI revisado con enfoque de género y de prevención de las violencias contra las Mujeres</v>
          </cell>
          <cell r="F183" t="str">
            <v>32010010010 - 04 - 41 -  A diciembre de 2015 se ha dotado de 40 mesas bipersonales a la sede educativa 21 de Septiembre.</v>
          </cell>
        </row>
        <row r="184">
          <cell r="A184" t="str">
            <v>32030040004 -  A diciembre de 2015 se ha desarrollado una Estrategia IEC con talentos locales para la promoción y prevención de la violencia contra la Mujer</v>
          </cell>
          <cell r="F184" t="str">
            <v>32010010010 - 04 - 42 -  A diciembre de 2015 se ha dotado de 40 mesas bipersonales a la sede educativa Ignacio Rengifo.</v>
          </cell>
        </row>
        <row r="185">
          <cell r="A185" t="str">
            <v>32030050001 -  En el período 2012-2015 se fortalecen las capacidades humanas y saberes ancestrales de 5,200 Personas de los grupos étnicos (Afros e indígenas)</v>
          </cell>
          <cell r="F185" t="str">
            <v>32010010010 - 04 - 43 -  A diciembre de 2015 se ha dotado de 40 mesas bipersonales a la sede educativa Centro Educativo del Norte.</v>
          </cell>
        </row>
        <row r="186">
          <cell r="A186" t="str">
            <v xml:space="preserve">32030050002 -  En el período 2012-2015 se revisan 6 Planes de vida de los pueblos indígenas y se formula el del consejo comunitario  Playa renaciente </v>
          </cell>
          <cell r="F186" t="str">
            <v>32010010010 - 04 - 44 -  A diciembre de 2015 se ha dotado de 25 mesas para computadores a la sede educativa Rafael Zamorano.</v>
          </cell>
        </row>
        <row r="187">
          <cell r="A187" t="str">
            <v>32030050003 -  En el período 2012-2015 se vicnulan 12,134 Estudiantes de grupos étnicos afrodescendientes al sistema educativo regular</v>
          </cell>
          <cell r="F187" t="str">
            <v>32010010010 - 04 - 45 -  A diciembre de 2015 se ha dotado de 25 mesas para computadores a la sede educativa 20 de Julio.</v>
          </cell>
        </row>
        <row r="188">
          <cell r="A188" t="str">
            <v>32030050004 -  En el período 2012-2015 se vinculan 887 Estudiantes de grupos étnicos indígenas al sistema educativo regular</v>
          </cell>
          <cell r="F188" t="str">
            <v>32010010010 - 04 - 46 -  A diciembre de 2015 se ha dotado de 25 mesas para computadores a la sede educativa 21 de Septiembre.</v>
          </cell>
        </row>
        <row r="189">
          <cell r="A189" t="str">
            <v>32030050005 -  Fomentar la recreación en la preservación de los juegos tradicionales para beneficiar a 7,500 indígenas en el periodo de gobierno</v>
          </cell>
          <cell r="F189" t="str">
            <v>32010010010 - 04 - 47 -  A diciembre de 2015 se ha dotado de 25 mesas para computadores a la sede educativa Ignacio Rengifo.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culturales</v>
          </cell>
          <cell r="F190" t="str">
            <v>32010010010 - 04 - 48 -  A diciembre de 2015 se ha dotado de 25 mesas para computadores a la sede educativa Centro Educativo del Norte.</v>
          </cell>
        </row>
        <row r="191">
          <cell r="A191" t="str">
            <v>32030050007 -  implementar cuatro estrategias para el reconocimiento, valoración e inclusión de la diversidad étnica y cultural den  Santiago de Cali</v>
          </cell>
          <cell r="F191" t="str">
            <v>32010020002 - 04 - 49 -  A diciembre de 2015 se ha dotado de 25 computadores a la sede educativa Rafael Zamorano.</v>
          </cell>
        </row>
        <row r="192">
          <cell r="A192" t="str">
            <v xml:space="preserve">32030050008 -  Realizar un proyecto de investigación de identidad étnica y lenguas nativas de los grupos de especial interés </v>
          </cell>
          <cell r="F192" t="str">
            <v>32010020002 - 04 - 50 -  A diciembre de 2015 se ha dotado de 25 computadores a la sede educativa 20 de Julio.</v>
          </cell>
        </row>
        <row r="193">
          <cell r="A193" t="str">
            <v xml:space="preserve">32030050009 -  capacitar a  1000 personas de las organizaciones de grupos étnicos y de especial interés , ,durante  la  presente  administración </v>
          </cell>
          <cell r="F193" t="str">
            <v>32010020002 - 04 - 51 -  A diciembre de 2015 se ha dotado de 25 computadores a la sede educativa 21 de Septiembre.</v>
          </cell>
        </row>
        <row r="194">
          <cell r="A194" t="str">
            <v xml:space="preserve">32030050010 -  Realizar 20 actividades culturales  para el fortalecimiento de la identidad de las parcialidades y autoridades indígenas.  </v>
          </cell>
          <cell r="F194" t="str">
            <v>32010020002 - 04 - 52 -  A diciembre de 2015 se ha dotado de 25 computadores a la sede educativa Ignacio Rengifo.</v>
          </cell>
        </row>
        <row r="195">
          <cell r="A195" t="str">
            <v>32030050011 -  Crear una escuela de derecho propio de los pueblos indígenas del municipio de Santiago de Cali, durante la  presente  administración</v>
          </cell>
          <cell r="F195" t="str">
            <v>32010020002 - 04 - 53 -  A diciembre de 2015 se ha dotado de 25 computadores a la sede educativa Centro Educativo del Norte.</v>
          </cell>
        </row>
        <row r="196">
          <cell r="A196" t="str">
            <v>32030050012 -  Realizar acciones  de  fortalecimiento  y recuperación  de  identidad  cultural  con  seis pueblos indígena  del Municipio de Cal</v>
          </cell>
          <cell r="F196" t="str">
            <v>32010010010 - 04 - 54 -  A diciembre de 2015 se ha dotado de 25 asientos para computadores a la sede educativa Rafael Zamorano.</v>
          </cell>
        </row>
        <row r="197">
          <cell r="A197" t="str">
            <v xml:space="preserve">32030050013 -  En el período 2012-2015, 69 Instituciones Educativas Oficiales implementan la cátedra de estudios afrocolombianos </v>
          </cell>
          <cell r="F197" t="str">
            <v>32010010010 - 04 - 55 -  A diciembre de 2015 se ha dotado de 25 asientos para computadores a la sede educativa 20 de Julio.</v>
          </cell>
        </row>
        <row r="198">
          <cell r="A198" t="str">
            <v>32030060001 -  En el período 2012-2015 se atienden integralmente 1,400 Adultos mayores con enfoque psicosocial</v>
          </cell>
          <cell r="F198" t="str">
            <v>32010010010 - 04 - 56 -  A diciembre de 2015 se ha dotado de 25 asientos para computadores a la sede educativa 21 de Septiembre.</v>
          </cell>
        </row>
        <row r="199">
          <cell r="A199" t="str">
            <v>32030060002 -  En el período 2012-2015 se crean 2 Espacios de atención integral para los adultos mayores (Centros día)</v>
          </cell>
          <cell r="F199" t="str">
            <v>32010010010 - 04 - 57 -  A diciembre de 2015 se ha dotado de 25 asientos para computadores a la sede educativa Ignacio Rengifo.</v>
          </cell>
        </row>
        <row r="200">
          <cell r="A200" t="str">
            <v>32030060003 -  A diciembre de 2014 se realizan actividades culturales y artísticas  con 80 Adultos mayores de los Centros  de atención día</v>
          </cell>
          <cell r="F200" t="str">
            <v>32010010010 - 04 - 58 -  A diciembre de 2015 se ha dotado de 25 asientos para computadores a la sede educativa Centro Educativo del Norte.</v>
          </cell>
        </row>
        <row r="201">
          <cell r="A201" t="str">
            <v>32030060004 -  En el período 2012-2015 hay 1,000 Adultos mayores con apoyo para su movilidad en el Sistema de Transporte Masivo con puntaje hasta 39.32</v>
          </cell>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A202" t="str">
            <v>32030060005 -  A diciembre de 2014  hay 37 Grupos organizados de Adultos mayores por comuna y corregimiento que participan en actividades artísticas y culturales</v>
          </cell>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A203" t="str">
            <v>32030060006 -  A diciembre de 2013 está Formulada la Política Pública para el Adulto mayor</v>
          </cell>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A204" t="str">
            <v>32030060007 -  A diciembre de 2013 se presenta el Proyecto de Acuerdo al Concejo Municipal que permita la creación de la Estampilla Pro Adulto Mayor, a fin de crear los Centros de Bienestar del Adulto Mayor y los Centros DÍA</v>
          </cell>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A205" t="str">
            <v>32030060008 -  Fomentar la recreación mediante la relización de 4 eventos para el adulto mayor en el periodo de gobierno</v>
          </cell>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A206" t="str">
            <v>32030060009 -  En el período 2012-2015 se Atienden integralmente a 500 adultos mayores con enfoque diferencial</v>
          </cell>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A207" t="str">
            <v>32030070001 -  Fomentar la recreación que beneficia a 2,800 personas con discapacitados en el periodo de gobierno</v>
          </cell>
          <cell r="F207" t="str">
            <v>34040020009 - 04 - 65 -  Anualmente se realiza al menos el mantenimiento de un equipamiento comunitario público.</v>
          </cell>
        </row>
        <row r="208">
          <cell r="A208" t="str">
            <v>32030070002 -  promover la participación de  550 personas con discapacidad en actividades de promoción y difusión de actividades artísticas y culturales</v>
          </cell>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A209" t="str">
            <v>32030070003 -  En el período 2012-2015 se incrementa en 1,788 las Personas con discapacidad que reciben ayudas técnicas</v>
          </cell>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A210" t="str">
            <v>32030070004 -  En el período 2012-2015 se vinculan 255 Niños, niñas, adolescentes y jóvenes con discapacidad al sistema educativa oficial consolidado</v>
          </cell>
          <cell r="F210" t="str">
            <v>34010030006 - 04 - 68 -  A diciembre de 2015 se ha capacitado a comerciantes y visitantes de plazas de mercado en el manejo adecuado de residuos sólidos.</v>
          </cell>
        </row>
        <row r="211">
          <cell r="A211" t="str">
            <v>32030070005 -  En el período 2012-2015 hay 700 Personas con discapacidad con apoyo para su movilidad urbana en el Sistema de Transporte Masivo – MIO</v>
          </cell>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A212" t="str">
            <v xml:space="preserve">32030070006 -  En el período 2012-2015 el 60% de Vehículos del Sistema Integrado de Transporte Masivo MIO está adecuado para el uso de personas con discapacidad </v>
          </cell>
          <cell r="F212" t="str">
            <v>34010030006 - 04 - 70 -  A diciembre de 2015 se ha realizado capacitación a 100 personas en manejo adecuado de factores de riesgo que facilitan la proliferación de vectores y roedores en los sectores recuperados.</v>
          </cell>
        </row>
        <row r="213">
          <cell r="A213" t="str">
            <v xml:space="preserve">32030070007 -  En el período 2012-2015 el 100% de la Infraestructura del  Sistema Integrado de Transporte Masivo MIO está adecuada para el uso de personas con discapacidad </v>
          </cell>
          <cell r="F213" t="str">
            <v>34040010019 - 04 - 71 -  Anualmente se ha recuperado al menos un parque, zona blanda de separador vial o zona verde pública de la comuna.</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ISO y normas técnicas)</v>
          </cell>
          <cell r="F214" t="str">
            <v>34040010019 - 04 - 72 -  A diciembre de 2015 se ha realizado el mantenimiento al 25% de la población arbórea de la comuna.</v>
          </cell>
        </row>
        <row r="215">
          <cell r="A215" t="str">
            <v>32030070009 -  En el período 2012-2015 el 100% de vehículos adquiridos del Sistema Integrado de Transporte Masivo MIO están adecuados para el uso de personas con discapacidad</v>
          </cell>
          <cell r="F215" t="str">
            <v>34020020006 - 04 - 73 -  A diciembre de 2015 se estabilizan 300 metros lineales de margen del Río Cali, en sectores vulnerables de desbordamiento en la comuna.</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mujeres gestantes, etc.)</v>
          </cell>
          <cell r="F216" t="str">
            <v>34020030004 - 04 - 74 -  A diciembre de 2015 se ha conformado un grupo cívico comunitario en prevención de emergencias por fenómenos naturales o antrópicos, en el marco del Plan Local de Emergencias de la comuna.</v>
          </cell>
        </row>
        <row r="217">
          <cell r="A217" t="str">
            <v>32030070011 -  En el período 2012-2015 se atienden 3,000 personas con discapacidad y sus familias</v>
          </cell>
          <cell r="F217" t="str">
            <v>34020030004 - 04 - 75 -  A diciembre de 2015 se ha capacitado a 20 líderes comunitarios en prevención de emergencias por fenómenos naturales o antrópicos, en el marco del Plan Local de Emergencias de la comuna.</v>
          </cell>
        </row>
        <row r="218">
          <cell r="A218" t="str">
            <v xml:space="preserve">32030080001 -  En el período 2012-2015 se implementa un hogar de paso de habitante de y en calle </v>
          </cell>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A219" t="str">
            <v>32040010001 -  Formular el Plan Decenal de Cultura, durante la presente administración</v>
          </cell>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A220" t="str">
            <v>32040010002 -  realizar la capacitación de 3000 personas en diversas expresiones  y manifestaciones culturales y artísticas</v>
          </cell>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A221" t="str">
            <v xml:space="preserve">32040010003 -  promover  la  conformación de  siete semilleros de Expresiones artísticas de folclor del Pacífico </v>
          </cell>
          <cell r="F221" t="str">
            <v>32040010008 - 05 - 04 -  A diciembre de 2015 se han capacitado anualmente 200 niños y jóvenes escolarizados en diversas disciplinas artísticas.</v>
          </cell>
        </row>
        <row r="222">
          <cell r="A222" t="str">
            <v>32040010004 -  Promover  la conformación de  20 semilleros de salsa  durante  la  presente  administración</v>
          </cell>
          <cell r="F222" t="str">
            <v>32040010008 - 05 - 05 -  A diciembre de 2015 se han capacitado anualmente 100 jóvenes no escolarizados y adultos en diversas disciplinas artísticas.</v>
          </cell>
        </row>
        <row r="223">
          <cell r="A223" t="str">
            <v xml:space="preserve">32040010005 -  Fortalecer 59 Bibliotecas con Dotaciones y Colecciones, durante la presente administración.   </v>
          </cell>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A224" t="str">
            <v>32040010006 -  Realizar 293 eventos artísticos y culturales durante la  presente  administración</v>
          </cell>
          <cell r="F224" t="str">
            <v>32030020007 - 05 - 07 -  Anualmente se realizan tres encuentros para abordar temas de prevención del consumo de sustancias psicoactivas, la violencia familiar y el ejercicio no responsable de la sexualidad.</v>
          </cell>
        </row>
        <row r="225">
          <cell r="A225" t="str">
            <v>32040010007 -  Promover la creación e implementación  de  50 creaciones culturales  durante la presente  administración</v>
          </cell>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A226" t="str">
            <v>32040010008 -  Promover la participación de 23,730 personas en procesos de formación artística (danza, cine, teatro, música, poesía, pintura) en comunas y corregimientos, durante la  presente  administración</v>
          </cell>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A227" t="str">
            <v xml:space="preserve">32040010009 -  Realizar 10 programas de formación artística desarrollados en comunas y corregimientos (danza, cine, teatro, música, poesía, pintura), en la  administración actual </v>
          </cell>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A228" t="str">
            <v>32040010010 -  Crear y fortalecer 80 grupos culturales en todas las manifestaciones culturales y  artísticas,  en la  administración  actual.</v>
          </cell>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A229" t="str">
            <v>32040010011 -  Realizar la producción  de 37  audiovisuales en las comunas y corregimientos, d el  municipio,  en la  presente  administración</v>
          </cell>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A230" t="str">
            <v xml:space="preserve">32040010012 -  En 2014 se realiza la caracterización de los  artistas, empresas, compañías y gestores culturales de la ciudad,  en la  presente  administración </v>
          </cell>
          <cell r="F230" t="str">
            <v>32050050004 - 05 - 13 -  A diciembre de 2015 se cuenta con un Comité Promotor de la Seguridad y la Convivencia ciudadana, conformado y capacitado.</v>
          </cell>
        </row>
        <row r="231">
          <cell r="A231" t="str">
            <v xml:space="preserve">32040010013 -  Promover la  conformación de  tres  semilleros de Orquestas de Música Clásica, con la participación de NNAJ </v>
          </cell>
          <cell r="F231" t="str">
            <v>32050050004 - 05 - 14 -  A diciembre de 2015 se ha conformado el Frente de Seguridad con sistemas de alarmas o cámaras por comuna, en coordinación con la Policía Comunitaria y los Planes Cuadrantes.</v>
          </cell>
        </row>
        <row r="232">
          <cell r="A232" t="str">
            <v xml:space="preserve">32040010014 -  Crear y  fortalecer  tres orquestas filarmónicas con la participación  de NNAJ  durante la actual administración  </v>
          </cell>
          <cell r="F232" t="str">
            <v>33030010004 - 05 - 15 -  A diciembre de 2015 se han capacitado 100 mujeres en condiciones de vulnerabilidad en bienes y servicios para la construcción, la tecnología, la industria y la manufactura.</v>
          </cell>
        </row>
        <row r="233">
          <cell r="A233" t="str">
            <v xml:space="preserve">32040020001 -  Diseñar  e  implementar  5 programas de conservación, intervención  y difusión del patrimonio cultural durante  la  presente administración </v>
          </cell>
          <cell r="F233" t="str">
            <v>33030010004 - 05 - 16 -  A diciembre de 2015 se han capacitado 400 jóvenes en condiciones de vulnerabilidad en bienes y servicios para la construcción, la tecnología, la industria y las manufacturas.</v>
          </cell>
        </row>
        <row r="234">
          <cell r="A234" t="str">
            <v xml:space="preserve">32040020002 -  Crear  e implementar un Centro de  memoria étnico  </v>
          </cell>
          <cell r="F234" t="str">
            <v>33030010004 - 05 - 17 -  A diciembre de 2015, 60 personas con discapacidad se han capacitado en educación para el trabajo y el desarrollo humano durante 80 horas</v>
          </cell>
        </row>
        <row r="235">
          <cell r="A235" t="str">
            <v xml:space="preserve">32040020003 -  Desarrollar  dos programas de circulación de las manifestaciones culturales   </v>
          </cell>
          <cell r="F235" t="str">
            <v>33030010004 - 05 - 18 -  A diciembre de 2015, 120 adultos mayores se han capacitado en artes y oficios</v>
          </cell>
        </row>
        <row r="236">
          <cell r="A236" t="str">
            <v>32040020004 -  Identificar  15 patrimonios materiales e inmateriales, hasta  diciembre   de  2015</v>
          </cell>
          <cell r="F236" t="str">
            <v>32040010008 - 05 - 19 -  Anualmente se han capacitado 50 adultos mayores en diversas disciplinas artísticas.</v>
          </cell>
        </row>
        <row r="237">
          <cell r="A237" t="str">
            <v xml:space="preserve">32040020005 -  Implementar el plan Especial de Manejo y Protección de la Hacienda Cañasgordas </v>
          </cell>
          <cell r="F237" t="str">
            <v>32030060001 - 05 - 20 -  A diciembre de 2015, 60 personas de la familia y cuidadores se han capacitado mediante talleres en manejo y cuidado del adulto mayor.</v>
          </cell>
        </row>
        <row r="238">
          <cell r="A238" t="str">
            <v xml:space="preserve">32040020006 -  En el período 2012 - 2015, se formula e implementa el Plan Especial de Manejo y Protección del Centro Histórico de Cali </v>
          </cell>
          <cell r="F238" t="str">
            <v>32040010006 - 05 - 21 -  Anualmente se realiza un carnaval para el adulto mayor, en el marco del mes del adulto mayor.</v>
          </cell>
        </row>
        <row r="239">
          <cell r="A239" t="str">
            <v>32040020007 -  Crear cuatro  nuevas  esculturas,  con el desarrollo de concursos  de artes plasticas</v>
          </cell>
          <cell r="F239" t="str">
            <v>32030070011 - 05 - 22 -  A diciembre de 2015, se han capacitado a 120 cuidadores y discapacitados dependientes en cuidados y manejo de la discapacidad.</v>
          </cell>
        </row>
        <row r="240">
          <cell r="A240" t="str">
            <v xml:space="preserve">32040030001 -  Implementar tres programas de protección, fortalecimiento, conservación, difusión y circulación  de manifestaciones culturales de la diferentes colonias </v>
          </cell>
          <cell r="F240" t="str">
            <v>32030070002 - 05 - 23 -  Anualmente se han capacitado 30 personas con discapacidad en diversas disciplinas artísticas.</v>
          </cell>
        </row>
        <row r="241">
          <cell r="A241" t="str">
            <v xml:space="preserve">32040030002 -  Construir y fortalecer la agenda cultural del pacífico </v>
          </cell>
          <cell r="F241" t="str">
            <v>32030070001 - 05 - 24 -  Anualmente se realiza un evento recreativo y de integración para la población discapacitada.</v>
          </cell>
        </row>
        <row r="242">
          <cell r="A242" t="str">
            <v xml:space="preserve">32050010001 -  A diciembre de 2015 se han realizado 96 Consejos de Seguridad para direccionamiento de la política de seguridad </v>
          </cell>
          <cell r="F242" t="str">
            <v>34040020001 - 05 - 25 -  A diciembre de 2015 se ha realizado el mantenimiento y adecuación al 20% de los escenarios deportivos y recreativos barriales vinculados a programas institucionales.</v>
          </cell>
        </row>
        <row r="243">
          <cell r="A243" t="str">
            <v xml:space="preserve">32050010002 -  A diciembre de 2015 se han realizado 1460 Informes de análisis sobre el delito </v>
          </cell>
          <cell r="F243" t="str">
            <v>34040020005 - 05 - 26 -  A diciembre de 2015 se ha concluido la construcción del Centro Cultural de la comuna.</v>
          </cell>
        </row>
        <row r="244">
          <cell r="A244" t="str">
            <v xml:space="preserve">32050020001 -  A diciembre de 2012 se han incrementado a 329 los Cuadrantes de Policía </v>
          </cell>
          <cell r="F244" t="str">
            <v>34040020005 - 05 - 27 -  A diciembre de 2015 se ha dotado el Centro Cultural de los equipos audiovisuales (video beam, pantalla LCD, cámara de video, equipos para la producción de audio y 6 computadores).</v>
          </cell>
        </row>
        <row r="245">
          <cell r="A245" t="str">
            <v>32050020002 -  A diciembre de 2015 se ha ejecutado el 100% del Ppto asignado para Sostenimiento de la movilidad ejecutado</v>
          </cell>
          <cell r="F245" t="str">
            <v>32010010009 - 05 - 28 -  A diciembre de 2015 se ha realizado adecuación de las instalaciones eléctricas de la sede María Panesso.</v>
          </cell>
        </row>
        <row r="246">
          <cell r="A246" t="str">
            <v xml:space="preserve">32050020003 -  A diciembre de 2015 se han recuperado o acondicionado 11 Estaciones de policía </v>
          </cell>
          <cell r="F246" t="str">
            <v>32010010009 - 05 - 29 -  A diciembre de 2015 se ha realizado adecuación de las instalaciones hidrosanitarias para la sede María Panesso.</v>
          </cell>
        </row>
        <row r="247">
          <cell r="A247" t="str">
            <v xml:space="preserve">32050020004 -  A diciembre de 2015 se han instalad 1000 Cámaras de seguridad para el monitoreo del delito </v>
          </cell>
          <cell r="F247" t="str">
            <v>32010010009 - 05 - 30 -  A diciembre de 2015 se ha realizado adecuación de las zonas deportivas de las instituciones educativas de la Comuna 5, Celmira Bueno y Simón Rodríguez.</v>
          </cell>
        </row>
        <row r="248">
          <cell r="A248" t="str">
            <v xml:space="preserve">32050020005 -  A diciembre de 2015 se ha ejecutado el 100% del Ppto asignado para Mantenimiento del sistema de video vigilancia  </v>
          </cell>
          <cell r="F248" t="str">
            <v>32010020002 - 05 - 31 -  A diciembre de 2015 se ha dotado de computadores a las instituciones educativas de la Comuna 5, Celmira Bueno y Simón Rodríguez.</v>
          </cell>
        </row>
        <row r="249">
          <cell r="A249" t="str">
            <v>32050020006 -  A diciembre de 2015 se han reconocido  Reconocimientos a los mejores cuadrantes de seguridad por buenas prácticas policiales</v>
          </cell>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A250" t="str">
            <v>3205003001 -  A diciembre de 2015 se han creado 5  Inspecciones nuevas para atención de comisiones civiles</v>
          </cell>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A251" t="str">
            <v>3205003002 -  A diciembre de 2015 se han incorparado 3 Comisarías permanentes para la atención de la violencia intrafamiliar</v>
          </cell>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A252" t="str">
            <v>3205003003 -  A diciembre de 2015 se ha realizado el Mantenimiento, fortalecimiento y dotación en 11 comisarías de familia</v>
          </cell>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A253" t="str">
            <v>3205003004 -  A diciembre de 2013 se cuentan con 3 Casas de Justicia ofertando atención con jueces de paz</v>
          </cell>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A254" t="str">
            <v>3205003005 -  A diciembre de 2015 se han realizado 8 Programas de Resocialización carcelaria (incluye centro de menores)</v>
          </cell>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A255" t="str">
            <v>3205003006 -  A diciembre de 2015 se han ralizado el Mejoramiento y dotación de 2 Centros carcelarios</v>
          </cell>
          <cell r="F255" t="str">
            <v>34040020009 - 05 - 38 -  Anualmente se realiza al menos el mantenimiento de cuatro (4) equipamientos comunitarios públicos.</v>
          </cell>
        </row>
        <row r="256">
          <cell r="A256" t="str">
            <v>3205003007 -  A diciembre de 2015 se ha apoyado año a año el mejoramiento de la infraestructura del centro menor infractor</v>
          </cell>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A257" t="str">
            <v>3205003008 -  A diciembre de 2015 se ha desarrolado 1 Programa gradualidad de la pena , justicia reparativa para menores infractores</v>
          </cell>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A258" t="str">
            <v xml:space="preserve">3205003009 -  A diciembre de 2014, al menos 214 Jueces de paz brindaran  atención en espacios de acceso  comunitario adecuadamente dotados y apoyados </v>
          </cell>
          <cell r="F258" t="str">
            <v>34010030006 - 05 - 41 -  A diciembre de 2015, se ha realizado capacitación por barrio, en tenencia responsable de animales de compañía, generadores de impactos asociados a los residuos sólidos.</v>
          </cell>
        </row>
        <row r="259">
          <cell r="A259" t="str">
            <v xml:space="preserve">3205003010 -  A ciicembre de 2014, al menos 214 Jueces de paz estaran capacitados en metodologías alternativas de reconciliación y reparación </v>
          </cell>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cell r="F260" t="str">
            <v>34040010006 - 05 - 43 -  A diciembre de 2015 se ha realizado capacitación a 100 personas en manejo adecuado de factores de riesgo que facilitan la proliferación de vectores y roedores en los sectores recuperados.</v>
          </cell>
        </row>
        <row r="261">
          <cell r="A261" t="str">
            <v xml:space="preserve">3205003012 -  A diciembre de 2015, se haran 4 Concursos anuales CALIDA  barrios y vecinos calidosos </v>
          </cell>
          <cell r="F261" t="str">
            <v>34040010019 - 05 - 44 -  Anualmente se han recuperado al menos cinco (5) parques, zonas blandas de separadores viales o zonas verdes públicas de la comuna.</v>
          </cell>
        </row>
        <row r="262">
          <cell r="A262" t="str">
            <v xml:space="preserve">3205003013 -  A diicembre  de 2014,  44 estudiantes de pasantía apoyan la labor de jueces de paz </v>
          </cell>
          <cell r="F262" t="str">
            <v>34040010019 - 05 - 45 -  A diciembre de 2015 se ha realizado mantenimiento al 25% de la población arbórea de la comuna.</v>
          </cell>
        </row>
        <row r="263">
          <cell r="A263" t="str">
            <v>32050040001 -  Diseñar  e  implementar cinco  estrategias de cultura ciudadana definidas e implementadas</v>
          </cell>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A264" t="str">
            <v xml:space="preserve">32050040002 -  A diciembre de 2015 se han reconocido y premiado 12 Iniciativas ciudadanas de promoción de la seguridad y la convivencia </v>
          </cell>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A265" t="str">
            <v>32050040003 -  A diciembre de 2015 se ha desarrollado 1 Estrategias IEC orientadas a desestimular el delito y fortalecer actitudes ciudadanas honestas y responsables</v>
          </cell>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A266" t="str">
            <v>32050040004 -  A diciembre de 2012 se ha implementado el 100% del comparendo ambiental</v>
          </cell>
          <cell r="F266" t="str">
            <v>31010010023 - 06 - 04 -  A diciembre de 2015 se ha capacitado en gestión cultural a 20 líderes culturales de la comuna y se ha realizado un evento de intercambio de experiencias a nivel nacional e internacional.</v>
          </cell>
        </row>
        <row r="267">
          <cell r="A267" t="str">
            <v xml:space="preserve">32050040005 -  A diciembre de 2015 se han realizado 24700 visitas de Inspección, control y vigilancia a establecimientos públicos. </v>
          </cell>
          <cell r="F267" t="str">
            <v>31010010011 - 06 - 05 -  A diciembre de 2015 se han capacitado anualmente 200 niños y jóvenes escolarizados en diversas disciplinas artísticas.</v>
          </cell>
        </row>
        <row r="268">
          <cell r="A268" t="str">
            <v>32050040006 -  A diciembre de 2015 80 Operativos de control al consumo de licor por parte de menores en establecimientos</v>
          </cell>
          <cell r="F268" t="str">
            <v>31010010024 - 06 - 06 -  A diciembre de 2015 se han capacitado anualmente 100 jóvenes no escolarizados y adultos en diversas disciplinas artísticas.</v>
          </cell>
        </row>
        <row r="269">
          <cell r="A269" t="str">
            <v>32050040007 -  A diciembre de 2015 se han realizdo 240 Operativos Protección derechos del consumidor</v>
          </cell>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A270" t="str">
            <v>32050040008 -  A diciembre de 2013 se ha Implementado una Política Pública de los Juegos de Suerte y Azar en el Municipio de Santiago de Cali</v>
          </cell>
          <cell r="F270" t="str">
            <v>31010010004 - 06 - 08 -  Anualmente se realizan tres encuentros para abordar temas de prevención del consumo de sustancias psicoactivas, la violencia familiar y el ejercicio no responsable de la sexualidad.</v>
          </cell>
        </row>
        <row r="271">
          <cell r="A271" t="str">
            <v xml:space="preserve">32050050001 -  A diciembre de 2015 se han elaborado e implementado 22 Planes de Seguridad por comuna </v>
          </cell>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A272" t="str">
            <v xml:space="preserve">32050050002 -  A diciembre de 2015 se han vinculado a programa de rumba sana 400 Establecimientos y medios ambulantes de diversión (chivas rumberas y similares) </v>
          </cell>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A273" t="str">
            <v xml:space="preserve">32050050003 -  A diciembre de 2015 se ha implementado una IEC para promover la Rumba Responsable </v>
          </cell>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A274" t="str">
            <v xml:space="preserve">32050050004 -  A diciembre de 2015 se han conformado 190 Frentes de Seguridad Barrial </v>
          </cell>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A275" t="str">
            <v>32050050005 -  A diciembre de 2015 se han vinculado 300 empresas al programa de Empresas Seguras</v>
          </cell>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A276" t="str">
            <v>32050050006 -  A diciembre de 2015 se ha implementado uan Estrategia IEC para el fomento del auto cuidado</v>
          </cell>
          <cell r="F276" t="str">
            <v>31030010002 - 06 - 14 -  A diciembre de 2015 se cuenta con un Comité Promotor de la Seguridad y la Convivencia Ciudadana conformado y capacitado.</v>
          </cell>
        </row>
        <row r="277">
          <cell r="A277" t="str">
            <v>32050050007 -  A diciembre de 2013 se ha establecido un plan de seguridad en el interior del Sistema de Transporte Masivo de Occidente -MIO</v>
          </cell>
          <cell r="F277" t="str">
            <v>31030010002 - 06 - 15 -  A diciembre de 2015 se ha conformado el Frente de Seguridad con sistemas de alarmas por comuna, en coordinación con la Policía Comunitaria y los Planes Cuadrantes.</v>
          </cell>
        </row>
        <row r="278">
          <cell r="A278" t="str">
            <v xml:space="preserve">32060010001 -  A diicembre de 2015,  al memos 15 Servicios operando en las rutas de atención y reparación  a las víctimas del conflicto </v>
          </cell>
          <cell r="F278" t="str">
            <v>31010040001 - 06 - 16 -  A diciembre de 2015 se han capacitado 100 mujeres en condiciones de vulnerabilidad en bienes y servicios para la construcción, la tecnología, la industria y la manufactura.</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interno </v>
          </cell>
          <cell r="F279" t="str">
            <v>31010040002 - 06 - 17 -  A diciembre de 2015 se han capacitado 400 jóvenes en condiciones de vulnerabilidad en bienes y servicios para la construcción, la tecnología, la industria y las manufacturas.</v>
          </cell>
        </row>
        <row r="280">
          <cell r="A280" t="str">
            <v>32060010003 -  A diciembre de 2015, estan implementadas 3 Nuevas modalidades de atención humanitaria de urgencia y protección a víctimas del conflicto armado interno</v>
          </cell>
          <cell r="F280" t="str">
            <v>31010040003 - 06 - 18 -  A diciembre de 2015, se han capacitado 100 afrocolombianos de la comuna en confección, decoración, bisutería, accesorios y artesanías, con enfoque diferencial, teniendo en cuenta el componente étnico afro.</v>
          </cell>
        </row>
        <row r="281">
          <cell r="A281" t="str">
            <v>32060010004 -  A diciembre de 2013, se realizan 4 procesos de memorias históricas de víctimas del conflicto interno asentadas en Cali documentados</v>
          </cell>
          <cell r="F281" t="str">
            <v>31010020009 - 06 - 19 -  A diciembre de 2015, 200 adultos mayores se han capacitado en artes y oficios.</v>
          </cell>
        </row>
        <row r="282">
          <cell r="A282" t="str">
            <v>32060010005 -  A diciembre de 2015, estan implementados 4  Puntos de toma de declaraciones de hechos victimizantes en las instalaciones del centro local de atención a víctimas del conflicto armado interno operando</v>
          </cell>
          <cell r="F282" t="str">
            <v>31010020009 - 06 - 20 -  Anualmente se han capacitado 50 adultos mayores en diversas disciplinas artísticas.</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implementado</v>
          </cell>
          <cell r="F283" t="str">
            <v>31010020009 - 06 - 21 -  A diciembre de 2015, 200 personas de la familia y cuidadores se han capacitado mediante talleres en manejo y cuidado del adulto mayor.</v>
          </cell>
        </row>
        <row r="284">
          <cell r="A284" t="str">
            <v>32060010007 -  A diciembre de 2015, estan implementados 3 Puntos de información y orientación a las víctimas del conflicto armado interno implementados (Ladera, Distrito de Aguablanca y Terminal de Transporte)</v>
          </cell>
          <cell r="F284" t="str">
            <v>31010020009 - 06 - 22 -  Anualmente se realiza un evento recreativo para el adulto mayor.</v>
          </cell>
        </row>
        <row r="285">
          <cell r="A285" t="str">
            <v>32060010008 -  A diciembre de 2014, se implementa un  Plan de prevención y contingencia para el manejo del desplazamiento forzado masivo hacia la ciudad de Cali por razón del conflicto armado interno Departamentos de mayor expulsión: Nariño, Cauca, Valle del Cauca (Buenaventura, Pradera, Florida, Cartago, Tuluá) y Chocó</v>
          </cell>
          <cell r="F285" t="str">
            <v>31010020010 - 06 - 23 -  A diciembre de 2015, 200 personas con alto grado de dependencia y sus cuidadores se han capacitado mediante talleres en manejo de la discapacidad.</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A287" t="str">
            <v>32060020002 -  Al 2015 el 75% de las personas victimas del conflicto armado que hayan sido caracterizadas  y acepten la atencion psicosocial  reciban la atencion emocional y social ( psicosocial)</v>
          </cell>
          <cell r="F287" t="str">
            <v>31020010005 - 06 - 25 -  A diciembre de 2015 se ha realizado el mantenimiento al 10% de los escenarios deportivos y recreativos barriales vinculados a programas institucionales.</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cell r="F288" t="str">
            <v>34040020005 - 06 - 26 -  A diciembre de 2015 se ha dotado el Centro Cultural de los equipos audiovisuales (video beam, pantalla LCD, cámara de video, equipos para la producción de audio y 6 computadores).</v>
          </cell>
        </row>
        <row r="289">
          <cell r="A289" t="str">
            <v>32060020004 -  A diciembre de 2015,  se implementan almenos 4 Alianzas público – privadas para promover la capacidad de generación de ingresos y empleabilidad para las víctimas del conflicto armado interno firmadas</v>
          </cell>
          <cell r="F289" t="str">
            <v>32010010009 - 06 - 27 -  A diciembre de 2015 se ha intervenido en el sistema de alcantarillado de la sede educativa San Jorge.</v>
          </cell>
        </row>
        <row r="290">
          <cell r="A290" t="str">
            <v>32060020005 -  En el período 2012-2015 se Realiza alfabetización al 100% de la población analfabeta víctima del conflicto interno asentada en Santiago de Cali</v>
          </cell>
          <cell r="F290" t="str">
            <v>32010010009 - 06 - 28 -  A diciembre de 2015 se ha intervenido en el sistema de alcantarillado de la sede educativa Jorge Eliecer Gaitán.</v>
          </cell>
        </row>
        <row r="291">
          <cell r="A291" t="str">
            <v>32060020006 -  Implementar 4 escuelas de inicicación y formación deportiva para niños víctimas del conflicto armado</v>
          </cell>
          <cell r="F291" t="str">
            <v>32010010009 - 06 - 29 -  A diciembre de 2015 se ha intervenido en el sistema de alcantarillado de la sede educativa Los Vencedores.</v>
          </cell>
        </row>
        <row r="292">
          <cell r="A292" t="str">
            <v>32060020007 -  n el período 2012-2015 se realizan Realizar  cuatro procesos formativos para identificar y promover  talentos culturales entre la población  vìctima del conflicto  armado</v>
          </cell>
          <cell r="F292" t="str">
            <v>32010010009 - 06 - 30 -  A diciembre de 2015 se ha reforzado estructuralmente la sede educativa Los Vencedores.</v>
          </cell>
        </row>
        <row r="293">
          <cell r="A293" t="str">
            <v>32060030001 -  A diciembre de 2015, se implementan al menos 3 Rutas de acceso a procedimientos a seguir para acceder a protección y denuncia de afectaciones a la vida, la libertad y la integridad implementadas</v>
          </cell>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A294" t="str">
            <v xml:space="preserve">32060030002 -  A diciembre de 2015, se vinculan al menos 3000 desmovilizados  a prestación de Servicio social  </v>
          </cell>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A295" t="str">
            <v>32060030003 -  A diciembre de 2015, se implementan 4 Rutas de Orientación para el acceso de la población desmovilizada a la oferta de la Alcaldía y otras entidades nacionales del área social con presencia en el municipio</v>
          </cell>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A296" t="str">
            <v xml:space="preserve">32070010001 -  A diciembre de 2013 se Formula la política pública municipal de Participación Ciudadana  </v>
          </cell>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A297" t="str">
            <v>32070010002 -  En el período 2012 - 2015, se capacitan 3,500 Personas en la Escuela de Formación de Liderazgo Participativo</v>
          </cell>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A298" t="str">
            <v>32070010003 -  En el período 2012 - 2015, se realizan 10 Proceso de elecciones y conformación  de organización territorial</v>
          </cell>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A299" t="str">
            <v xml:space="preserve">32070010004 -  En el período 2012 - 2015, se diseñan e implementan 5 Estrategias, instrumentos y mecanismos de participación con el objeto  incentivar la participación y organización ciudadana. </v>
          </cell>
          <cell r="F299" t="str">
            <v>31020010005 - 06 - 37 -  Anualmente se realiza al menos el mantenimiento de un equipamiento comunitario público.</v>
          </cell>
        </row>
        <row r="300">
          <cell r="A300" t="str">
            <v xml:space="preserve">32070010005 -  En el período 2012 - 2015, se realiza un Programa de capacitación a los  jóvenes  caleños interesados en lo público, a  través  del conocimiento de herramientas para el ejercicio de control social </v>
          </cell>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A301" t="str">
            <v xml:space="preserve">33010010001 -  En el período 2012 - 2015, se apoyan 6 Programas de fomento y fortalecimiento de clústeres existentes en la ciudad </v>
          </cell>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A302" t="str">
            <v>33010010002 -  En el período 2012 - 2015, se Fortalecen 5 clústeres regionales en el Departamento del Valle del Cauca con Beneficios para Cali</v>
          </cell>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A303" t="str">
            <v>33010010003 -  En el período 2012 - 2015, se apoya la construcción de 3 Alianzas para Centros de  Innovación en clústeres de Cali</v>
          </cell>
          <cell r="F303" t="str">
            <v>31020010010 - 06 - 41 -  A diciembre de 2015 se ha realizado capacitación a 100 personas en manejo adecuado de factores de riesgo que facilitan la proliferación de vectores y roedores en los sectores recuperados.</v>
          </cell>
        </row>
        <row r="304">
          <cell r="A304" t="str">
            <v>33010010004 -  En el período 2012 - 2015, se Fortalecen 14 programas de industrias culturales</v>
          </cell>
          <cell r="F304" t="str">
            <v>31020010001 - 06 - 42 -  Anualmente se ha recuperado por lo menos un parque, zona blanda de separador vial o zona verde pública de la Comuna</v>
          </cell>
        </row>
        <row r="305">
          <cell r="A305" t="str">
            <v>33010010005 -  En el período 2013 - 2015, se Implementa el Centro de Servicio Público de Empleo</v>
          </cell>
          <cell r="F305" t="str">
            <v>31020010001 - 06 - 43 -  A diciembre de 2015 se ha realizado el mantenimiento al 25% de la población arbórea de la Comuna</v>
          </cell>
        </row>
        <row r="306">
          <cell r="A306" t="str">
            <v>33010020001 -  En el período 2012 - 2015, 500 Empresas MiPymes mejoran integralmente sus capacidades competitivas con instrumentos de fortalecimiento empresarial</v>
          </cell>
          <cell r="F306" t="str">
            <v>41010010001 - 06 - 44 -  A diciembre de 2015 se ha conformado un grupo cívico comunitario en prevención de emergencias por fenómenos naturales o antrópicos, en el marco del Plan Local de Emergencias de la comuna</v>
          </cell>
        </row>
        <row r="307">
          <cell r="A307" t="str">
            <v>33010020002 -  En el período 2012 - 2015, se establecen 4 Centros de desarrollo empresarial</v>
          </cell>
          <cell r="F307" t="str">
            <v>41010010001 - 06 - 45 -  A diciembre de 2015 se han capacitado 20 líderes comunitarios en prevención de emergencias por fenómenos naturales o antrópicos, en el marco del Plan Local de Emergencias de la comuna.</v>
          </cell>
        </row>
        <row r="308">
          <cell r="A308" t="str">
            <v>33010030001 -  En el período 2012 - 2015, se Diseña e implementa la institucionalidad para el desarrollo / competitividad</v>
          </cell>
          <cell r="F308" t="str">
            <v>34050050002 - 06 - 46 -  A diciembre de 2015 se ha realizado el mantenimiento de 780 m2 de la Carrera 2B entre Calles 72 y 73</v>
          </cell>
        </row>
        <row r="309">
          <cell r="A309" t="str">
            <v xml:space="preserve">33020010001 -  En el período 2012 - 2015, se apoyan y fortalecen 500 MiPymes </v>
          </cell>
          <cell r="F309" t="str">
            <v>34050050002 - 06 - 47 -  A diciembre de 2015 se ha realizado el mantenimiento de 400 m2 de la Carrera 1 A 4 entre Calles 72C y 73</v>
          </cell>
        </row>
        <row r="310">
          <cell r="A310" t="str">
            <v xml:space="preserve">33020010002 -  En el período 2012 - 2015, hay 15 Pymes rurales con acompañamiento gerencial y técnico </v>
          </cell>
          <cell r="F310" t="str">
            <v>34050050002 - 06 - 48 -  A diciembre de 2015 se ha realizado el mantenimiento de 400 m2 de la Carrera 1 A 13 entre Calles 72 y 73A</v>
          </cell>
        </row>
        <row r="311">
          <cell r="A311" t="str">
            <v>33020010003 -  A diciembre de 2015 se realiza una Alianza público-privada con almacenes de cadena para el mercadeo de la producción local de Mipymes</v>
          </cell>
          <cell r="F311" t="str">
            <v>34050050002 - 06 - 49 -  A diciembre de 2015 se ha realizado el mantenimiento de 480 m2 de la Carrera 1 A 6 entre Calles 71 y 72</v>
          </cell>
        </row>
        <row r="312">
          <cell r="A312" t="str">
            <v>33020020001 -  En el período 2012 - 2015, se apoyan 200 Mipymes en el proceso de formalización</v>
          </cell>
          <cell r="F312" t="str">
            <v>34050050002 - 06 - 50 -  A diciembre de 2015 se ha realizado el mantenimiento de 440 m2 de la Calle 70A entre Carreras 1 y 1A5</v>
          </cell>
        </row>
        <row r="313">
          <cell r="A313" t="str">
            <v>33020020002 -  En el período 2012 - 2015, se realiza la Gestión para la constitución de 4 alianzas de microcréditos</v>
          </cell>
          <cell r="F313" t="str">
            <v>34050050002 - 06 - 51 -  A diciembre de 2015 se ha realizado el mantenimiento de 460 m2 de la Calle 72 entre Carreras 1D y 1F</v>
          </cell>
        </row>
        <row r="314">
          <cell r="A314" t="str">
            <v>33030010001 -  En el período 2012 - 2015, se elaboran 10 Alianzas nacionales e internacionales para la promoción y fomento del emprendimiento</v>
          </cell>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A315" t="str">
            <v>33030010002 -  En el período 2012 - 2015, se da Asistencia técnica y acompañamiento empresarial y estratégico a 300 iniciativas de emprendimiento</v>
          </cell>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A316" t="str">
            <v>33030010003 -  En el período 2012 - 2015 hay 5 Instituciones educativas oficiales que implementan la cátedra de emprendimiento e innovación</v>
          </cell>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A317" t="str">
            <v>33030010004 -  En el período 2012 - 2015, se capacitan 10,000 Personas en competencias para el trabajo y el emprendimiento en convenio con el SENA</v>
          </cell>
          <cell r="F317" t="str">
            <v>31010010011 - 07 - 04 -  A diciembre de 2015 se han capacitado anualmente 200 niños y jóvenes escolarizados en diversas disciplinas artísticas.</v>
          </cell>
        </row>
        <row r="318">
          <cell r="A318" t="str">
            <v>33030010005 -  En el período 2012 - 2015, se realizan 3 Ferias empresariales para estudiantes de educación media de las instituciones educativas oficiales</v>
          </cell>
          <cell r="F318" t="str">
            <v>31010010024 - 07 - 05 -  A diciembre de 2015 se han capacitado anualmente 100 jóvenes no escolarizados y adultos en diversas disciplinas artísticas.</v>
          </cell>
        </row>
        <row r="319">
          <cell r="A319" t="str">
            <v>33030020001 -  Apoyar el desarrollo de 50 iniciativas de emprendimiento orientadas hacia la cultura, ciencia y tecnología, ambientales, empresariales y, ecoturísticos, entre otras</v>
          </cell>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A320" t="str">
            <v>33030020002 -  En el período 2012 - 2015, se da Asistencia técnica a 100 emprendimientos comunitarios innovadores</v>
          </cell>
          <cell r="F320" t="str">
            <v>31010010004 - 07 - 07 -  Anualmente se realizan tres encuentros para abordar temas de prevención del consumo de sustancias psicoactivas, la violencia familiar y el ejercicio no responsable de la sexualidad.</v>
          </cell>
        </row>
        <row r="321">
          <cell r="A321" t="str">
            <v>33030030001 -  En el período 2012 - 2015, se apoyan 150 Proyectos asociativos de economía solidaria</v>
          </cell>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A322" t="str">
            <v>33030030002 -  A diciembre de 2014, se encuentra elaborada la Política Pública para la economía solidaria</v>
          </cell>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A323" t="str">
            <v>33030040001 -  A diciembre de 2014, se encuentra Formulado el Plan de Competitividad Municipal</v>
          </cell>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A324" t="str">
            <v>33030040002 -  A diciembre de 2014, se ha Creado el Consejo Municipal de Ciencia, Tecnología e Innovación</v>
          </cell>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A325" t="str">
            <v xml:space="preserve">33030040003 -  En el período 2012 - 2015, se apoyan 15 Proyectos de investigación e innovación </v>
          </cell>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A326" t="str">
            <v xml:space="preserve">33030040004 -  En el período 2012 - 2015, se presentan 10 Proyectos de Ciencia, Tecnología e Innovación a Colciencias </v>
          </cell>
          <cell r="F326" t="str">
            <v>31010010019 - 07 - 13 -  Anualmente se ejecuta un Programa de Intervención Psicosocial con jóvenes vinculados a pandillas, de acuerdo a los reportes de la Policía Comunitaria.</v>
          </cell>
        </row>
        <row r="327">
          <cell r="A327" t="str">
            <v xml:space="preserve">33030040005 -  A diciembre de 2014, está formulada la política municipal de ciencia, tecnología e innovación </v>
          </cell>
          <cell r="F327" t="str">
            <v>31010010013 - 07 - 14 -  Anualmente se realizan juegos deportivos dirigido a jóvenes vinculados a pandillas, utilizando los escenarios deportivos barriales, por espacio de tres meses, en el marco de la resolución pacífica de conflictos.</v>
          </cell>
        </row>
        <row r="328">
          <cell r="A328" t="str">
            <v>33030040006 -  A diciembre de 2014, está funcionando el Sistema Regional integrado de información para la innovación, emprendimiento y empresarismo</v>
          </cell>
          <cell r="F328" t="str">
            <v>31010010011 - 07 - 15 -  Anualmente se han desarrollado procesos de formación artística y cultural, dirigidos a 20 jóvenes entre los 14 y 25 años pertenecientes a pandillas de la comuna.</v>
          </cell>
        </row>
        <row r="329">
          <cell r="A329" t="str">
            <v>34010010001 -  A diciembre de 2015 se tienen 1,486 ha de Nuevas áreas protegidas declaradas administradas y en proceso de declaratoria</v>
          </cell>
          <cell r="F329" t="str">
            <v>31030010002 - 07 - 16 -  A diciembre de 2015 se cuenta con un Comité Promotor de la Seguridad y la Convivencia Ciudadana conformado y capacitado.</v>
          </cell>
        </row>
        <row r="330">
          <cell r="A330" t="str">
            <v>34010010002 -  A diciembre de 2015 hay 2 Corredores ambientales y paisajísticos en franjas ribereñas desarrollados</v>
          </cell>
          <cell r="F330" t="str">
            <v>31030010002 - 07 - 17 -  A diciembre de 2015 se ha conformado el Frente de Seguridad, con sistemas de alarmas por comuna, en coordinación con la Policía Comunitaria y los Planes Cuadrantes.</v>
          </cell>
        </row>
        <row r="331">
          <cell r="A331" t="str">
            <v xml:space="preserve">34010010003 -  En el período 2012 - 2015 se incrementa a 988 ha, el Área en zona rural en proceso de restauración o rehabilitación </v>
          </cell>
          <cell r="F331" t="str">
            <v>41010010001 - 07 - 18 -  A diciembre de 2015 se ha realizado el mantenimiento de la Inspección de Policía, la Estación de Policía y la Comisaría de Familia de la Comuna 7.</v>
          </cell>
        </row>
        <row r="332">
          <cell r="A332" t="str">
            <v>34010010004 -  En el período 2012 - 2015 se incrementan a 800 los Nacimientos hídricos con implementación de acciones de recuperación y aislamientos  de zonas estratégicas de captación de agua</v>
          </cell>
          <cell r="F332" t="str">
            <v>31010040001 - 07 - 19 -  A diciembre de 2015 se han capacitado 100 mujeres en condiciones de vulnerabilidad en bienes y servicios para la construcción, la tecnología, la industria y la manufactura.</v>
          </cell>
        </row>
        <row r="333">
          <cell r="A333" t="str">
            <v>34010010005 -  A diciembre de 2015 se ha Recuperado ambientalmente las lagunas Charco Azul y el Pondaje</v>
          </cell>
          <cell r="F333" t="str">
            <v>31010040002 - 07 - 20 -  A diciembre de 2015 se han capacitado 400 jóvenes en condiciones de vulnerabilidad en bienes y servicios para la construcción, la tecnología, la industria y las manufacturas.</v>
          </cell>
        </row>
        <row r="334">
          <cell r="A334" t="str">
            <v>34010010006 -  A diciembre de 2015 se implementa un Modelo piloto  de compensación por servicios ambientales en el territorio rural</v>
          </cell>
          <cell r="F334" t="str">
            <v>31010040005 - 07 - 21 -  A diciembre de 2015, 100 personas con discapacidad física, sensorial y cognitiva se capacitan en talleres para el trabajo y el desarrollo humano.</v>
          </cell>
        </row>
        <row r="335">
          <cell r="A335" t="str">
            <v>34010010007 -  En el período 2012 - 2015 se formulan y adoptan 7 planes de manejo de humedales</v>
          </cell>
          <cell r="F335" t="str">
            <v>31010020009 - 07 - 22 -  A diciembre de 2015 se han capacitado 180 adultos mayores en artes y oficios para la ocupación del tiempo libre.</v>
          </cell>
        </row>
        <row r="336">
          <cell r="A336" t="str">
            <v>34010010008 -  En el período 2012 - 2015 hay 1,700 ha restauradas de bosque</v>
          </cell>
          <cell r="F336" t="str">
            <v>31010020009 - 07 - 23 -  Anualmente se han capacitado 50 adultos mayores en diversas disciplinas artísticas.</v>
          </cell>
        </row>
        <row r="337">
          <cell r="A337" t="str">
            <v>34010020001 -  A diciembre de 2014 se instalan 3 estaciones de  monitoreo de la calidad de  agua superficial</v>
          </cell>
          <cell r="F337" t="str">
            <v>31010020009 - 07 - 24 -  A diciembre de 2015, 180 personas de la familia y cuidadores se han capacitado mediante talleres en manejo y cuidado del adulto mayor.</v>
          </cell>
        </row>
        <row r="338">
          <cell r="A338" t="str">
            <v>34010020002 -  En el período 2012 - 2015 se instalan 30 piezómetros de la Red de monitoreo de la calidad del recurso hídrico subterráneo</v>
          </cell>
          <cell r="F338" t="str">
            <v>31010020009 - 07 - 25 -  Anualmente se realiza un evento recreativo para el adulto mayor.</v>
          </cell>
        </row>
        <row r="339">
          <cell r="A339" t="str">
            <v xml:space="preserve">34010020003 -  A diciembre de 2015 se mantendran cerradas en 100% de las minas ilegales denunciadas </v>
          </cell>
          <cell r="F339" t="str">
            <v>31020010005 - 07 - 26 -  A diciembre de 2015 se ha realizado el mantenimiento al 10% de los escenarios deportivos y recreativos barriales vinculados a programas institucionales.</v>
          </cell>
        </row>
        <row r="340">
          <cell r="A340" t="str">
            <v>34010020004 -  A diciembre de 2014 está formulado el Plan de Gestión Ambiental Municipal PGAM</v>
          </cell>
          <cell r="F340" t="str">
            <v>34040020005 - 07 - 27 -  A diciembre de 2015 se ha dotado el Centro Cultural de los equipos audiovisuales (video beam, pantalla LCD, cámara de video, equipos para la producción de audio y 6 computadores).</v>
          </cell>
        </row>
        <row r="341">
          <cell r="A341" t="str">
            <v>34010020005 -  En el período 2012 - 2015 se inspeccionan 4,000 Vehículos automotores / año en el marco del programa de control y vigilancia de la contaminación atmosférica</v>
          </cell>
          <cell r="F341" t="str">
            <v>32010010007 - 07 - 28 -  A diciembre de 2015 se ha intervenido en la construcción y adecuación del aula máxima de la sede educativa Vecinal 7 de agosto.</v>
          </cell>
        </row>
        <row r="342">
          <cell r="A342" t="str">
            <v>34010020006 -  En el período 2012 - 2015 se regulan 38 Fuentes fijas de contaminación atmosférica</v>
          </cell>
          <cell r="F342" t="str">
            <v>32010010009 - 07 - 29 -  A diciembre de 2015 se ha intervenido en la adecuación del aula máxima de la sede educativa Manuel María Mallarino.</v>
          </cell>
        </row>
        <row r="343">
          <cell r="A343" t="str">
            <v>34010020007 -  En el período 2012 - 2015 están operando 9 Estaciones del Sistema de Vigilancia de Calidad de Aire</v>
          </cell>
          <cell r="F343" t="str">
            <v>32010010009 - 07 - 30 -  A diciembre de 2015 se ha realizado reforzamiento estructural a la sede educativa Central Provivienda.</v>
          </cell>
        </row>
        <row r="344">
          <cell r="A344" t="str">
            <v>34010020008 -  En el período 2012 - 2015 se regulan 50 Empresas que hacen aprovechamiento de fauna y flora silvestres</v>
          </cell>
          <cell r="F344" t="str">
            <v>32010010009 - 07 - 31 -  A diciembre de 2015 se ha intervenido en la adecuación de la sala de sistemas de la sede educativa Vecinal 7 de agosto.</v>
          </cell>
        </row>
        <row r="345">
          <cell r="A345" t="str">
            <v>34010020009 -  En el período 2012 - 2015 hay una Línea ecológica de atención ciudadana en operación</v>
          </cell>
          <cell r="F345" t="str">
            <v>32010010009 - 07 - 32 -  A diciembre de 2015 se han adecuado las baterías sanitarias de la sede educativa Juan Bautista de la Salle.</v>
          </cell>
        </row>
        <row r="346">
          <cell r="A346" t="str">
            <v>34010020010 -  En el período 2012 - 2015 se desarrollan 150 Operativos de monitoreo, vigilancia y control de ruido anuales</v>
          </cell>
          <cell r="F346" t="str">
            <v>32010010009 - 07 - 33 -  A diciembre de 2015 se han adecuado las baterías sanitarias de la sede educativa Central Provivienda.</v>
          </cell>
        </row>
        <row r="347">
          <cell r="A347" t="str">
            <v xml:space="preserve">34010020011 -  A diciembre de 2014 está formulado el Estatuto de ruido de Santiago de Cali </v>
          </cell>
          <cell r="F347" t="str">
            <v>32010010009 - 07 - 34 -  A diciembre de 2015 se ha adecuado el sistema hidrosanitario de la sede educativa Rafael Pombo.</v>
          </cell>
        </row>
        <row r="348">
          <cell r="A348" t="str">
            <v>34010020012 -  A diciembre de 2014 se implementa el Observatorio Ambiental del municipio de Santiago de Cali</v>
          </cell>
          <cell r="F348" t="str">
            <v>32010010009 - 07 - 35 -  A diciembre de 2015 se ha adecuado el sistema hidrosanitario de la sede educativa San Bautista de la Salle.</v>
          </cell>
        </row>
        <row r="349">
          <cell r="A349" t="str">
            <v>34010020013 -  A diciembre de 2015 está elaborado el Estudio de localización de sitios de disposición final de residuos  peligrosos</v>
          </cell>
          <cell r="F349" t="str">
            <v>32010010009 - 07 - 36 -  A diciembre de 2015 se ha adecuado el sistema hidrosanitario de la sede educativa José María Villegas.</v>
          </cell>
        </row>
        <row r="350">
          <cell r="A350" t="str">
            <v>34010030001 -  En el período 2012-2015 hay 50 Instituciones educativas oficiales  acompañadas en  la  implementación del Proyecto Ambiental Escolar PRAE.</v>
          </cell>
          <cell r="F350" t="str">
            <v>32010010009 - 07 - 37 -  A diciembre de 2015 se ha adecuado el sistema hidrosanitario de la sede educativa La Vernaza.</v>
          </cell>
        </row>
        <row r="351">
          <cell r="A351" t="str">
            <v>34010030002 -  En el período 2012-2015  se capacitan 352 Docentes de las sedes educativas públicas para el fortalecimiento de los PRAE</v>
          </cell>
          <cell r="F351" t="str">
            <v>32010020002 - 07 - 38 -  A diciembre de 2015 se ha dotado de 24 computadores la sede educativa Vecinal 7 de agosto.</v>
          </cell>
        </row>
        <row r="352">
          <cell r="A352" t="str">
            <v>34010030003 -  En el período 2012-2015 hay 22 Proyectos Ciudadanos de Educación Ambiental (PROCEDA) en las comunas de la ciudad</v>
          </cell>
          <cell r="F352" t="str">
            <v>32010010010 - 07 - 39 -  A diciembre de 2015 se ha dotado el laboratorio de la sede educativa Vicente Borrero Costa.</v>
          </cell>
        </row>
        <row r="353">
          <cell r="A353" t="str">
            <v>34010030004 -  A diciembre de 2013 se fortalece el Sistema de gestión ambiental comunitario - SIGAC, a través de la implementación de 22 agendas ambientales comunitarias</v>
          </cell>
          <cell r="F353" t="str">
            <v>32010010010 - 07 - 40 -  A diciembre de 2015 se ha dotado de sillas a la sede educativa Vicente Borrero Costa.</v>
          </cell>
        </row>
        <row r="354">
          <cell r="A354" t="str">
            <v xml:space="preserve">34010030005 -  En el período 2012-2015 se fortalece el Jardín botánico como Centro de Investigación y Educación Ambiental Regional </v>
          </cell>
          <cell r="F354" t="str">
            <v>32010010010 - 07 - 41 -  A diciembre de 2015 se ha dotado de sillas a la sede educativa Los Farallones.</v>
          </cell>
        </row>
        <row r="355">
          <cell r="A355" t="str">
            <v>34010030006 -  En el período 2012-2015 se implementa un Programa de sensibilización ciudadana para la promoción de la cultura de basura cero y capacitación de infractores del comparendo ambiental</v>
          </cell>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A356" t="str">
            <v xml:space="preserve">34010030007 -  En el período 2012-2015 se consolidan 2 Ecoparques como centros de educación y cultural ambiental </v>
          </cell>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A357" t="str">
            <v>34010030008 -  En el período 2012-2015 se implementa a través de alianzas estratégicas un Programa de educación ambiental y cultura ciudadana para la promoción, el ahorro, uso eficiente y alternativo de agua y energía</v>
          </cell>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A358" t="str">
            <v xml:space="preserve">34010030009 -  A diciembre de 2014 se desarrollan 4 Programas de capacitación a congregaciones y lugares de culto para la formulación e implementación de acciones ambientales correctivas de impacto sonoros </v>
          </cell>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A359" t="str">
            <v>34010030010 -  A diciembre de 2015 se desarrollan 4 Programas de capacitación a congregaciones y lugares de culto sobre formulación e implementación del Plan de Manejo Ambiental (PMA)</v>
          </cell>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A360" t="str">
            <v>34010030011 -  En el período 2012-2015 se Recuperan 24.85 km de las condiciones naturales de los cauces de las Quebradas en la zona de ladera del área urbana de Santiago de Cali</v>
          </cell>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A361" t="str">
            <v xml:space="preserve">34020010001 -  En el período 2012-2015 se realizan 4 Evaluaciones de amenaza, vulnerabilidad y riesgo por fenómenos naturales </v>
          </cell>
          <cell r="F361" t="str">
            <v>31020010005 - 07 - 48 -  Anualmente se realiza al menos el mantenimiento de un equipamiento comunitario público.</v>
          </cell>
        </row>
        <row r="362">
          <cell r="A362" t="str">
            <v>34020010002 -  A diciembre de 2015 hay 4 Instrumentos normativos para la localización y construcción segura de edificaciones</v>
          </cell>
          <cell r="F362" t="str">
            <v>31020010011 - 07 - 49 -  A diciembre de 2015 se ha mejorado la infraestructura física del Centro de Administración Local Integrado – CALI.</v>
          </cell>
        </row>
        <row r="363">
          <cell r="A363" t="str">
            <v>34020010003 -  A diciembre de 2013 se implementa un Proyecto piloto sobre adaptación al cambio climático</v>
          </cell>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A364" t="str">
            <v>34020020001 -  En el período 2012-2015 se reubican 15,000 Viviendas de zonas de alto riesgo no mitigable</v>
          </cell>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A365" t="str">
            <v>34020020002 -  En el período 2012-2015 se recuperan y estabilizan 30 ha del Área de ladera urbana no ocupable</v>
          </cell>
          <cell r="F365" t="str">
            <v>31020010012 - 07 - 52 -  A diciembre de 2015 se ha capacitado a comerciantes y visitantes de plazas de mercado en el manejo adecuado de residuos sólidos.</v>
          </cell>
        </row>
        <row r="366">
          <cell r="A366" t="str">
            <v>34020020003 -  En el período 2012-2015 están reforzados 17 km de diques de los Ríos Cauca y Cali</v>
          </cell>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A367" t="str">
            <v>34020020004 -  En el período 2012-2015 hay 6 Ríos con restauración del flujo hidráulico en puntos críticos</v>
          </cell>
          <cell r="F367" t="str">
            <v>31020010010 - 07 - 54 -  A diciembre de 2015 se ha realizado capacitación a 100 personas, en manejo adecuado de factores de riesgo que facilitan la proliferación de vectores y roedores en los sectores recuperados.</v>
          </cell>
        </row>
        <row r="368">
          <cell r="A368" t="str">
            <v>34020020005 -  En el período 2012-2015 se diseñan e implementan 7 proyectos de alertas tempranas en coordinación con y para las comunidades aledañas a los ríos de la ciudad y con riesgo de inundaciones</v>
          </cell>
          <cell r="F368" t="str">
            <v>31020010001 - 07 - 55 -  Anualmente se ha recuperado al menos un parque, zona blanda de separador vial o zona verde pública de la comuna.</v>
          </cell>
        </row>
        <row r="369">
          <cell r="A369" t="str">
            <v xml:space="preserve">34020020006 -  En el período 2012-2015 se Estabilizan 500 metros lineales de margen del rio y quebradas en sectores vulnerables </v>
          </cell>
          <cell r="F369" t="str">
            <v>31020010001 - 07 - 56 -  A diciembre de 2015 se ha realizado el mantenimiento al 25% de la población arbórea de la comuna.</v>
          </cell>
        </row>
        <row r="370">
          <cell r="A370" t="str">
            <v>34020030001 -  En el período 2012-2015 se coordinan 4 organismos de socorro con la administración municipal</v>
          </cell>
          <cell r="F370" t="str">
            <v>34020030004 - 07 - 57 -  A diciembre de 2015 se han capacitado 20 líderes comunitarios en prevención de emergencias por fenómenos naturales o antrópicos, en el marco del Plan Local de Emergencias de la comuna.</v>
          </cell>
        </row>
        <row r="371">
          <cell r="A371" t="str">
            <v>34020030002 -  A diciembre de 2012 se cuenta con un Plan de contingencia para el manejo de residuos sólidos en situación de desastre</v>
          </cell>
          <cell r="F371" t="str">
            <v>34020030004 - 07 - 58 -  A diciembre de 2015 se ha conformado un grupo cívico comunitario en prevención de emergencias por fenómenos naturales y antrópicos, en el marco del Plan Local de Emergencias de la comuna</v>
          </cell>
        </row>
        <row r="372">
          <cell r="A372" t="str">
            <v>34020030003 -  A diciembre de 2015 se implenta un Plan de prevención y atención de incendios forestales</v>
          </cell>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A373" t="str">
            <v>34020030004 -  A diciembre de 2015 hay diseñadas e implementadas 2 Estrategias de IEC para la prevención y atención de desastres y emergencias</v>
          </cell>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A374" t="str">
            <v>34030010001 -  A diciembre de 2015 está formulada la  Política de Mejoramiento Integral de Barrios</v>
          </cell>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A375" t="str">
            <v>34030010002 -  En el período 2012-2015 se mejoran 10,000 viviendas</v>
          </cell>
          <cell r="F375" t="str">
            <v>32040010008 - 08 - 04 -  A diciembre de 2015 se ha capacitado en gestión cultural a 20 líderes culturales de la comuna y se ha realizado un evento de intercambio de experiencias a nivel nacional e internacional.</v>
          </cell>
        </row>
        <row r="376">
          <cell r="A376" t="str">
            <v>34030010003 -  En el período 2012-2015 se titulan 8,000 predios</v>
          </cell>
          <cell r="F376" t="str">
            <v>32040010008 - 08 - 05 -  Anualmente se han capacitado a 300 niños y jóvenes escolarizados en diversas disciplinas artísticas.</v>
          </cell>
        </row>
        <row r="377">
          <cell r="A377" t="str">
            <v>34030010004 -  En el período 2012-2015 se generan 4,000 Soluciones habitacionales en el programa de recomposición de asentamientos de desarrollo incompleto</v>
          </cell>
          <cell r="F377" t="str">
            <v>32040010008 - 08 - 06 -  A diciembre de 2015 se han capacitado anualmente 100 jóvenes no escolarizados y adultos en diversas disciplinas artísticas.</v>
          </cell>
        </row>
        <row r="378">
          <cell r="A378" t="str">
            <v>34030020001 -  En el período 2012-2015 se generan 32,000 viviendas tipo VIP y VIS a partir de procesos de habilitación de suelo urbanizable y/o de renovación, redensificación y reconversión de suelo urbanizado</v>
          </cell>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A379" t="str">
            <v xml:space="preserve">3403002002 -  A diciembre de 2014 está elaborado el Censo unificado de beneficiados de subsidio de vivienda </v>
          </cell>
          <cell r="F379" t="str">
            <v>32030020007 - 08 - 08 -  Anualmente se realizan tres encuentros para abordar temas de prevención del consumo de sustancias psicoactivas, la violencia familiar y el ejercicio no responsable de la sexualidad.</v>
          </cell>
        </row>
        <row r="380">
          <cell r="A380" t="str">
            <v>34040010001 -  En el período 2012-2015 se genera y recupera 129,936 m2 de Espacio Público accesible con la infraestructura del SITM-MIO</v>
          </cell>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A381" t="str">
            <v>34040010002 -  En el período 2012-2015 se construye y mantiene 24,600 m2 más de la red de andenes priorizada</v>
          </cell>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A382" t="str">
            <v>34040010003 -  En el período 2012-2015 se gestiona la adopción de 78,000 m2 de espacio público</v>
          </cell>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A383" t="str">
            <v>34040010004 -  En el período 2012-2015 se construyen 12 nuevos parques</v>
          </cell>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A384" t="str">
            <v xml:space="preserve">34040010005 -  En el período 2012-2015 se diseña e implementa la Ecorruta turismo de naturaleza </v>
          </cell>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A385" t="str">
            <v xml:space="preserve">34040010006 -  En el período 2012-2015 se siembran 100,000 Arboles en el marco del programa de arborización urbana GUAYACAN 2015      </v>
          </cell>
          <cell r="F385" t="str">
            <v>32050050004 - 08 - 14 -  A diciembre de 2015 se cuenta con un Comité Promotor de la Seguridad y la Convivencia Ciudadana conformado y capacitado.</v>
          </cell>
        </row>
        <row r="386">
          <cell r="A386" t="str">
            <v>34040010007 -  En el período 2012-2015 se recupera y sostiene 15 Espacios públicos invadidos</v>
          </cell>
          <cell r="F386" t="str">
            <v>32050050005 - 08 - 15 -  A diciembre de 2015 se habrá conformado el Frente de Seguridad con sistemas de alarmas por comuna, en coordinación con la Policía Comunitaria y los Planes Cuadrantes.</v>
          </cell>
        </row>
        <row r="387">
          <cell r="A387" t="str">
            <v>34040010008 -  En el período 2012-2015 se vinculan 1500 Comerciantes informales del centro a programas de emprendimiento</v>
          </cell>
          <cell r="F387" t="str">
            <v>32050020003 - 08 - 16 -  A diciembre de 2015 se habrá realizado el mantenimiento de la Estación de Policía de la Comuna 8.</v>
          </cell>
        </row>
        <row r="388">
          <cell r="A388" t="str">
            <v xml:space="preserve">34040010009 -  En el período 2012-2015 se regulan en sistemas modulares a 100 Comerciantes informales </v>
          </cell>
          <cell r="F388" t="str">
            <v>33030010004 - 08 - 17 -  A diciembre de 2015 se han capacitado 100 mujeres en condiciones de vulnerabilidad en bienes y servicios para la construcción, la tecnología, la industria y la manufactura.</v>
          </cell>
        </row>
        <row r="389">
          <cell r="A389" t="str">
            <v xml:space="preserve">34040010010 -  En el período 2012-2015 se implementan cuatro estrategias de recuperación y apropiación de espacio público en las comunas y corregimientos del municipio  de Cali,  durante  la presente  administracion    </v>
          </cell>
          <cell r="F389" t="str">
            <v>33030010004 - 08 - 18 -  A diciembre de 2015 se han capacitado 400 jóvenes en condiciones de vulnerabilidad, en bienes y servicios para la construcción, la tecnología, la industria y las manufacturas.</v>
          </cell>
        </row>
        <row r="390">
          <cell r="A390" t="str">
            <v xml:space="preserve">34040010011 -  En el período 2012 - 2015, se capacitan 100 Estudiantes de 10 y 11 como gestores de cultura ciudadana      </v>
          </cell>
          <cell r="F390" t="str">
            <v>33030010004 - 08 - 19 -  A diciembre de 2015, 150 personas con discapacidad física, sensorial y cognitiva, se han cualificado para acceder al mercado laboral o a la generación de ingresos.</v>
          </cell>
        </row>
        <row r="391">
          <cell r="A391" t="str">
            <v xml:space="preserve">34040010012 -  En el período 2012 - 2015, se hace Mantenimiento anual a 28 fuentes ornamentales  </v>
          </cell>
          <cell r="F391" t="str">
            <v>33030010004 - 08 - 20 -  A diciembre de 2015, 80 personas adultos mayores se han capacitado en artes y oficios.</v>
          </cell>
        </row>
        <row r="392">
          <cell r="A392" t="str">
            <v xml:space="preserve">34040010013 -  En el período 2012 - 2015, se hace Mantenimiento a 44 Monumentos </v>
          </cell>
          <cell r="F392" t="str">
            <v>32040010008 - 08 - 21 -  Anualmente se han capacitado 50 adultos mayores en diversas disciplinas artísticas.</v>
          </cell>
        </row>
        <row r="393">
          <cell r="A393" t="str">
            <v>34040010014 -  En el período 2012 - 2015, se hace Mantenimiento y reposición al 100% del mobiliario urbano concesionado</v>
          </cell>
          <cell r="F393" t="str">
            <v>32030060001 - 08 - 22 -  A diciembre de 2015, 180 personas de la familia y cuidadores se han capacitado mediante talleres en manejo y cuidado del adulto mayor.</v>
          </cell>
        </row>
        <row r="394">
          <cell r="A394" t="str">
            <v>34040010015 -  A diciembre de 2013 está actualizado el estatuto arbóreo</v>
          </cell>
          <cell r="F394" t="str">
            <v>32030060008 - 08 - 23 -  Anualmente se realiza un evento recreativo para el adulto mayor.</v>
          </cell>
        </row>
        <row r="395">
          <cell r="A395" t="str">
            <v>34040010016 -  A diciembre de 2015 está actualizado el Inventario y caracterización de espacio público</v>
          </cell>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A396" t="str">
            <v xml:space="preserve">34040010017 -  En el período 2012 - 2015 se elabora el Manual normativo para el mobiliario urbano a partir del diseño universal      </v>
          </cell>
          <cell r="F396" t="str">
            <v>32040010008 - 08 - 25 -  Anualmente se han capacitado 30 personas con discapacidad en diversas disciplinas artísticas.</v>
          </cell>
        </row>
        <row r="397">
          <cell r="A397" t="str">
            <v>34040010018 -  En el período 2012 - 2015 el área con Control de la hormiga arriera en parques y zonas verdes públicas es de 300,000 m2</v>
          </cell>
          <cell r="F397" t="str">
            <v>32030070001 - 08 - 26 -  Anualmente se realiza un evento recreativo para la población discapacitada.</v>
          </cell>
        </row>
        <row r="398">
          <cell r="A398" t="str">
            <v>34040010019 -  En el período 2012 - 2015 se hace mantenimiento a 14,685,974 m2 de  zonas verdes, jardines, parques y población arborea del Municipio</v>
          </cell>
          <cell r="F398" t="str">
            <v>34040020001 - 08 - 27 -  A diciembre de 2015 se ha realizado el mantenimiento al 10% de los escenarios deportivos y recreativos barriales vinculados a programas institucionales.</v>
          </cell>
        </row>
        <row r="399">
          <cell r="A399" t="str">
            <v>34040010020 -  A diciembre de 2015 se han construido 68 m2 de muros de contención en corregimientos</v>
          </cell>
          <cell r="F399" t="str">
            <v>34040020001 - 08 - 28 -  A diciembre de 2015 se ha concluido la construcción de la cancha múltiple de la Carrera 17B Calle 36.</v>
          </cell>
        </row>
        <row r="400">
          <cell r="A400" t="str">
            <v>34040020001 -  Construir, adecuar y reparar 600 escenarios deportivos y recreativos en el periodo de gobierno</v>
          </cell>
          <cell r="F400" t="str">
            <v>32010010009 - 08 - 29 -  A diciembre 2015 se ha adecuado el sistema hidrosanitario de la sede educativa Nuestra Señora de Fátima.</v>
          </cell>
        </row>
        <row r="401">
          <cell r="A401" t="str">
            <v>34040020002 -  Construir un escenarios deportivo para nuevas tendencias deportivas en el periodo de gobierno</v>
          </cell>
          <cell r="F401" t="str">
            <v>32010010009 - 08 - 30 -  A diciembre 2015 se ha adecuado el sistema hidrosanitario de la sede educativa Alberto Carvajal Borrero.</v>
          </cell>
        </row>
        <row r="402">
          <cell r="A402" t="str">
            <v>34040020003 -  Construir un centro deportivo de alto rendimiento en el periodo de gobierno.</v>
          </cell>
          <cell r="F402" t="str">
            <v>32010010009 - 08 - 31 -  A diciembre 2015 se ha adecuado el sistema hidrosanitario de la sede educativa Saavedra Galindo.</v>
          </cell>
        </row>
        <row r="403">
          <cell r="A403" t="str">
            <v>34040020004 -  Construir y/o adecuar 14 escenarios deportivos para la realización de los Juegos Mundiales.</v>
          </cell>
          <cell r="F403" t="str">
            <v>32010010009 - 08 - 32 -  A diciembre 2015 se ha adecuado el sistema hidrosanitario de la sede educativa Abraham Domínguez.</v>
          </cell>
        </row>
        <row r="404">
          <cell r="A404" t="str">
            <v xml:space="preserve">34040020005 -  Fortalecer con infraestructura 24 bibliotecas  y centros culturales del  municpio, en la presente administrciòn </v>
          </cell>
          <cell r="F404" t="str">
            <v>32010010009 - 08 - 33 -  A diciembre 2015 se ha adecuado el sistema hidrosanitario de la Institución Educativa Santa Fe.</v>
          </cell>
        </row>
        <row r="405">
          <cell r="A405" t="str">
            <v>34040020006 -  A diciembre de 2015 se ha Construido y puesto en funcionamiento la primera fase del centro de vigilancia y control de zoonosis y bienestar animal</v>
          </cell>
          <cell r="F405" t="str">
            <v>32010010009 - 08 - 34 -  A diciembre 2015 se ha adecuado el sistema hidrosanitario de la sede educativa Ricardo Nieto.</v>
          </cell>
        </row>
        <row r="406">
          <cell r="A406" t="str">
            <v>34040020007 -  En el período 2012 - 2015 se hace Adecuación y mantenimiento a 3 casas de la juventud</v>
          </cell>
          <cell r="F406" t="str">
            <v>32010010009 - 08 - 35 -  A diciembre 2015 se ha adecuado el sistema hidrosanitario de la sede educativa Manuel Rebolledo.</v>
          </cell>
        </row>
        <row r="407">
          <cell r="A407" t="str">
            <v xml:space="preserve">34040020008 -  En el período 2012 - 2015 se hace Adecuación, mantenimiento y dotación a 23 CALI </v>
          </cell>
          <cell r="F407" t="str">
            <v>32010010009 - 08 - 36 -  A diciembre 2015 se ha adecuado el sistema hidrosanitario de la sede educativa Bajo Palacé.</v>
          </cell>
        </row>
        <row r="408">
          <cell r="A408" t="str">
            <v>34040020009 -  En el período 2012 - 2015 se hace Mantenimiento a 200 sedes comunales</v>
          </cell>
          <cell r="F408" t="str">
            <v>32010010009 - 08 - 37 -  A diciembre 2015 se ha adecuado el sistema hidrosanitario de la sede educativa Croydon.</v>
          </cell>
        </row>
        <row r="409">
          <cell r="A409" t="str">
            <v>34040020010 -  En el período 2012 - 2015 se Construyen 5 equipamientos comunitarios</v>
          </cell>
          <cell r="F409" t="str">
            <v>32010010009 - 08 - 38 -  A diciembre 2015 se ha adecuado el sistema hidrosanitario de la sede educativa Estado de Puerto Rico.</v>
          </cell>
        </row>
        <row r="410">
          <cell r="A410" t="str">
            <v xml:space="preserve">34040020011 -  A diciembre de 2014 se completa la Construcción de la tercera casa de justicia </v>
          </cell>
          <cell r="F410" t="str">
            <v>32010010009 - 08 - 39 -  A diciembre de 2015 se ha intervenido en las baterías sanitarias de la sede educativa Once de Noviembre.</v>
          </cell>
        </row>
        <row r="411">
          <cell r="A411" t="str">
            <v>34040020012 -  En el período 2012 - 2015 se consolidan 5 Nodos colectivos de equipamientos</v>
          </cell>
          <cell r="F411" t="str">
            <v>32010010009 - 08 - 40 -  A diciembre de 2015 se ha intervenido en las baterías sanitarias de la sede educativa Saavedra Galindo.</v>
          </cell>
        </row>
        <row r="412">
          <cell r="A412" t="str">
            <v>34050010001 -  En el período 2012 - 2015 se realizan Auditorías de seguridad vial al 100%  de proyectos (diseños, construcción y operación)</v>
          </cell>
          <cell r="F412" t="str">
            <v>32010010009 - 08 - 41 -  A diciembre de 2015 se ha adecuado el sistema eléctrico de la sede educativa Once de Noviembre.</v>
          </cell>
        </row>
        <row r="413">
          <cell r="A413" t="str">
            <v>34050010002 -  En el período 2014 - 2015 el Observatorio de la movilidad está en funcionamiento</v>
          </cell>
          <cell r="F413" t="str">
            <v>32010010009 - 08 - 42 -  A diciembre de 2015 se ha adecuado el sistema eléctrico de la sede educativa Villacolombia.</v>
          </cell>
        </row>
        <row r="414">
          <cell r="A414" t="str">
            <v>34050010003 -  En el período 2012 - 2015 se Modernización 300 intersecciones de la red semaforizada</v>
          </cell>
          <cell r="F414" t="str">
            <v>32010010009 - 08 - 43 -  A diciembre de 2015 se ha adecuado el sistema eléctrico de la sede educativa Liceo Parque Infantil.</v>
          </cell>
        </row>
        <row r="415">
          <cell r="A415" t="str">
            <v>34050010004 -  En el período 2012 - 2015 se instalan 10,000 Señales verticales informativas, preventivas, prohibitivas</v>
          </cell>
          <cell r="F415" t="str">
            <v>32010010009 - 08 - 44 -  A diciembre de 2015 se ha adecuado el sistema eléctrico de la sede educativa República de Colombia.</v>
          </cell>
        </row>
        <row r="416">
          <cell r="A416" t="str">
            <v xml:space="preserve">34050010005 -  En el período 2012 - 2015 se marcan 190,000 m2 de Señalización horizontal de la red vial </v>
          </cell>
          <cell r="F416" t="str">
            <v>32010010009 - 08 - 45 -  A diciembre de 2015 se ha adecuado el sistema eléctrico de la sede educativa Las Américas.</v>
          </cell>
        </row>
        <row r="417">
          <cell r="A417" t="str">
            <v xml:space="preserve">34050010006 -  En el período 2012 - 2015 se instalan 195 Cámaras de vigilancia  para el control del tráfico </v>
          </cell>
          <cell r="F417" t="str">
            <v>32010010009 - 08 - 46 -  A diciembre de 2015 se ha adecuado el sistema eléctrico de la sede educativa Rafael Uribe Uribe.</v>
          </cell>
        </row>
        <row r="418">
          <cell r="A418" t="str">
            <v xml:space="preserve">34050010007 -  A diciembre de 2015 se implementa en un 60% el Plan de Movilidad Urbana PIMU </v>
          </cell>
          <cell r="F418" t="str">
            <v>32010010009 - 08 - 47 -  A diciembre de 2015 se ha adecuado el sistema eléctrico de la sede educativa Nuestra Señora de Fátima.</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cell r="F419" t="str">
            <v>32010010009 - 08 - 48 -  A diciembre de 2015 se ha adecuado el sistema eléctrico de la sede educativa Alberto Carvajal Borrero.</v>
          </cell>
        </row>
        <row r="420">
          <cell r="A420" t="str">
            <v>34050020002 -  En el período 2012-2015 están habilitados los 38.6 km de corredores troncales</v>
          </cell>
          <cell r="F420" t="str">
            <v>32010010009 - 08 - 49 -  A diciembre de 2015 se ha adecuado el sistema eléctrico de la sede educativa Saavedra Galindo.</v>
          </cell>
        </row>
        <row r="421">
          <cell r="A421" t="str">
            <v>34050020003 -  En el período 2012-2015 se han intervenido 92.5 km de corredores pretroncales</v>
          </cell>
          <cell r="F421" t="str">
            <v>32010010009 - 08 - 50 -  A diciembre de 2015 se ha adecuado el sistema eléctrico de la sede educativa Santa Fe.</v>
          </cell>
        </row>
        <row r="422">
          <cell r="A422" t="str">
            <v>34050020004 -  En el período 2012-2015 se construyen 2 Patios taller</v>
          </cell>
          <cell r="F422" t="str">
            <v>32010010009 - 08 - 51 -  A diciembre de 2015 se ha adecuado el sistema eléctrico de la sede educativa Ricardo Nieto.</v>
          </cell>
        </row>
        <row r="423">
          <cell r="A423" t="str">
            <v>34050020005 -  A diciembre de 201 5 está construído el sistema aerosuspendido MIO Cable en la Comuna 20</v>
          </cell>
          <cell r="F423" t="str">
            <v>32010010009 - 08 - 52 -  A diciembre de 2015 se ha adecuado el sistema eléctrico de la sede educativa Bajo Palacé.</v>
          </cell>
        </row>
        <row r="424">
          <cell r="A424" t="str">
            <v>34050020006 -  En el período 2012-2015 se construyen 7 Estaciones Terminales para el MIO</v>
          </cell>
          <cell r="F424" t="str">
            <v>32010010009 - 08 - 53 -  A diciembre de 2015 se han adecuado las obras que permitan la accesibilidad de personas con discapacidad (rampas y baterías sanitarias para discapacitados).</v>
          </cell>
        </row>
        <row r="425">
          <cell r="A425" t="str">
            <v>3405003001 -  En el período 2012-2015 se realiza el Mantenimiento de 6 km de la red Plan Maestro de ciclorrutas</v>
          </cell>
          <cell r="F425" t="str">
            <v>32010020002 - 08 - 54 -  A diciembre de 2015 se ha dotado de 15 computadores a la sede educativa Evaristo García.</v>
          </cell>
        </row>
        <row r="426">
          <cell r="A426" t="str">
            <v>3405003002 -  En el período 2012-2015 se construyen 30.4 km de la red Plan Maestro de ciclorrutas</v>
          </cell>
          <cell r="F426" t="str">
            <v>32010020002 - 08 - 55 -  A diciembre de 2015 se ha dotado de 15 computadores a la sede educativa Carvajal Borrero.</v>
          </cell>
        </row>
        <row r="427">
          <cell r="A427" t="str">
            <v>3405003003 -  En el período 2012-2015 se construyen 5 Parqueaderos de bicicletas en las terminales SITM</v>
          </cell>
          <cell r="F427" t="str">
            <v>32010020002 - 08 - 56 -  A diciembre de 2015 se ha dotado de 15 computadores a la sede educativa José Manuel Saavedra Galindo</v>
          </cell>
        </row>
        <row r="428">
          <cell r="A428" t="str">
            <v xml:space="preserve">3405003004 -  En el período 2012-2015 se implementa el Sistema de Bicicletas Públicas             </v>
          </cell>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A429" t="str">
            <v>3405003005 -  A diciembre de 2015, hay Integración de transportadores con rutas legales de transporte público, organizados y/o asociados en sectores de ladera, al SITM MIO (comunas 1,18,19,20)</v>
          </cell>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A430" t="str">
            <v xml:space="preserve">3405003006 -  A diciembre de 2015 se implementa una zona sin tráfico vehicular (zona boulevard del rio Cali)  </v>
          </cell>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A431" t="str">
            <v xml:space="preserve">3405003007 -  En el período 2012-2015 se pasa del 11% al 12% los Viajes diarios en bicicleta </v>
          </cell>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A432" t="str">
            <v xml:space="preserve">34050040001 -  A diciembre de 2014 están elaborados los estudios de factibilidad, prediseño, diseño del Corredor Verde   </v>
          </cell>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A433" t="str">
            <v xml:space="preserve">34050040002 -  A diciembre de 2015 se avanza en 30% la la construcción del Corredor Verde </v>
          </cell>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A434" t="str">
            <v xml:space="preserve">34050050001 -  En el período 2012-2015 se Continúa la ejecución de las 21 obras a realizar por el Sistema de contribución de Valorización </v>
          </cell>
          <cell r="F434" t="str">
            <v>34040020009 - 08 - 63 -  Anualmente se realiza al menos el mantenimiento de un equipamiento comunitario público.</v>
          </cell>
        </row>
        <row r="435">
          <cell r="A435" t="str">
            <v>34050050002 -  En el período 2012-2015 se rehabilitan 67.4 km de 367 km de vía</v>
          </cell>
          <cell r="F435" t="str">
            <v>34040020008 - 08 - 64 -  A diciembre de 2015 se ha construido el Centro de Administración Local Integrada – CALI.</v>
          </cell>
        </row>
        <row r="436">
          <cell r="A436" t="str">
            <v>34050050003 -  En el período 2012-2015 se  pavimentan 22.0 km de 107 km de vía en la zona urbana</v>
          </cell>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A437" t="str">
            <v>34050050004 -  En el período 2012-2015 se  se  pavimentan 9.0 km de vía de la Vuelta de Occidente</v>
          </cell>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A438" t="str">
            <v>34050050005 -  En el período 2012-2015 se realiza el Mantenimiento 60 km de vías rurales</v>
          </cell>
          <cell r="F438" t="str">
            <v>34010030006 - 08 - 67 -  A diciembre de 2015, se ha realizado capacitación en tenencia responsable de animales de compañía, generadores de impactos asociados a los residuos sólidos.</v>
          </cell>
        </row>
        <row r="439">
          <cell r="A439" t="str">
            <v>34050050006 -  En el período 2012-2015 se realiza el Mantenimiento de 80 puentes peatonales y vehiculares</v>
          </cell>
          <cell r="F439" t="str">
            <v>34010030006 - 08 - 68 -  A diciembre de 2015 se ha capacitado a comerciantes y visitantes de plazas de mercado en el manejo adecuado de residuos sólidos.</v>
          </cell>
        </row>
        <row r="440">
          <cell r="A440" t="str">
            <v>34050050007 -  En el período 2012-2015 se Construyen 10 puentes vehiculares y peatonales</v>
          </cell>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A441" t="str">
            <v>34050050008 -  A diciembre de 2014 está actualizado el Plan Vial y de Transporte</v>
          </cell>
          <cell r="F441" t="str">
            <v>34010030006 - 08 - 70 -  A diciembre de 2015 se ha realizado capacitación a 100 personas en manejo adecuado de factores de riesgo que facilitan la proliferación de vectores y roedores en los sectores recuperados.</v>
          </cell>
        </row>
        <row r="442">
          <cell r="A442" t="str">
            <v>34050050009 -  A diciembre de 2014 se ha realizado el Estudio origen – destino de mercancías (Estatuto de carga)</v>
          </cell>
          <cell r="F442" t="str">
            <v>34040010019 - 08 - 71 -  Anualmente se ha recuperado al menos un parque, zona blanda de separador vial o zona verde pública de la comuna.</v>
          </cell>
        </row>
        <row r="443">
          <cell r="A443" t="str">
            <v>34050050010 -  A diciembre de 2014 se ha realizado el Estudio Plan Maestro de parqueaderos y estacionamientos</v>
          </cell>
          <cell r="F443" t="str">
            <v>34040010019 - 08 - 72 -  A diciembre de 2015 se ha realizado el mantenimiento al 25% de la población arbórea de la comuna.</v>
          </cell>
        </row>
        <row r="444">
          <cell r="A444" t="str">
            <v xml:space="preserve">34050050011 -  A diciembre de 2015 se ha implementado en un 30% el Plan maestro de parqueaderos </v>
          </cell>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A445" t="str">
            <v>34050050012 -  En el período 2012 - 2015 se implementa la motovía</v>
          </cell>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A446" t="str">
            <v xml:space="preserve">34050050013 -  A diciembre de 2015 se ha Gestionado de manera concertada la formulación de estudio de prediseño y factibilidad de la conexión vial ciudad región </v>
          </cell>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A447" t="str">
            <v>34050050014 -  A diciembre de 2015 se ha avanzado en un 40% la construcción del eje vial ciudad región</v>
          </cell>
          <cell r="F447" t="str">
            <v>32040010008 - 09 - 04 -  A diciembre de 2015 se han capacitado anualmente 200 niños y jóvenes escolarizados en diversas disciplinas artísticas.</v>
          </cell>
        </row>
        <row r="448">
          <cell r="A448" t="str">
            <v>34050060001 -  En el período 2012 - 2015 se elaboran 4  Estudios de accidentalidad vial en la red vial del municipio</v>
          </cell>
          <cell r="F448" t="str">
            <v>32040010008 - 09 - 05 -  A diciembre de 2015 se han capacitado anualmente 100 jóvenes no escolarizados y adultos en diversas disciplinas artísticas.</v>
          </cell>
        </row>
        <row r="449">
          <cell r="A449" t="str">
            <v xml:space="preserve">34050060002 -  En el período 2012 - 2015 se elaboran 4  Estudios de ingeniería de tránsito: mapas de intersecciones críticas por morbilidad y mortalidad de usuarios de la red </v>
          </cell>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A450" t="str">
            <v>34050060003 -  En el período 2012 - 2015 se elaboran 4 Estudios de accidentalidad vial y alternativas de solución en el Sistema de Transporte Masivo MIO</v>
          </cell>
          <cell r="F450" t="str">
            <v>32030020007 - 09 - 07 -  Anualmente se realizan tres encuentros para abordar temas de prevención del consumo de sustancias psicoactivas, la violencia familiar y el ejercicio no responsable de la sexualidad.</v>
          </cell>
        </row>
        <row r="451">
          <cell r="A451" t="str">
            <v xml:space="preserve">34050060004 -  En el período 2012 - 2015 se Implementan 5 Zonas 30 (seguridad vial para escolares) y programas de rutas seguras al Colegio en todas las zonas escolares de la cinco comunas de mayor accidentalidad de Cali         </v>
          </cell>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A452" t="str">
            <v xml:space="preserve">34050060005 -  Implementación de escuela de formación en educación vial </v>
          </cell>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A453" t="str">
            <v>34050060006 -  En el período 2012 - 2015 se realizan 1,800 Operativos para optimizar el control y la seguridad vial</v>
          </cell>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A454" t="str">
            <v>34060010001 -  A diciembre de 2015, 800 Edificaciones cuentan con sistema de almacenamiento de agua cumpliendo requisitos sanitarios</v>
          </cell>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A455" t="str">
            <v>34060010002 -  A diciembre de 2015 se ha aumentado de 10 a 17 sistemas de tratamiento de agua residual en el área rural</v>
          </cell>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A456" t="str">
            <v>34060010003 -  A diciembre de 2015 se ha aumentado de 25 a 28 sistemas de suministro de agua potable en el área rural</v>
          </cell>
          <cell r="F456" t="str">
            <v>32050050004 - 09 - 13 -  A diciembre de 2015 se cuenta con un Comité Promotor de la Seguridad y la Convivencia Ciudadana conformado y capacitado.</v>
          </cell>
        </row>
        <row r="457">
          <cell r="A457" t="str">
            <v>34060010004 -  En el período 2012-2015 se paga anualmente el 100% del déficit de subsidios a las empresas de servicios públicos, (acueducto, alcantarillado y aseo), de los usuarios de los estratos 1,2, y 3, que cumplan con las condiciones establecidas en la Ley 142 de 1994</v>
          </cell>
          <cell r="F457" t="str">
            <v>32050050004 - 09 - 14 -  A diciembre de 2015 se ha conformado el Frente de Seguridad con sistemas de alarmas o cámaras por comuna, en coordinación con la Policía Comunitaria y los Planes Cuadrantes.</v>
          </cell>
        </row>
        <row r="458">
          <cell r="A458" t="str">
            <v>34060010005 -  A diciembre de 2015 se ha reparado el alcantarillado y PTARD en El Saladito</v>
          </cell>
          <cell r="F458" t="str">
            <v>33030010004 - 09 - 15 -  A diciembre de 2015 se han capacitado 100 mujeres en condiciones de vulnerabilidad en bienes y servicios para la construcción, la tecnología, la industria y la manufactura.</v>
          </cell>
        </row>
        <row r="459">
          <cell r="A459" t="str">
            <v>34060010006 -  A diciembre de 2015 se ha mejorado el acueducto y PTAP de  Villa del Rosario y cabecera La Paz</v>
          </cell>
          <cell r="F459" t="str">
            <v>33030010004 - 09 - 16 -  A diciembre de 2015 se han capacitado 400 jóvenes en condiciones de vulnerabilidad en bienes y servicios para la construcción, la tecnología, la industria y las manufacturas.</v>
          </cell>
        </row>
        <row r="460">
          <cell r="A460" t="str">
            <v xml:space="preserve">34060020001 -  A diciembre de 2015 está adoptada a Política Municipal de servicios públicos domiciliarios </v>
          </cell>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A461" t="str">
            <v>34060020002 -  A diciembre de 2015 está formulado y adoptado el Plan Maestro de Servicios Públicos y TIC</v>
          </cell>
          <cell r="F461" t="str">
            <v>33030010004 - 09 - 18 -  A diciembre de 2015, 145 adultos mayores se han capacitado en artes y oficios.</v>
          </cell>
        </row>
        <row r="462">
          <cell r="A462" t="str">
            <v>34060020003 -  A diciembre de 2015 está formulado y adoptado el Plan Maestro de Servicios Públicos y TIC</v>
          </cell>
          <cell r="F462" t="str">
            <v>32040010008 - 09 - 19 -  Anualmente se han capacitado 50 adultos mayores en diversas disciplinas artísticas.</v>
          </cell>
        </row>
        <row r="463">
          <cell r="A463" t="str">
            <v>34060020004 -  A diciembre de 2015 está ajustado y adoptado el Estatuto de Servicios Públicos</v>
          </cell>
          <cell r="F463" t="str">
            <v>32030060001 - 09 - 20 -  A diciembre de 2015, 140 personas de la familia y cuidadores se han capacitado mediante talleres en manejo y cuidado del adulto mayor.</v>
          </cell>
        </row>
        <row r="464">
          <cell r="A464" t="str">
            <v xml:space="preserve">34060020005 -  A diciembre de 2014  está diseñado e implementado el programa Agua para Todos / mínimo vital </v>
          </cell>
          <cell r="F464" t="str">
            <v>32030060008 - 09 - 21 -  Anualmente se realiza un evento recreativo para el adulto mayor.</v>
          </cell>
        </row>
        <row r="465">
          <cell r="A465" t="str">
            <v xml:space="preserve">34060020006 -  En el período 2012-2015 está ejecutado el 97.5% del plan de inversiones de saneamiento y manejo de vertimientos en el área urbana </v>
          </cell>
          <cell r="F465" t="str">
            <v>34040020001 - 09 - 22 -  A diciembre de 2015 se ha realizado el mantenimiento a los escenarios deportivos y recreativos barriales vinculados a programas institucionales.</v>
          </cell>
        </row>
        <row r="466">
          <cell r="A466" t="str">
            <v>34060020007 -  En el período 2012-2015 está ejecutado el 97.5% del plan de inversiones de acueducto</v>
          </cell>
          <cell r="F466" t="str">
            <v>32010010009 - 09 - 23 -  A diciembre de 2015 se ha realizado la adecuación del escenario artístico, de al menos una sede educativa de la comuna.</v>
          </cell>
        </row>
        <row r="467">
          <cell r="A467" t="str">
            <v>34060020008 -  En el período 2012-2015 se realizan las Gestiones necesarias para el cese de la intervención de las Empresas Municipales de Cali – EMCALI</v>
          </cell>
          <cell r="F467" t="str">
            <v>32010010009 - 09 - 24 -  A diciembre de 2015 se ha realizado adecuación del sistema hidrosanitario, techos y cielos falsos en la sede educativa Marco Fidel Suárez.</v>
          </cell>
        </row>
        <row r="468">
          <cell r="A468" t="str">
            <v>34060030001 -  En el período 2012-2015 se reduce del 13.5% al 10% el Nivel de pérdidas en energía eléctrica</v>
          </cell>
          <cell r="F468" t="str">
            <v>32010010009 - 09 - 25 -  A diciembre de 2015 se ha realizado adecuación del sistema hidrosanitario, baterías sanitarias, techos y cielos falsos de la sede educativa José María Córdoba.</v>
          </cell>
        </row>
        <row r="469">
          <cell r="A469" t="str">
            <v>34060030002 -  En el período 2012-2015 se aumenta al 95.4% las Viviendas con servicio de energía eléctrica autorizada</v>
          </cell>
          <cell r="F469" t="str">
            <v>32010010009 - 09 - 26 -  A diciembre de 2015 se ha realizado adecuación del sistema hidrosanitario y baterías sanitarias de la sede educativa Sebastián de Belalcázar.</v>
          </cell>
        </row>
        <row r="470">
          <cell r="A470" t="str">
            <v>34060030003 -  En el período 2012-2015 se realiza el Cambio gradual del 50% Alumbrado Público a luz blanca o similar</v>
          </cell>
          <cell r="F470" t="str">
            <v>32010010009 - 09 - 27 -  A diciembre de 2015 se ha realizado adecuación del sistema hidrosanitario y baterías sanitarias de la sede educativa República del Ecuador.</v>
          </cell>
        </row>
        <row r="471">
          <cell r="A471" t="str">
            <v>34060030004 -  En el período 2012-2015 se realizan 16 Informes de supervisión y control al convenio interadministrativo de alumbrado público</v>
          </cell>
          <cell r="F471" t="str">
            <v>32010010009 - 09 - 28 -  A diciembre de 2015 se ha realizado adecuación del sistema hidrosanitario de la sede principal República de Argentina.</v>
          </cell>
        </row>
        <row r="472">
          <cell r="A472" t="str">
            <v xml:space="preserve">34060040001 -  A diciembre de 2015 hay 2 Estaciones de transferencia de escombros en operación </v>
          </cell>
          <cell r="F472" t="str">
            <v>32010010009 - 09 - 29 -  A diciembre de 2015 se ha realizado adecuación del sistema hidrosanitario y techos en la sede educativa de la sede educativa Nuestra Señora de los Remedios.</v>
          </cell>
        </row>
        <row r="473">
          <cell r="A473" t="str">
            <v xml:space="preserve">34060040002 -  A diciembre de 2015 está implementada una Alternativa de aprovechamiento de escombros </v>
          </cell>
          <cell r="F473" t="str">
            <v>32010010009 - 09 - 30 -  A diciembre de 2015 se ha realizado reforzamiento estructural a la sede educativa República del Ecuador.</v>
          </cell>
        </row>
        <row r="474">
          <cell r="A474" t="str">
            <v xml:space="preserve">34060040003 -  A diciembre de 2015 hay  un Sitio de disposición final de escombros en operación </v>
          </cell>
          <cell r="F474" t="str">
            <v>32010020004 - 09 - 31 -  A diciembre de 2015 se ha realizado adecuación y dotación de la sala de sistemas de la sede educativa Marco Fidel Suárez.</v>
          </cell>
        </row>
        <row r="475">
          <cell r="A475" t="str">
            <v xml:space="preserve">34060040004 -  En el período 2012 -2015 se sustituyen 1,450 vehículos de tracción animal (censo 2006)        </v>
          </cell>
          <cell r="F475" t="str">
            <v>32010020004 - 09 - 32 -  A diciembre de 2015 se ha realizado adecuación y dotación de la sala de sistemas de la sede educativa José María Córdoba.</v>
          </cell>
        </row>
        <row r="476">
          <cell r="A476" t="str">
            <v xml:space="preserve">34060040005 -  A diciembre de 2013 está rrealizado el Estudio técnico y socioeconómico de la cadena del reciclaje </v>
          </cell>
          <cell r="F476" t="str">
            <v>32010020004 - 09 - 33 -  A diciembre de 2015 se ha realizado adecuación y dotación de la sala de sistemas de la sede educativa Policarpa Salavarrieta.</v>
          </cell>
        </row>
        <row r="477">
          <cell r="A477" t="str">
            <v>34060040006 -  A diciembre de 2015 hay 2 Centros de acopio de residuos aprovechables en operación</v>
          </cell>
          <cell r="F477" t="str">
            <v>32010020004 - 09 - 34 -  A diciembre de 2015 se ha realizado adecuación y dotación de la sala de sistemas de la sede educativa República del Ecuador.</v>
          </cell>
        </row>
        <row r="478">
          <cell r="A478" t="str">
            <v xml:space="preserve">34060040007 -  En el período 2012 -2015 está en operación un Sistema de Manejo adecuado de lodos de alcantarillado, biosólidos y plantas de tratamiento de agua potable </v>
          </cell>
          <cell r="F478" t="str">
            <v>32010020004 - 09 - 35 -  A diciembre de 2015 se ha realizado adecuación y dotación de la sala de sistemas de la sede educativa Nuestra Señora de los Remedios.</v>
          </cell>
        </row>
        <row r="479">
          <cell r="A479" t="str">
            <v>34060040008 -  A diciembre de 2015 hay un Sistema de aprovechamiento de residuos orgánicos operando</v>
          </cell>
          <cell r="F479" t="str">
            <v>32010020004 - 09 - 36 -  A diciembre de 2015 se ha realizado adecuación y dotación de la sala de sistemas de la sede educativa República de Argentina.</v>
          </cell>
        </row>
        <row r="480">
          <cell r="A480" t="str">
            <v xml:space="preserve">34060040009 -  En 2013 está instala una Planta de tratamiento de lixiviados del sitio de disposición final de Navarro </v>
          </cell>
          <cell r="F480" t="str">
            <v>32010020002 - 09 - 37 -  A diciembre de 2015 se ha dotado de 40 computadores a la sede educativa República del Perú.</v>
          </cell>
        </row>
        <row r="481">
          <cell r="A481" t="str">
            <v>34060040010 -  En el período 2012 -2015 hay una Planta operando y con mantenimiento del vertedero de  Navarro con capacidad para 47,300 m3</v>
          </cell>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A482" t="str">
            <v>34060040011 -  En el período 2012 -2015 se implementa el el Plan de cierre y clausura del vertedero de Navarro</v>
          </cell>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A483" t="str">
            <v xml:space="preserve">34060040012 -  En el período 2012 -2015 se pasa de controlar y registrar de 620 a 1,000 las Empresas generadoras de Residuos sólidos peligrosos </v>
          </cell>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A484" t="str">
            <v>34060040013 -  En el período 2012 -2015 se implementan 2 Proyectos de inclusión social en la Gestión Integral de Residuos Sólidos</v>
          </cell>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A485" t="str">
            <v xml:space="preserve">34060040014 -  En el período 2012 -2015 se implementa una Campaña para la instalación de puntos de recolección de residuos de aparatos eléctricos y electrónicos RAEE, generados por el sector domiciliario </v>
          </cell>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A486" t="str">
            <v xml:space="preserve">34060040015 -  En el período 2012 -2015 se realiza la Clausura y recuperación paisajística de la escombrera de la 50 (Aut. Simón Bolívar); y control de las  demás escombreras ilegales          </v>
          </cell>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A487" t="str">
            <v>34060040016 -  A diciembre de 2014 está Diseñada e implementada una estrategia para el manejo de equinos y vehículos de tracción animal, en el marco del programa de sustitución</v>
          </cell>
          <cell r="F487" t="str">
            <v>34040020009 - 09 - 44 -  Anualmente se realiza al menos el mantenimiento de un equipamiento comunitario público.</v>
          </cell>
        </row>
        <row r="488">
          <cell r="A488" t="str">
            <v xml:space="preserve">34070010001 -  A diciembre de 2014 está revisado y ajustado el Plan de Ordenamiento Territorial </v>
          </cell>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A489" t="str">
            <v>34070010002 -  A diciembre de 2015 están ajustadas y adoptadas las fichas normativas</v>
          </cell>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A490" t="str">
            <v>34070010003 -  A diciembre de 2015 hay un avance del 30% en la reglamentación de las unidades de planificación rural</v>
          </cell>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A491" t="str">
            <v xml:space="preserve">34070010004 -  En el perído 2012-2015 están adopatdos los Instrumentos de planificación, financiación o gestión del suelo reglamentarios del POT </v>
          </cell>
          <cell r="F491" t="str">
            <v>34010030006 - 09 - 48 -  A diciembre de 2015 se ha realizado capacitación a 100 personas en manejo adecuado de factores de riesgo que facilitan la proliferación de vectores y roedores en los sectores recuperados.</v>
          </cell>
        </row>
        <row r="492">
          <cell r="A492" t="str">
            <v>34070010005 -  En el período 2012 - 2015, se adoptan 8 planes parciales</v>
          </cell>
          <cell r="F492" t="str">
            <v>34040010019 - 09 - 49 -  Anualmente se ha recuperado al menos un parque, zona blanda de separador vial o zona verde pública de la comuna.</v>
          </cell>
        </row>
        <row r="493">
          <cell r="A493" t="str">
            <v>34070010006 -  A diciembre de 2015 está Formulada la Política de Desarrollo Rural del Municipio</v>
          </cell>
          <cell r="F493" t="str">
            <v>34040010019 - 09 - 50 -  A diciembre de 2015 se ha realizado el mantenimiento al 25% de la población arbórea de la comuna.</v>
          </cell>
        </row>
        <row r="494">
          <cell r="A494" t="str">
            <v>34070010007 -  En el período 2012 - 2015, se atiende al menos el 50% de las quejas por control de construcciones de la vigencia</v>
          </cell>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A495" t="str">
            <v>34070010008 -  En el período 2012 - 2015,  el 25% de los proyectos de construcción de vivienda de las personas registradas y dedicadas al desarrollo y actividad de enajenación de vivienda tienen control técnico, jurídico y financiero</v>
          </cell>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A496" t="str">
            <v xml:space="preserve">34070010009 -  En el período 2012 - 2015, se realiza Control posterior al 50% de las licencias de construcción expedidas por las Curadurías Urbanas </v>
          </cell>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A497" t="str">
            <v>34070010010 -  En el período 2012 - 2015, se atiende el 50% de las Quejas por control ornato</v>
          </cell>
          <cell r="F497" t="str">
            <v>32040010008 - 10 - 04 -  Anualmente al menos 10 niños de cada barrio se han capacitado en diversas disciplinas artísticas (danzas, expresión corporal, pintura, dibujo, instrumentación musical, técnica vocal).</v>
          </cell>
        </row>
        <row r="498">
          <cell r="A498" t="str">
            <v>34070010011 -  En el período 2012 - 2015, se realiza el 100% del Control de ornato a los predios ubicados en los sitios de interés</v>
          </cell>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A499" t="str">
            <v xml:space="preserve">34070010012 -  En el período 2012 - 2015, se adecúa el 10% de las zonas verdes cedidas </v>
          </cell>
          <cell r="F499" t="str">
            <v>32040010008 - 10 - 06 -  Anualmente, al menos 10 adultos de cada barrio se han capacitado en diversas disciplinas artísticas (danzas, expresión corporal, pintura, dibujo, instrumentación musical, dirección de orquestas, técnica vocal y teatro).</v>
          </cell>
        </row>
        <row r="500">
          <cell r="A500" t="str">
            <v>34070010013 -  En el período 2012 - 2015, está funcionado el Comité de Espacio Público como instancia asesora,  consultiva y vinculante</v>
          </cell>
          <cell r="F500" t="str">
            <v>41010010001 - 10 - 07 -  Anualmente se han fortalecido las bibliotecas comunitarias de la Comuna 10, a través de Programas de Formación en Lectura, Manualidades, Expresiones Artísticas y Culturales.</v>
          </cell>
        </row>
        <row r="501">
          <cell r="A501" t="str">
            <v>34070020001 -  En el período 2012 - 2015 se inician 3 Proyectos de RU mediante formas de asociación público privadas</v>
          </cell>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A502" t="str">
            <v>34070020002 -  A diciembre de 2015 está formulado y adoptado el Plan del Centro Global</v>
          </cell>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A503" t="str">
            <v>34070020003 -  A diciembre de 2013 están Gestionados los predios para la terminación del Proyecto “Ciudad Paraíso”</v>
          </cell>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A504" t="str">
            <v>35010010001 -  En el período 2012 - 2015 se realizan 4 Investigaciones o estudios de factibilidad realizados de proyectos de interés común de la ciudad-región</v>
          </cell>
          <cell r="F504" t="str">
            <v>32050050004 - 10 - 11 -  A diciembre de 2015 se cuenta con un Comité Promotor de la Seguridad y la Convivencia Ciudadana conformado y capacitado.</v>
          </cell>
        </row>
        <row r="505">
          <cell r="A505" t="str">
            <v xml:space="preserve">35010010002 -  En el período 2012 - 2015 se diseñan, financian e implementan 2 Proyectos de desarrollo conjunto de la ciudad-región </v>
          </cell>
          <cell r="F505" t="str">
            <v>32050050004 - 10 - 12 -  A diciembre de 2015 se habrá conformado el Frente de Seguridad con sistemas de alarmas y cámaras por comuna en coordinación con la Policía Comunitaria y los Planes Cuadrantes.</v>
          </cell>
        </row>
        <row r="506">
          <cell r="A506" t="str">
            <v>35010010003 -  En el período 2012 - 2015 se implementan 2 Convenios con municipios vecinos para integración al MIO</v>
          </cell>
          <cell r="F506" t="str">
            <v>33030010004 - 10 - 13 -  Anualmente se han capacitado al menos 100 mujeres, acorde con las necesidades del mercado y el perfil de la población de la Comuna 10.</v>
          </cell>
        </row>
        <row r="507">
          <cell r="A507" t="str">
            <v>35020010001 -  A diciembre de 2015 se ha gestionado la construcción vía  Carrera 1 entre Calle 73 y Río Cauca (3 km)</v>
          </cell>
          <cell r="F507" t="str">
            <v>33030010004 - 10 - 14 -  Anualmente se han capacitado al menos 200 personas, acorde con las necesidades del mercado y el perfil de la población de la Comuna 10.</v>
          </cell>
        </row>
        <row r="508">
          <cell r="A508" t="str">
            <v>35020010002 -  A diciembre de 2015 se ha gestionado la la construcción Calzada Occidental  Vía  Cali Jamundí entre el Rio Lili y la Carrera 122 (1.5 km)</v>
          </cell>
          <cell r="F508" t="str">
            <v>33030010004 - 10 - 15 -  Anualmente, 40 personas con discapacidad física, sensorial y cognitiva se atienden de manera integral en talleres de 60 horas en educación para el trabajo, el desarrollo humano y la rehabilitación funcional.</v>
          </cell>
        </row>
        <row r="509">
          <cell r="A509" t="str">
            <v>35020010003 -  A diciembre de 2015 está elaborado el Estudio para la formulación e implementación de un Plan de Movilidad Regional ( sistema de transporte férreo urbano -  regional de pasajeros y su articulación con el SITM )</v>
          </cell>
          <cell r="F509" t="str">
            <v>32040010008 - 10 - 16 -  Anualmente se han capacitado 50 adultos mayores en diversas disciplinas artísticas, con el acompañamiento de gerontólogos.</v>
          </cell>
        </row>
        <row r="510">
          <cell r="A510" t="str">
            <v>35020010004 -  A diciembre de 2015 está elaborado el Estudio para la mitigación de impactos de las torres de telecomunicaciones de Santiago de Cali – Segunda Fase</v>
          </cell>
          <cell r="F510" t="str">
            <v>32030060009 - 10 - 17 -  Anualmente se realiza un evento recreativo para el adulto mayor por espacio de cuatro meses, con apoyo de sociólogo, nutricionista, trabajador social y gerontólogo.</v>
          </cell>
        </row>
        <row r="511">
          <cell r="A511" t="str">
            <v xml:space="preserve">35020020001 -  En el período 2012 - 2015 el 100% de las Instituciones Municipales estan vinculadas a la Red Municipal de Datos (REMI) </v>
          </cell>
          <cell r="F511" t="str">
            <v>34040020001 - 10 - 18 -  A diciembre de 2015 se ha realizado el mantenimiento al 20% de los escenarios deportivos y recreativos barriales vinculados a programas institucionales.</v>
          </cell>
        </row>
        <row r="512">
          <cell r="A512" t="str">
            <v>35020020002 -  En el período 2012 - 2015 están adecuadas 7 Salas de internet comunitarias (INFOCALI)</v>
          </cell>
          <cell r="F512" t="str">
            <v>34040020005 - 10 - 19 -  A diciembre de 2015, se realizará la adecuación de un espacio tecnológico dotado con equipos audiovisuales (video beam, pantalla LCD, cámara de video, equipos para la producción de audio y 6 computadores).</v>
          </cell>
        </row>
        <row r="513">
          <cell r="A513" t="str">
            <v>35020020003 -  En el período 2012 - 2015 hay 30,000 ciudadanos  capacitados en el uso y apropiación de TIC</v>
          </cell>
          <cell r="F513" t="str">
            <v>32010010009 - 10 - 20 -  A diciembre de 2015 se ha reforzado estructuralmente la sede educativa Normal Superior Santiago de Cali.</v>
          </cell>
        </row>
        <row r="514">
          <cell r="A514" t="str">
            <v>35020020004 -  A diciembre de 2015 existen 6 Zonas habilitadas de espacio público con accesibilidad a Internet</v>
          </cell>
          <cell r="F514" t="str">
            <v>32010010009 - 10 - 21 -  A diciembre de 2015 se ha reforzado estructuralmente la sede educativa Joaquín de Caicedo y Cuero.</v>
          </cell>
        </row>
        <row r="515">
          <cell r="A515" t="str">
            <v xml:space="preserve">35020020005 -  En el período 2012 - 2015 se cuenta con 56 Bibliotecas públicas con conectividad de la red municipal </v>
          </cell>
          <cell r="F515" t="str">
            <v>32010010009 - 10 - 22 -  A diciembre de 2015 se ha reforzado estructuralmente la sede educativa Rafael Navia Varón.</v>
          </cell>
        </row>
        <row r="516">
          <cell r="A516" t="str">
            <v>35020020006 -  En el período 2012 - 2015,  8,436 Servidores Públicos estan capacitados y certificados en el uso y apropiación de TIC</v>
          </cell>
          <cell r="F516" t="str">
            <v>32010010009 - 10 - 23 -  A diciembre de 2015 se han adecuado las instalaciones eléctricas de la sede educativa anexa Joaquín de Caicedo y Cuero.</v>
          </cell>
        </row>
        <row r="517">
          <cell r="A517" t="str">
            <v>35020020007 -  En el período 2012 - 2015 se Diseña e implementa un programa para dotar de tecnologías a 5 instituciones de los sectores educación, salud, gobierno en línea, datacenter, entretenimiento y turismo</v>
          </cell>
          <cell r="F517" t="str">
            <v>32010010009 - 10 - 24 -  A diciembre de 2015 se ha realizado la adecuación del sistema hidrosanitario de la sede educativa Camilo Torres.</v>
          </cell>
        </row>
        <row r="518">
          <cell r="A518" t="str">
            <v>35020020008 -  En el período 2012 - 2015 se diseña e implementa un programa para dotar de servicios de banda ancha y fortalecimiento de la telefonía y televisión a 35,450 clientes de estratos 1 y 2</v>
          </cell>
          <cell r="F518" t="str">
            <v>32010010009 - 10 - 25 -  A diciembre de 2015 se ha realizado la adecuación del sistema hidrosanitario de la sede educativa San Roque.</v>
          </cell>
        </row>
        <row r="519">
          <cell r="A519" t="str">
            <v>35030010001 -  En el período 2012 - 2015 hay 10 nuevas empresas extranjeras que invierten en la ciudad-región</v>
          </cell>
          <cell r="F519" t="str">
            <v>32010010009 - 10 - 26 -  A diciembre de 2015 se ha realizado la adecuación del sistema hidrosanitario de la sede educativa José María Vivas Balcázar.</v>
          </cell>
        </row>
        <row r="520">
          <cell r="A520" t="str">
            <v>35030010002 -  A diciembre de 2013, se crea un "finishingschool" para preparar graduados universitarios para laborar en el sector BPO/KPO y otros</v>
          </cell>
          <cell r="F520" t="str">
            <v>32010010009 - 10 - 27 -  A diciembre de 2015 se ha realizado la adecuación del sistema hidrosanitario de la sede educativa República de Costa Rica.</v>
          </cell>
        </row>
        <row r="521">
          <cell r="A521" t="str">
            <v>35030010003 -  En el período 2012 - 2015, se incrementan la operación a 8 Rutas aéreas internacionales directas</v>
          </cell>
          <cell r="F521" t="str">
            <v>32010010009 - 10 - 28 -  A diciembre de 2015 se ha realizado la adecuación de las baterías sanitarias de la sede educativa Jardín Nacional No 2.</v>
          </cell>
        </row>
        <row r="522">
          <cell r="A522" t="str">
            <v>35030020001 -  A diciembre de 2015 se diseña e implementa una Alianza público-privada para el bilingüismo</v>
          </cell>
          <cell r="F522" t="str">
            <v>32010010009 - 10 - 29 -  A diciembre de 2015 se ha adecuado la biblioteca de la sede educativa José María Carbonel.</v>
          </cell>
        </row>
        <row r="523">
          <cell r="A523" t="str">
            <v>35030020002 -  En el período 2012 - 2015 hay 45 Instituciones educativas oficiales que incrementan 2 horas semanales en la enseñanza del bilingüismo</v>
          </cell>
          <cell r="F523" t="str">
            <v>32010010009 - 10 - 30 -  A diciembre de 2015 se ha adecuado el área administrativa de la sede educativa José María Carbonel.</v>
          </cell>
        </row>
        <row r="524">
          <cell r="A524" t="str">
            <v>35030020003 -  A diciembre de 2015 está Formulada la política pública para la enseñanza del bilingüismo</v>
          </cell>
          <cell r="F524" t="str">
            <v>32010010009 - 10 - 31 -  A diciembre de 2015 se ha adecuado el área administrativa de la sede Carlos Holguín Lloreda.</v>
          </cell>
        </row>
        <row r="525">
          <cell r="A525" t="str">
            <v>35030030001 -  A diciembre de 2013 está Formulada e implementada la Política Pública de cooperación internacional</v>
          </cell>
          <cell r="F525" t="str">
            <v>32010010007 - 10 - 32 -  A diciembre de 2015 se ha realizado la reposición de aulas de la sede educativa Camilo Torres.</v>
          </cell>
        </row>
        <row r="526">
          <cell r="A526" t="str">
            <v>35030030002 -  En el período 2012 - 2015, se implementan ocho Proyectos financiados con recursos de entidades multilaterales y agencias bilaterales</v>
          </cell>
          <cell r="F526" t="str">
            <v>32010010007 - 10 - 33 -  A diciem bre de 2015 se ha realizado la reposición de aulas la sede educativa San Roque.</v>
          </cell>
        </row>
        <row r="527">
          <cell r="A527" t="str">
            <v>35030030003 -  A diciembre de 2013, se ejecutan dos Programas y gestión de proyectos y recursos de  cooperación y financiación</v>
          </cell>
          <cell r="F527" t="str">
            <v>32010010007 - 10 - 34 -  A diciembre de 2015 se ha realizado la reposición de aulas la sede educativa José María Vivas Balcázar.</v>
          </cell>
        </row>
        <row r="528">
          <cell r="A528" t="str">
            <v>35030040001 -  A diciembre de 2014, se implementan dos Convenios y/o proyectos de cooperación con la diáspora</v>
          </cell>
          <cell r="F528" t="str">
            <v>32010010007 - 10 - 35 -  A diciembre de 2015 se ha realizado la reposición de aulas la sede educativa República de Costa Rica.</v>
          </cell>
        </row>
        <row r="529">
          <cell r="A529" t="str">
            <v xml:space="preserve">35040010001 -  En 2014 se Realiza una alianza público privada para un complejo de artes escénicas de talla mundial asociado a la salsa </v>
          </cell>
          <cell r="F529" t="str">
            <v>32010010007 - 10 - 36 -  A diciembre de 2015 se ha realizado la reposición de aulas la sede educativa Jardín Nacional No 2.</v>
          </cell>
        </row>
        <row r="530">
          <cell r="A530" t="str">
            <v>35040010002 -  En el período 2014 - 2015 se Promueve la participaciòn de 4 artistas internacionales afrodescendientes en el  Festival de Música del Pacífico Petronio Álvarez</v>
          </cell>
          <cell r="F530" t="str">
            <v>32010010010 - 10 - 37 -  A diciembre de 2015 se ha dotado la Institución Educativa Normal Superior Santiago de Cali de 500 pupitres unipersonales.</v>
          </cell>
        </row>
        <row r="531">
          <cell r="A531" t="str">
            <v>35040010003 -  En el período 2012 - 2015 se realizan anualmente 4 eventos culturales de escala internacional</v>
          </cell>
          <cell r="F531" t="str">
            <v>32010010010 - 10 - 38 -  A diciembre de 2015 se ha dotado la Institución Educativa Normal Superior Santiago de Cali de un laboratorio de química.</v>
          </cell>
        </row>
        <row r="532">
          <cell r="A532" t="str">
            <v>35040010004 -  En 2013 se realiza un festival de talla Internacional en temas culturales (Literatura, Música o Gastronomía del Pacifico)</v>
          </cell>
          <cell r="F532" t="str">
            <v>32010020002 - 10 - 39 -  A diciembre de 2015 se ha dotado la Institución Educativa Normal Superior Santiago de Cali de 21 computadores.</v>
          </cell>
        </row>
        <row r="533">
          <cell r="A533" t="str">
            <v>35040010005 -  En el período 2014-2015 se Realizan 7 intercambios culturales de talla internacional</v>
          </cell>
          <cell r="F533" t="str">
            <v>32010020002 - 10 - 40 -  A diciembre de 2015 se ha dotado la Institución Educativa José María Vivas Balcázar de 5 computadores.</v>
          </cell>
        </row>
        <row r="534">
          <cell r="A534" t="str">
            <v>35040010006 -  A junio de 2013 se realiza el primer circuito de festivales “Pazifico Rock en Santiago de Cali”</v>
          </cell>
          <cell r="F534" t="str">
            <v>32010010010 - 10 - 41 -  A diciembre de 2015 se ha dotado la Institución Educativa José María Vivas Balcázar de 5 grabadoras.</v>
          </cell>
        </row>
        <row r="535">
          <cell r="A535" t="str">
            <v>35040020001 -  En 2013 se Realizan los Juegos Mundiales</v>
          </cell>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A536" t="str">
            <v>35040020002 -  En el período 2014-2015 se Realizan 2 eventos deportivos internacionales</v>
          </cell>
          <cell r="F536" t="str">
            <v>32070010002 - 10 - 43 -  A diciembre de 2015 se han capacitado al menos 100 líderes comunitarios y sociales en temas específicos de la planeación territorial, formulación de proyectos y en la Metodología General Ajustada – MGA.</v>
          </cell>
        </row>
        <row r="537">
          <cell r="A537" t="str">
            <v>35040020003 -  En 2014 se Realiza un campeonato mundial de Ciclísmo de pista</v>
          </cell>
          <cell r="F537" t="str">
            <v>34040020009 - 10 - 44 -  A diciembre de 2015 se ha realizado el mantenimiento de al menos el 50% del equipamiento comunitario público.</v>
          </cell>
        </row>
        <row r="538">
          <cell r="A538" t="str">
            <v>35040020004 -  A Diciembre de 2015 se Crea un fondo para el deporte</v>
          </cell>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A539" t="str">
            <v xml:space="preserve">35040030001 -  En el período 2012 - 2015, se lanza e implementa la Estrategia de marca ciudad </v>
          </cell>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A540" t="str">
            <v>35040030002 -  En el período 2012 - 2015, se efectuan y apoyan 12 Congresos internacionales</v>
          </cell>
          <cell r="F540" t="str">
            <v>34010030006 - 10 - 47 -  A diciembre de 2015 se ha capacitado a comerciantes y visitantes de plazas de mercado en el manejo adecuado de residuos sólidos.</v>
          </cell>
        </row>
        <row r="541">
          <cell r="A541" t="str">
            <v>35040030003 -  En el período 2012 - 2015 se hace Presencia de Cali en 7 ferias turísticas nacionales e internacionales</v>
          </cell>
          <cell r="F541" t="str">
            <v>31020010010 - 10 - 48 -  A diciembre de 2015, se ha realizado capacitación en tenencia responsable de animales de compañía, generadores de impactos asociados a los residuos sólidos.</v>
          </cell>
        </row>
        <row r="542">
          <cell r="A542" t="str">
            <v>35040030004 -  A diciembre de 2014 se Formula el Plan Decenal de Turismo</v>
          </cell>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A543" t="str">
            <v>35040030005 -  A Diciembre de 2015 está Implementado el 40% del Plan Decenal de Turismo</v>
          </cell>
          <cell r="F543" t="str">
            <v>31020010010 - 10 - 50 -  A diciembre de 2015 se ha realizado capacitación a 100 personas en manejo adecuado de factores de riesgo que facilitan la proliferación de vectores y roedores en los sectores recuperados.</v>
          </cell>
        </row>
        <row r="544">
          <cell r="A544" t="str">
            <v xml:space="preserve">35040030006 -  En el período 2012 - 2015 se Promueve  la visita de 200 periodistas de talla internacional al municipio de  Cali </v>
          </cell>
          <cell r="F544" t="str">
            <v>34040010019 - 10 - 51 -  Anualmente se ha recuperado al menos un parque, zona blanda de separador vial o zona verde pública de la comuna.</v>
          </cell>
        </row>
        <row r="545">
          <cell r="A545" t="str">
            <v>35040030007 -  En el período 2012 - 2015 se Capacitan 200  Estudiantes de 10 y 11, capacitados como Guías turísticos con formación en bilingüismo</v>
          </cell>
          <cell r="F545" t="str">
            <v>34040010019 - 10 - 52 -  A diciembre de 2015 se ha realizado el mantenimiento al 25% de la población arbórea de la comuna.</v>
          </cell>
        </row>
        <row r="546">
          <cell r="A546" t="str">
            <v>35040030008 -  A diciembre de 2015 están Adecuadas 3 paradas de la ruta fluvial sobre el Río Cauca, en los corregimientos El Hormiguero y Navarro</v>
          </cell>
          <cell r="F546" t="str">
            <v>34050050002 - 10 - 53 -  A diciembre de 2015 se ha realizado mantenimiento a vías de la comuna que cumplan con requerimientos de la Secretaría de Infraestructura y Valorización, concepto favorable de EMCALI.</v>
          </cell>
        </row>
        <row r="547">
          <cell r="A547" t="str">
            <v>35040030009 -  En el período 2012 - 2015 se Capacitan 600 personas sobre procesos de turismo, gastronomía, atención al cliente, mercadeo, promoción y divulgación</v>
          </cell>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A548" t="str">
            <v>35040030010 -  En el período 2012-2015 se brinda Asistencia técnica para el fortalecimiento de 114 sitios con potencial  para el turismo de naturaleza y su aprovechamiento ambiental</v>
          </cell>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A549" t="str">
            <v xml:space="preserve">35040030011 -  En el período 2012 - 2015 se Definee e implementan 4 estrategias de promociòn de los sitios turisticos de carácter natural </v>
          </cell>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A550" t="str">
            <v>35040030012 -  En el período 2012 - 2015 se Capacitan 100 personas mayores de 20 años como Guías turísticos con formación en bilingüismo</v>
          </cell>
          <cell r="F550" t="str">
            <v>32040010008 - 11 - 04 -  A diciembre de 2015 se ha capacitado en gestión cultural a 30 líderes culturales de la comuna.</v>
          </cell>
        </row>
        <row r="551">
          <cell r="A551" t="str">
            <v>35040030013 -  En el período 2012 - 2015 se formula e implementa un Programa para el fortalecimiento de las MiPymes dedicadas al turismo</v>
          </cell>
          <cell r="F551" t="str">
            <v>32040010008 - 11 - 05 -  A diciembre de 2015, se han capacitado en canto e interpretación de instrumentos musicales a 80 jóvenes y adultos, y se ha conformando la Orquesta Musical de la Comuna 11.</v>
          </cell>
        </row>
        <row r="552">
          <cell r="A552" t="str">
            <v>35040030014 -  En el período 2012 - 2015 se Diseña e  implementa una estrategia para fortalecer el gremio gastronómico de la ciudad- región</v>
          </cell>
          <cell r="F552" t="str">
            <v>32040010008 - 11 - 06 -  A diciembre de 2015 se han capacitado anualmente 200 niños y jóvenes escolarizados en diversas disciplinas artísticas.</v>
          </cell>
        </row>
        <row r="553">
          <cell r="A553" t="str">
            <v>35040030015 -  En el período 2012-2015 se formula e implementa una política Pública de Turismo</v>
          </cell>
          <cell r="F553" t="str">
            <v>32040010008 - 11 - 07 -  A diciembre de 2015 se han capacitado anualmente 100 jóvenes no escolarizados y adultos en diversas disciplinas artísticas.</v>
          </cell>
        </row>
        <row r="554">
          <cell r="A554" t="str">
            <v>35040030016 -  En el período 2012 - 2015 se Impletan 4 estrategias de promoción de las diferentes zonas gastronómicas presetnes  en  la ciudad</v>
          </cell>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A555" t="str">
            <v>35040030017 -  En el período 2012 - 2015 hay una Recuperación paisajística y turística de los cerros tutelares de Cali a cargo de  habitantes de zona rural</v>
          </cell>
          <cell r="F555" t="str">
            <v>32030020007 - 11 - 09 -  Anualmente se realizan tres encuentros para abordar temas de prevención del consumo de sustancias psicoactivas, la violencia familiar y el ejercicio no responsable de la sexualidad.</v>
          </cell>
        </row>
        <row r="556">
          <cell r="A556" t="str">
            <v xml:space="preserve">36010010001 -  A diciembre de 2015, están implementados los 142 Requisitos de la Norma NTCGP1000:2009 </v>
          </cell>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A557" t="str">
            <v>36010010002 -  A diciembre de 2015, están implementados los 29 Elementos del Modelo Estándar de Control Interno</v>
          </cell>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A558" t="str">
            <v>36010010003 -  A diciembre de 2015, están implementadas las cinco  Políticas del Sistema de Desarrollo Administrativo</v>
          </cell>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A559" t="str">
            <v>36010010004 -  En el período 2012 - 2015, se incrementa en 62 la Cobertura del Programa anual de auditoría interna</v>
          </cell>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A560" t="str">
            <v>36010010005 -  En el período 2012 - 2015, se implementa un Modelo de Gerencia Jurídica Pública</v>
          </cell>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A561" t="str">
            <v>36010020001 -  A diciembre de 2013, los Cargos están identificados y perfilados por procesos</v>
          </cell>
          <cell r="F561" t="str">
            <v>32050050004 - 11 - 15 -  A diciembre de 2015 se cuenta con un Comité Promotor de la Seguridad y la Convivencia ciudadana conformado y capacitado.</v>
          </cell>
        </row>
        <row r="562">
          <cell r="A562" t="str">
            <v xml:space="preserve">36010020002 -  A diciembre de 2013, está implementado el Manual de Funciones de acuerdo al Modelo de Operación por Procesos </v>
          </cell>
          <cell r="F562" t="str">
            <v>32050050004 - 11 - 16 -  A diciembre de 2015 se ha conformado el Frente de Seguridad con sistemas de alarmas por comuna en coordinación con la Policía Comunitaria y los Planes cuadrantes.</v>
          </cell>
        </row>
        <row r="563">
          <cell r="A563" t="str">
            <v>36010020003 -  En el período 2012 - 2015, se implementan las Políticas operativas de gestión del talento humano</v>
          </cell>
          <cell r="F563" t="str">
            <v>33030010004 - 11 - 17 -  A diciembre de 2015 se han capacitado 100 mujeres en bienes y servicios para la construcción, la tecnología, la industria y la manufactura.</v>
          </cell>
        </row>
        <row r="564">
          <cell r="A564" t="str">
            <v>36010020004 -  En el período 2012 - 2015, se diseña e implementa la Política de dirección  y liderazgo</v>
          </cell>
          <cell r="F564" t="str">
            <v>33030010004 - 11 - 18 -  A diciembre de 2015 se han capacitado 400 jóvenes en bienes y servicios para la construcción, la tecnología, la industria y las manufacturas.</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A566" t="str">
            <v>36010020006 -  En el período 2012 - 2015, se realiza el Diagnóstico de las condiciones físicas de los puestos de trabajo en la administración</v>
          </cell>
          <cell r="F566" t="str">
            <v>33030010004 - 11 - 20 -  A diciembre de 2015, 125 adultos mayores se han capacitado en artes y oficios.</v>
          </cell>
        </row>
        <row r="567">
          <cell r="A567" t="str">
            <v xml:space="preserve">36010030001 -  En el período 2012 - 2015, se realiza el Estudio de articulación de la estructura administrativa con la estructura territorial de la ciudad </v>
          </cell>
          <cell r="F567" t="str">
            <v>32040010008 - 11 - 21 -  Anualmente se han capacitado 80 adultos mayores en diversas disciplinas artísticas.</v>
          </cell>
        </row>
        <row r="568">
          <cell r="A568" t="str">
            <v>36010030002 -  A diciembre de 2015 se realiza la Restructuración del Sistema Municipal de Planificación</v>
          </cell>
          <cell r="F568" t="str">
            <v>32030060001 - 11 - 22 -  A diciembre de 2015, 125 personas de la familia y cuidadores se han capacitado mediante talleres en manejo y cuidado del adulto mayor.</v>
          </cell>
        </row>
        <row r="569">
          <cell r="A569" t="str">
            <v>36020010001 -  A partir del 2012 se retoma la Gestión Tributaria propia en un 100%</v>
          </cell>
          <cell r="F569" t="str">
            <v>32030060008 - 11 - 23 -  Anualmente se realiza un evento recreativo para el adulto mayor.</v>
          </cell>
        </row>
        <row r="570">
          <cell r="A570" t="str">
            <v xml:space="preserve">36020010002 -  A diciembre de 2013 se tiene 100% implementada la declaración tributaria electrónica </v>
          </cell>
          <cell r="F570" t="str">
            <v>34040020001 - 11 - 24 -  A diciembre de 2015 se ha realizado el mantenimiento al 10% de los escenarios deportivos y recreativos barriales vinculados a programas institucionales.</v>
          </cell>
        </row>
        <row r="571">
          <cell r="A571" t="str">
            <v>36020010003 -  Al finalizar el periodo de gobierno se cuenta con el cumplimiento oportuno del 60% de los declarantes del impuesto Predial Unificado( Predios al día)</v>
          </cell>
          <cell r="F571" t="str">
            <v>32010010009 - 11 - 25 -  A diciembre de 2015 se ha adecuado el sistema hidrosanitario de la sede educativa Agustín Nieto Caballero.</v>
          </cell>
        </row>
        <row r="572">
          <cell r="A572" t="str">
            <v>36020010004 -  Al finalizar el periodo de gobierno por lo menos el 90% de los declarantes ICA del periodo gravable anterior declaran en el periodo gravable de la vigencia actual</v>
          </cell>
          <cell r="F572" t="str">
            <v>32010010009 - 11 - 26 -  A diciembre de 2015 se ha adecuado el sistema hidrosanitario de la sede educativa Santo Domingo Sabio.</v>
          </cell>
        </row>
        <row r="573">
          <cell r="A573" t="str">
            <v>36020010005 -  En el período 2012-2015 se Reduce (recupera) el 50% de la cartera morosa (cobro de multas y comparendos)</v>
          </cell>
          <cell r="F573" t="str">
            <v>32010010009 - 11 - 27 -  A diciembre de 2015 se ha adecuado el sistema hidrosanitario de la sede educativa Diez de Mayo.</v>
          </cell>
        </row>
        <row r="574">
          <cell r="A574" t="str">
            <v>36020010006 -  A diciembre de 2015 se cuentar con el 100% de predios urbanos actualizados (Sobre base Catastral urbana)</v>
          </cell>
          <cell r="F574" t="str">
            <v>32010010009 - 11 - 28 -  A diciembre de 2015 se ha adecuado el sistema hidrosanitario de la sede educativa República de Italia.</v>
          </cell>
        </row>
        <row r="575">
          <cell r="A575" t="str">
            <v>36020010007 -  A diciembre de 2015 se cuenta con 320.000 predios actualizados por medio de Conservación Catastral</v>
          </cell>
          <cell r="F575" t="str">
            <v>32010010009 - 11 - 29 -  A diciembre de 2015 se ha adecuado el sistema hidrosanitario de la sede educativa Villa del Sur.</v>
          </cell>
        </row>
        <row r="576">
          <cell r="A576" t="str">
            <v xml:space="preserve">36020010008 -  En el período 2012-2015 son administrados de manera integral (Información cualitativa y cuantitativa del bien) los Bienes inmuebles del municipio </v>
          </cell>
          <cell r="F576" t="str">
            <v>32010010009 - 11 - 30 -  A diciembre de 2015 se ha adecuado el sistema hidrosanitario de la sede educativa La Primavera.</v>
          </cell>
        </row>
        <row r="577">
          <cell r="A577" t="str">
            <v>36020010009 -  En el período 2012-2015 se subsana como mínimo el 95%  de los hallazgos encontrados en la información contable del Municipio de Cali según los entes de control</v>
          </cell>
          <cell r="F577" t="str">
            <v>32010010009 - 11 - 31 -  A diciembre de 2015 se ha adecuado el sistema hidrosanitario de la sede educativa Francisco de Paula Santander.</v>
          </cell>
        </row>
        <row r="578">
          <cell r="A578" t="str">
            <v>36020010010 -  En el perído de gobierno, recuperar el 20% la cartera morosa de la Secretaría de Vivienda social ($14,932.4 millones)</v>
          </cell>
          <cell r="F578" t="str">
            <v>32010010009 - 11 - 32 -  A diciembre de 2015 se ha adecuado el sistema hidrosanitario de la sede educativa San Pedro Codenal.</v>
          </cell>
        </row>
        <row r="579">
          <cell r="A579" t="str">
            <v>36020010011 -  En el perído de gobierno, reducir en 30% la cartera tributaria vencida ($615,715 millones)</v>
          </cell>
          <cell r="F579" t="str">
            <v>32010010009 - 11 - 33 -  A diciembre de 2015 se ha adecuado el sistema hidrosanitario de la sede educativa General Alfredo Vásquez Cobo.</v>
          </cell>
        </row>
        <row r="580">
          <cell r="A580" t="str">
            <v>36030010001 -  A diciembre de 2015, está adoptado, socializado e implementado el estudio de nomenclatura</v>
          </cell>
          <cell r="F580" t="str">
            <v>32010010009 - 11 - 34 -  A diciembre de 2015 se ha adecuado el sistema hidrosanitario de la sede educativa José Vicente Concha.</v>
          </cell>
        </row>
        <row r="581">
          <cell r="A581" t="str">
            <v>36030010002 -  En el período 2012 - 2015, se mantiene actualizada en 100% la Base de datos de estratificación</v>
          </cell>
          <cell r="F581" t="str">
            <v>32010010009 - 11 - 35 -  A diciembre de 2015 se ha adecuado el sistema hidrosanitario de la sede educativa Marino Rengifo.</v>
          </cell>
        </row>
        <row r="582">
          <cell r="A582" t="str">
            <v>36030010003 -  A diciembre de 2013 está realizado el Censo de Estratificación de Fincas y Viviendas dispersas</v>
          </cell>
          <cell r="F582" t="str">
            <v>32010010009 - 11 - 36 -  A diciembre de 2015 se ha realizado reposición y mantenimiento de cubiertas de la sede educativa Agustín Nieto Caballero.</v>
          </cell>
        </row>
        <row r="583">
          <cell r="A583" t="str">
            <v xml:space="preserve">36030010004 -  A diciembre de 2015, se encuentra en un 75% la implementación de la Infraestructura de Datos Espaciales de Santiago de Cali- IDESC </v>
          </cell>
          <cell r="F583" t="str">
            <v>32010010009 - 11 - 37 -  A diciembre de 2015 se ha realizado reposición y mantenimiento de cubiertas de la sede educativa Villa del Sur.</v>
          </cell>
        </row>
        <row r="584">
          <cell r="A584" t="str">
            <v>36030010005 -  En el período 2012-2015, se ha construido en un 100% la Red geodésica satelital del municipio y está en funcionamiento</v>
          </cell>
          <cell r="F584" t="str">
            <v>32010010009 - 11 - 38 -  A diciembre de 2015 se ha realizado reposición y mantenimiento de cubiertas de la sede educativa Susana Vinasco.</v>
          </cell>
        </row>
        <row r="585">
          <cell r="A585" t="str">
            <v>36030010006 -  En el período 2012 - 2015, las 17 Dependencias tienen capacitación y asistencia técnica en formulación de proyectos</v>
          </cell>
          <cell r="F585" t="str">
            <v>32010010009 - 11 - 39 -  A diciembre de 2015 se ha realizado reposición y mantenimiento de cubiertas de la sede educativa La Primavera.</v>
          </cell>
        </row>
        <row r="586">
          <cell r="A586" t="str">
            <v>36030010007 -  A diciembre de 2015 hay dos Módulos de SAP en productivo para el seguimiento y evaluación de proyectos y toma de decisiones</v>
          </cell>
          <cell r="F586" t="str">
            <v>32010010009 - 11 - 40 -  A diciembre de 2015 se ha realizado reposición y mantenimiento de cubiertas de la sede educativa José Vicente Concha.</v>
          </cell>
        </row>
        <row r="587">
          <cell r="A587" t="str">
            <v xml:space="preserve">36030010008 -  En el período 2012 - 2015, se publican al menos cuatro documentos con estadísticas básicas en el Municipio </v>
          </cell>
          <cell r="F587" t="str">
            <v>32010010009 - 11 - 41 -  A diciembre de 2015 se ha realizado reposición y mantenimiento de cubiertas de la sede educativa San Pedro Codenal.</v>
          </cell>
        </row>
        <row r="588">
          <cell r="A588" t="str">
            <v>36030010009 -  A diciembre de 2015 está formulado el Plan Prospectivo Cali, Visión 2036</v>
          </cell>
          <cell r="F588" t="str">
            <v>32010010009 - 11 - 42 -  A diciembre de 2015 se ha realizado reposición y mantenimiento de cubiertas de la sede educativa Julio Arboleda.</v>
          </cell>
        </row>
        <row r="589">
          <cell r="A589" t="str">
            <v>36030010010 -  A diciembre de 2015, se atienden al menos el 90% de las solicitudes de encuesta del Sisbén</v>
          </cell>
          <cell r="F589" t="str">
            <v>32010010009 - 11 - 43 -  A diciembre de 2015 se ha realizado reposición y mantenimiento de cubiertas de la sede educativa Marino Rengifo.</v>
          </cell>
        </row>
        <row r="590">
          <cell r="A590" t="str">
            <v xml:space="preserve">36030010011 -  A diciembre de 2015 se cuenta con una base Predial de la Administración Municipal armonizada en un 100% </v>
          </cell>
          <cell r="F590" t="str">
            <v>32010010009 - 11 - 44 -  A diciembre de 2015 se ha realizado el reforzamiento del cerramiento de la sedes Agustín Nieto Caballero, Diez de Mayo y Ciudad Modelo.</v>
          </cell>
        </row>
        <row r="591">
          <cell r="A591" t="str">
            <v>36030010012 -  A diciembre de 2013 está realizada Encuesta  socioeconómica de Cali</v>
          </cell>
          <cell r="F591" t="str">
            <v>32010010007 - 11 - 45 -  A diciembre de 2015 se ha intervenido en la Construcción-reconstrucción de las aulas de clase de la sede educativa Santo Domingo Sabio.</v>
          </cell>
        </row>
        <row r="592">
          <cell r="A592" t="str">
            <v>36030010013 -  A diciembre de 2012 está en funcionamiento la Unidad de Gestión de Proyectos</v>
          </cell>
          <cell r="F592" t="str">
            <v>32010010007 - 11 - 46 -  A diciembre de 2015 se ha intervenido en la construcción-reconstrucción de las aulas de clase de la sede educativa República de Italia.</v>
          </cell>
        </row>
        <row r="593">
          <cell r="A593" t="str">
            <v>36030010014 -  En el período 2012 - 2015, se actualiza el Expediente Municipal</v>
          </cell>
          <cell r="F593" t="str">
            <v>32010010007 - 11 - 47 -  A diciembre de 2015 se ha intervenido en la construcción-reconstrucción de las aulas de clase de la sede educativa Villa del Sur.</v>
          </cell>
        </row>
        <row r="594">
          <cell r="A594" t="str">
            <v>36030010015 -  En el período 2012 - 2015, se formula, evalúa y divulga el instrumento de planificación</v>
          </cell>
          <cell r="F594" t="str">
            <v>32010010007 - 11 - 48 -  A diciembre de 2015 se ha intervenido en la construcción-reconstrucción de las aulas de clase de la sede educativa San Pedro Codenal.</v>
          </cell>
        </row>
        <row r="595">
          <cell r="A595" t="str">
            <v>36030010016 -  A diciembre de 2013 se incrementa a 22 los módulos del Software MySAP en el Sistema de Gestión Administrativo y Financiero Territorial de Santiago de Cali (SGAFT)</v>
          </cell>
          <cell r="F595" t="str">
            <v>32010010010 - 11 - 49 -  A diciembre de 2015 se ha dotado de 40 mesas bipersonales a la sede educativa Ciudad de Cali.</v>
          </cell>
        </row>
        <row r="596">
          <cell r="A596" t="str">
            <v>36030020001 -  En el período 2012 - 2015, se realizan 8 Procesos de rendición de cuentas participativos a través de diferentes mecanismos</v>
          </cell>
          <cell r="F596" t="str">
            <v>32010010010 - 11 - 50 -  A diciembre de 2015 se ha dotado de 40 mesas bipersonales a la sede educativa Julio Arboleda.</v>
          </cell>
        </row>
        <row r="597">
          <cell r="A597" t="str">
            <v xml:space="preserve">36030020002 -  A diciembre de 2015, está implementada la Estrategia Gobierno en línea </v>
          </cell>
          <cell r="F597" t="str">
            <v>32010010010 - 11 - 51 -  A diciembre de 2015 se ha dotado de 80 sillas bipersonales a la sede educativa Agustín Nieto Caballero.</v>
          </cell>
        </row>
        <row r="598">
          <cell r="A598" t="str">
            <v>36030020003 -  A diciembre de 2015, se incrementan a 45 los Trámites y servicios nuevos ofrecidos en línea a los ciudadanos</v>
          </cell>
          <cell r="F598" t="str">
            <v>32010010010 - 11 - 52 -  A diciembre de 2015 se ha dotado de 80 sillas bipersonales a la sede educativa Ciudad de Cali.</v>
          </cell>
        </row>
        <row r="599">
          <cell r="A599" t="str">
            <v>36030020004 -  A diciembre de 2015, hay cinco Trámites del DAPM vinculados a la Ventanilla Única del Constructor</v>
          </cell>
          <cell r="F599" t="str">
            <v>32010010010 - 11 - 53 -  A diciembre de 2015 se ha dotado de 150 sillas universitarias a la sede educativa Agustín Nieto Caballero.</v>
          </cell>
        </row>
        <row r="600">
          <cell r="A600" t="str">
            <v>36030020005 -  En el período 2012 - 2015, está implementado el Centro de datos alterno</v>
          </cell>
          <cell r="F600" t="str">
            <v>32010010010 - 11 - 54 -  A diciembre de 2015 se ha dotado de 80 sillas universitarias a la sede educativa Boyacá.</v>
          </cell>
        </row>
        <row r="601">
          <cell r="A601" t="str">
            <v>36030020006 -  A diciembre de 2015, se ha Digitalizado el 40% de la cartografía de la planoteca del DAP</v>
          </cell>
          <cell r="F601" t="str">
            <v>32010010010 - 11 - 55 -  A diciembre de 2015 se ha dotado de 300 sillas universitarias a la sede educativa Ciudad Modelo.</v>
          </cell>
        </row>
        <row r="602">
          <cell r="A602" t="str">
            <v>36030020007 -  A diciembre del 2015, está implementada la desconcentración de la atencion en los CALI's</v>
          </cell>
          <cell r="F602" t="str">
            <v>32010010010 - 11 - 56 -  A diciembre de 2015 se ha dotado de 200 sillas universitarias a la sede educativa Ciudad de Cali.</v>
          </cell>
        </row>
        <row r="603">
          <cell r="A603" t="str">
            <v>36030020008 -  A diciembre de 2015 están organizados el 100% de los documentos que los Servidores públicos tienen en sus escritorios y oficinas garantizando su ubicación, custodia y trazabilidad en cada una de sus etapas del ciclo Vital</v>
          </cell>
          <cell r="F603" t="str">
            <v>32010010010 - 11 - 57 -  A diciembre de 2015 se ha dotado de 120 sillas trapezoide a la sede educativa Ciudad Modelo.</v>
          </cell>
        </row>
        <row r="604">
          <cell r="A604" t="str">
            <v>36030020009 -  A diciembre de 2015 se digitalizan al menos  5.700.000 registros de archivo para facilitar su consulta, ubicación y conservación del expediente fisico</v>
          </cell>
          <cell r="F604" t="str">
            <v>32010010010 - 11 - 58 -  A diciembre de 2015 se ha dotado de 40 mesas trapezoide a la sede educativa Ciudad Modelo.</v>
          </cell>
        </row>
        <row r="605">
          <cell r="A605" t="str">
            <v>36030020010 -  A diciembre de 2015 está construido o adecuado un inmueble para el funcionamiento del  Archivo General del Municipio de Santiago de Cali</v>
          </cell>
          <cell r="F605" t="str">
            <v>32010010010 - 11 - 59 -  A diciembre de 2015 se ha dotado de 20 sillas docentes a la sede educativa Agustín Nieto Caballero.</v>
          </cell>
        </row>
        <row r="606">
          <cell r="A606" t="str">
            <v>36030020011 -  A diciembre de 2015 están clasificados, organizados y depurados el 60% del fondo acumulado de la Administracion Central Municipal</v>
          </cell>
          <cell r="F606" t="str">
            <v>32010010010 - 11 - 60 -  A diciembre de 2015 se ha dotado de 20 escritorios docentes a la sede educativa Agustín Nieto Caballero.</v>
          </cell>
        </row>
        <row r="607">
          <cell r="A607" t="str">
            <v>36030020012 -  A diciembre del 2015, está implementada la ventanilla única del Municipio de Cali</v>
          </cell>
          <cell r="F607" t="str">
            <v>32010010010 - 11 - 61 -  A diciembre de 2015 se ha dotado de 20 tableros a la sede educativa Agustín Nieto Caballero.</v>
          </cell>
        </row>
        <row r="608">
          <cell r="A608" t="str">
            <v>36030030001 -  En el período 2012 - 2015, se diseña e implenta la Política de Gestión Ética</v>
          </cell>
          <cell r="F608" t="str">
            <v>32010010010 - 11 - 62 -  A diciembre de 2015 se ha dotado de 2 televisores a la sede educativa Ciudad Modelo.</v>
          </cell>
        </row>
        <row r="609">
          <cell r="A609" t="str">
            <v>36030030002 -  En el período 2012 - 2015, se aumentan en 5,000 los Servidores públicos capacitados para aplicar el autocontrol</v>
          </cell>
          <cell r="F609" t="str">
            <v>32010010010 - 11 - 63 -  A diciembre de 2015 se ha dotado de 2 DVD a la sede educativa Ciudad Modelo.</v>
          </cell>
        </row>
        <row r="610">
          <cell r="A610" t="str">
            <v>36030030003 -  En el período 2012 - 2015, se atienden oportunamente el 100% de los Requerimientos de órganos de control externo</v>
          </cell>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A611" t="str">
            <v>36030030004 -  En el período 2012 - 2015, se monitorean y evalúan 8 Dependencias  en el impacto de la conducta disciplinable de los servidores en la gestión pública</v>
          </cell>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A612" t="str">
            <v xml:space="preserve">36030030005 -  En el período 2012 - 2015, se Disminuye de 4 años a 2 años el tiempo promedio de respuesta en los procesos disciplinarios para garantía de los términos procesales </v>
          </cell>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A613" t="str">
            <v>36030030006 -  En el período 2012 - 2015, se aumenta a 5,700 servidores públicos a los que se ha alicado el Componente preventivo de la acción disciplinaria</v>
          </cell>
          <cell r="F613" t="str">
            <v>32070010002 - 11 - 67 -  A diciembre de 2015 se han capacitado al menos 200 líderes comunitarios y sociales en temas específicos de la planeación territorial, formulación de proyectos y en la Metodología General Ajustada – MGA.</v>
          </cell>
        </row>
        <row r="614">
          <cell r="A614" t="str">
            <v>36030030007 -  En el período 2012 - 2015, se aplica la herramienta de transparencia a los Contratos objeto de auditorías visibles</v>
          </cell>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A615" t="str">
            <v>36030030008 -  En el período 2012 - 2015, se realiza un Programa transversal para la promoción y fomento del control social a la gestión pública</v>
          </cell>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A616" t="str">
            <v xml:space="preserve">36030030009 -  En el período 2012 - 2015, se realiza un Programa de capacitación a los  jóvenes  caleños interesados en lo público, a  través   del conocimiento de herramientas para el ejercicio de control social </v>
          </cell>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sheetData sheetId="2">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2101  -   SGP. Educ.Prest Serv</v>
          </cell>
          <cell r="C58" t="str">
            <v>A.1.1.2.5.2.5 - INSTITUTOS TÉCNICOS</v>
          </cell>
        </row>
        <row r="59">
          <cell r="A59" t="str">
            <v>2-301010349   Planteles Educativos</v>
          </cell>
          <cell r="B59" t="str">
            <v>2102  -   S.G.P.Educac-Cobertu</v>
          </cell>
          <cell r="C59" t="str">
            <v xml:space="preserve">A.1.1.3 - CONTRATOS PARA LA PRESTACIÓN DEL SERVICIO EDUCATIVO </v>
          </cell>
        </row>
        <row r="60">
          <cell r="A60" t="str">
            <v>2-301010351   EscenDeport/Parques</v>
          </cell>
          <cell r="B60" t="str">
            <v>2103  -   SGP   Educ-S.S.F.</v>
          </cell>
          <cell r="C60" t="str">
            <v>A.1.1.4 - CONTRATOS PARA LA ADMINISTRACIÓN DE LA PRESTACIÓN DEL SERVICIO EDUCATIVO</v>
          </cell>
        </row>
        <row r="61">
          <cell r="A61" t="str">
            <v>2-301010353   HospCentrosPtosSalud</v>
          </cell>
          <cell r="B61" t="str">
            <v>2104  -   S.G.P. Educacalid</v>
          </cell>
          <cell r="C61" t="str">
            <v>A.1.1.5 - CONTRATACIÓN PARA EDUCACIÓN PARA JÓVENES Y ADULTOS</v>
          </cell>
        </row>
        <row r="62">
          <cell r="A62" t="str">
            <v>2-301010355   TDistEnPyRedElectR/U</v>
          </cell>
          <cell r="B62" t="str">
            <v>2111  -   SGP.12/12 Educ-P.Srv</v>
          </cell>
          <cell r="C62" t="str">
            <v>A.1.1.6 - CONTRATACIÓN DE ASEO A LOS ESTABLECIMIENTOS EDUCATIVOS ESTATALES</v>
          </cell>
        </row>
        <row r="63">
          <cell r="A63" t="str">
            <v>2-301010357   Gasoductos</v>
          </cell>
          <cell r="B63" t="str">
            <v>2112  -   SGP 12/12 Educ-Cober</v>
          </cell>
          <cell r="C63" t="str">
            <v>A.1.1.7 - CONTRATACIÓN DE VIGILANCIA A LOS ESTABLECIMIENTOS EDUCATIVOS ESTATALES</v>
          </cell>
        </row>
        <row r="64">
          <cell r="A64" t="str">
            <v>2-301010358   Ampliacion Acueducto</v>
          </cell>
          <cell r="B64" t="str">
            <v>2113  -   SGP.12/12 Educ-SSF</v>
          </cell>
          <cell r="C64" t="str">
            <v>A.1.2 - CALIDAD - MATRÍCULA    *** NO ***</v>
          </cell>
        </row>
        <row r="65">
          <cell r="A65" t="str">
            <v>2-301010359   Ampliación Alcantar</v>
          </cell>
          <cell r="B65" t="str">
            <v>2114  -   S.G.P. 12/12 calidad</v>
          </cell>
          <cell r="C65" t="str">
            <v>A.1.2.1 - PREINVERSIÓN: ESTUDIOS, DISEÑOS, CONSULTORIAS, ASESORIAS E INTERVENTORIAS    *** NO ***</v>
          </cell>
        </row>
        <row r="66">
          <cell r="A66" t="str">
            <v>2-301010360   Mejor Plant trata Ag</v>
          </cell>
          <cell r="B66" t="str">
            <v>2115  -   RetSGPSecEdcPretSer</v>
          </cell>
          <cell r="C66" t="str">
            <v>A.1.2.1.1 - ESTUDIOS Y DISEÑOS</v>
          </cell>
        </row>
        <row r="67">
          <cell r="A67" t="str">
            <v>2-301010361   Ampliac Alcanta pluv</v>
          </cell>
          <cell r="B67" t="str">
            <v>2116  -   Ret SGP SecEdcCalid</v>
          </cell>
          <cell r="C67" t="str">
            <v>A.1.2.1.2 - CONSULTORIAS Y ASESORIAS</v>
          </cell>
        </row>
        <row r="68">
          <cell r="A68" t="str">
            <v>2-301010362   Rehabilit Alcantar p</v>
          </cell>
          <cell r="B68" t="str">
            <v>2201  -   S.G.P- salud- contin</v>
          </cell>
          <cell r="C68" t="str">
            <v>A.1.2.1.3 - INTERVENTORIAS</v>
          </cell>
        </row>
        <row r="69">
          <cell r="A69" t="str">
            <v>2-30102   Infraestruct Admtva    *** NO ***</v>
          </cell>
          <cell r="B69" t="str">
            <v>2202  -   S.G.P- salud-ampliac</v>
          </cell>
          <cell r="C69" t="str">
            <v>A.1.2.2 - CONSTRUCCIÓN AMPLIACIÓN Y ADECUACIÓN DE INFRAESTRUCTURA EDUCATIVA</v>
          </cell>
        </row>
        <row r="70">
          <cell r="A70" t="str">
            <v>2-3010201   ConstInfraest Admtva</v>
          </cell>
          <cell r="B70" t="str">
            <v>2203  -   S.G.P. Salud-oferta</v>
          </cell>
          <cell r="C70" t="str">
            <v>A.1.2.3 - MANTENIMIENTO DE INFRAESTRUCTURA EDUCATIVA</v>
          </cell>
        </row>
        <row r="71">
          <cell r="A71" t="str">
            <v>2-3010202   AdqInfraestrAdmtva</v>
          </cell>
          <cell r="B71" t="str">
            <v>2204  -   SGP. Salud-PAB</v>
          </cell>
          <cell r="C71" t="str">
            <v>A.1.2.4 - DOTACIÓN INSTITUCIONAL DE INFRAESTRUCTURA EDUCATIVA</v>
          </cell>
        </row>
        <row r="72">
          <cell r="A72" t="str">
            <v>2-3010203   Mej/MantInfrAdmtva</v>
          </cell>
          <cell r="B72" t="str">
            <v>2205  -   SGP. Salud-SSF</v>
          </cell>
          <cell r="C72" t="str">
            <v>A.1.2.5 - DOTACIÓN INSTITUCIONAL DE MATERIAL Y MEDIOS PEDAGÓGICOS PARA EL APRENDIZAJE</v>
          </cell>
        </row>
        <row r="73">
          <cell r="A73" t="str">
            <v>2-302   DOTACIÓN    *** NO ***</v>
          </cell>
          <cell r="B73" t="str">
            <v>2211  -   SGP- 12/12 S-Continu</v>
          </cell>
          <cell r="C73" t="str">
            <v>A.1.2.6 - PAGO DE SERVICIOS PÚBLICOS DE LAS INSTITUCIONES EDUCATIVAS    *** NO ***</v>
          </cell>
        </row>
        <row r="74">
          <cell r="A74" t="str">
            <v>2-30201   Eq/matr/sum/servipSt    *** NO ***</v>
          </cell>
          <cell r="B74" t="str">
            <v>2212  -   SGP- 12/12 S- amplia</v>
          </cell>
          <cell r="C74" t="str">
            <v>A.1.2.6.1 - ACUEDUCTO, ALCANTARILLADO Y ASEO</v>
          </cell>
        </row>
        <row r="75">
          <cell r="A75" t="str">
            <v>2-3020101   Adq yproducc matysum    *** NO ***</v>
          </cell>
          <cell r="B75" t="str">
            <v>2213  -   SGP. 12/12 S-Prestac</v>
          </cell>
          <cell r="C75" t="str">
            <v>A.1.2.6.2 - ENERGÍA</v>
          </cell>
        </row>
        <row r="76">
          <cell r="A76" t="str">
            <v>2-302010101   Dot/AdqMaq/Equipo</v>
          </cell>
          <cell r="B76" t="str">
            <v>2214  -   SGP 12/12 Salud-PAB</v>
          </cell>
          <cell r="C76" t="str">
            <v>A.1.2.6.3 - TELÉFONO</v>
          </cell>
        </row>
        <row r="77">
          <cell r="A77" t="str">
            <v>2-302010103   Dotac de Instalac</v>
          </cell>
          <cell r="B77" t="str">
            <v>2215  -   SGP.12/12 Salud-SSF</v>
          </cell>
          <cell r="C77" t="str">
            <v>A.1.2.6.4 - INTERNET</v>
          </cell>
        </row>
        <row r="78">
          <cell r="A78" t="str">
            <v>2-302010105   Adquis Semovientes</v>
          </cell>
          <cell r="B78" t="str">
            <v>2216  -   SGP Concil Aport Pat</v>
          </cell>
          <cell r="C78" t="str">
            <v>A.1.2.6.5 - OTROS</v>
          </cell>
        </row>
        <row r="79">
          <cell r="A79" t="str">
            <v>2-302010107   Dotac Material Educa</v>
          </cell>
          <cell r="B79" t="str">
            <v>2301  -   S.G.P. P.G. -Agua Po</v>
          </cell>
          <cell r="C79" t="str">
            <v>A.1.2.7 - TRANSPORTE ESCOLAR</v>
          </cell>
        </row>
        <row r="80">
          <cell r="A80" t="str">
            <v>2-302010109   ServTransporte Educa</v>
          </cell>
          <cell r="B80" t="str">
            <v>2302  -   SGP P.G. Otros Sect.</v>
          </cell>
          <cell r="C80" t="str">
            <v>A.1.2.8 - CAPACITACIÓN A DOCENTES Y DIRECTIVOS DOCENTES</v>
          </cell>
        </row>
        <row r="81">
          <cell r="A81" t="str">
            <v>2-302010111   Sistde Inform Educat</v>
          </cell>
          <cell r="B81" t="str">
            <v>2303  -   SGP P.G. Deportes</v>
          </cell>
          <cell r="C81" t="str">
            <v>A.1.2.9 - FUNCIONAMIENTO BÁSICO DE LOS ESTABLECIMIENTOS EDUCATIVOS ESTATALES</v>
          </cell>
        </row>
        <row r="82">
          <cell r="A82" t="str">
            <v>2-302010113   Dot/HospCtros/PtosSa</v>
          </cell>
          <cell r="B82" t="str">
            <v>2304  -   S.G.P. PGral-Cultura</v>
          </cell>
          <cell r="C82" t="str">
            <v>A.1.2.10 - ALIMENTACIÓN ESCOLAR    *** NO ***</v>
          </cell>
        </row>
        <row r="83">
          <cell r="A83" t="str">
            <v>2-302010115   AdqEquipoLaboratorio</v>
          </cell>
          <cell r="B83" t="str">
            <v>2305  -   SGP. P.G.-S.S.F.</v>
          </cell>
          <cell r="C83" t="str">
            <v>A.1.2.10.1 - PRESTACIÓN DIRECTA DEL SERVICIO    *** NO ***</v>
          </cell>
        </row>
        <row r="84">
          <cell r="A84" t="str">
            <v>2-302010117   AdqEquipo Clínico</v>
          </cell>
          <cell r="B84" t="str">
            <v>2306  -   SGPPGEDUCATENINT</v>
          </cell>
          <cell r="C84" t="str">
            <v>A.1.2.10.1.1 - COMPRA DE ALIMENTOS</v>
          </cell>
        </row>
        <row r="85">
          <cell r="A85" t="str">
            <v>2-302010119   ProgAtenIPSspcas1erN</v>
          </cell>
          <cell r="B85" t="str">
            <v>2307  -   SGPPGSALUDATENINT</v>
          </cell>
          <cell r="C85" t="str">
            <v xml:space="preserve">A.1.2.10.1.2 - MENAJE, DOTACIÓN Y SU REPOSICIÓN PARA LA PRESTACIÓN DEL SERVICIO DE ALIMENTACIÓN ESCOLAR </v>
          </cell>
        </row>
        <row r="86">
          <cell r="A86" t="str">
            <v>2-302010121   ProgAtenIPSspvds1erN</v>
          </cell>
          <cell r="B86" t="str">
            <v>2311  -   SGP.12/12 PG-Ag Pot</v>
          </cell>
          <cell r="C86" t="str">
            <v xml:space="preserve">A.1.2.10.1.3 - CONTRATACIÓN DE PERSONAL PARA LA PREPARACIÓN DE ALIMENTOS </v>
          </cell>
        </row>
        <row r="87">
          <cell r="A87" t="str">
            <v>2-302010123   ProgAtenIPSspcas2oNv</v>
          </cell>
          <cell r="B87" t="str">
            <v>2312  -   SGP.12/12 PG-Otros S</v>
          </cell>
          <cell r="C87" t="str">
            <v xml:space="preserve">A.1.2.10.1.4 - TRANSPORTE DE ALIMENTOS </v>
          </cell>
        </row>
        <row r="88">
          <cell r="A88" t="str">
            <v>2-302010125   ProgAtenIPSspvds2oNv</v>
          </cell>
          <cell r="B88" t="str">
            <v>2313  -   SGP.12/12 PG-Deporte</v>
          </cell>
          <cell r="C88" t="str">
            <v>A.1.2.10.1.5 - ASEO Y COMBUSTIBLE PARA LA PREPARACIÓN DE LOS ALIMENTOS</v>
          </cell>
        </row>
        <row r="89">
          <cell r="A89" t="str">
            <v>2-302010127   Explotación Minera</v>
          </cell>
          <cell r="B89" t="str">
            <v>2314  -   12/12 S.G.P CULTURA</v>
          </cell>
          <cell r="C89" t="str">
            <v>A.1.2.10.2 - CONTRATACIÓN CON TERCEROS PARA LA PROVISIÓN INTEGRAL DEL SERVICIO DE ALIMENTACIÓN ESCOLAR</v>
          </cell>
        </row>
        <row r="90">
          <cell r="A90" t="str">
            <v>2-302010128   Equi requer op Sist</v>
          </cell>
          <cell r="B90" t="str">
            <v>2315  -   SGP. 12/12 PG- S.S.F</v>
          </cell>
          <cell r="C90" t="str">
            <v>A.1.2.11 - DISEÑO E IMPLEMENTACIÓN DE PLANES DE MEJORAMIENTO</v>
          </cell>
        </row>
        <row r="91">
          <cell r="A91" t="str">
            <v>2-302010129   EqurequeroperacSital</v>
          </cell>
          <cell r="B91" t="str">
            <v>2401  -   S.G.P. Alimentacion</v>
          </cell>
          <cell r="C91" t="str">
            <v>A.1.3 - CALIDAD - GRATUIDAD    *** NO ***</v>
          </cell>
        </row>
        <row r="92">
          <cell r="A92" t="str">
            <v>2-302010130   EquirequeoperacSista</v>
          </cell>
          <cell r="B92" t="str">
            <v>2411  -   S.G.P. 12/12 Aliment</v>
          </cell>
          <cell r="C92" t="str">
            <v>A.1.3.8 - TRANSFERENCIAS PARA CALIDAD GRATUIDAD  (SIN SITUACIÓN DE FONDOS)</v>
          </cell>
        </row>
        <row r="93">
          <cell r="A93" t="str">
            <v>2-302010131   Adqu Insum Mediczoon</v>
          </cell>
          <cell r="B93" t="str">
            <v>2412  -   Ret SGP Alimet escol</v>
          </cell>
          <cell r="C93" t="str">
            <v>A.1.4 - EFICIENCIA EN LA ADMINISTRACIÓN DEL SERVICIO EDUCATIVO    *** NO ***</v>
          </cell>
        </row>
        <row r="94">
          <cell r="A94" t="str">
            <v>2-302010132   Adquision de vacunas</v>
          </cell>
          <cell r="B94" t="str">
            <v>2501  -   S.G.P. Sector Agua P</v>
          </cell>
          <cell r="C94" t="str">
            <v>A.1.4.1 - MODERNIZACIÓN DE LA SECRETARIA DE EDUCACIÓN</v>
          </cell>
        </row>
        <row r="95">
          <cell r="A95" t="str">
            <v>2-302010133   Servi de Transporte</v>
          </cell>
          <cell r="B95" t="str">
            <v>2511  -   S.G.P. 12/12 Sector</v>
          </cell>
          <cell r="C95" t="str">
            <v>A.1.4.2 - DISEÑO E IMPLEMENTACIÓN DEL SISTEMA DE INFORMACIÓN</v>
          </cell>
        </row>
        <row r="96">
          <cell r="A96" t="str">
            <v>2-302010134   Adqui Mater y Sumini</v>
          </cell>
          <cell r="B96" t="str">
            <v>2601  -   SGP Aten Intg Pr Inf</v>
          </cell>
          <cell r="C96" t="str">
            <v>A.1.4.3 - CONECTIVIDAD</v>
          </cell>
        </row>
        <row r="97">
          <cell r="A97" t="str">
            <v>2-3020102   Mant/equi/mat/servPS    *** NO ***</v>
          </cell>
          <cell r="B97" t="str">
            <v>2602  -   SGP Aten Intg Pr Inf</v>
          </cell>
          <cell r="C97" t="str">
            <v>A.1.5 - NECESIDADES EDUCATIVAS ESPECIALES    *** NO ***</v>
          </cell>
        </row>
        <row r="98">
          <cell r="A98" t="str">
            <v>2-302010201   Maquinaria y Equipo</v>
          </cell>
          <cell r="B98" t="str">
            <v>3101  -   Part. Nac. R-0818-05</v>
          </cell>
          <cell r="C98" t="str">
            <v>A.1.5.1 - SERVICIO PERSONAL APOYO</v>
          </cell>
        </row>
        <row r="99">
          <cell r="A99" t="str">
            <v>2-302010203   Instalaciones</v>
          </cell>
          <cell r="B99" t="str">
            <v>3102  -   Part. Nac. R-0917-04</v>
          </cell>
          <cell r="C99" t="str">
            <v>A.1.5.2 - FORMACIÓN DE DOCENTES</v>
          </cell>
        </row>
        <row r="100">
          <cell r="A100" t="str">
            <v>2-302010207   Material Educativo</v>
          </cell>
          <cell r="B100" t="str">
            <v>3103  -   Part. Nac. R-1038-04</v>
          </cell>
          <cell r="C100" t="str">
            <v>A.1.5.3 - DOTACIÓN</v>
          </cell>
        </row>
        <row r="101">
          <cell r="A101" t="str">
            <v>2-302010209   ServTransporteEducat</v>
          </cell>
          <cell r="B101" t="str">
            <v>3104  -   Part. Nac. R-1451-04</v>
          </cell>
          <cell r="C101" t="str">
            <v xml:space="preserve">A.1.5.4 - MEJORAMIENTO DE CONDICIONES DE ACCECIBILIDAD DE INFRAESTRUCTURA EDUCATIVA  ESTATAL </v>
          </cell>
        </row>
        <row r="102">
          <cell r="A102" t="str">
            <v>2-302010211   SistemdeInformEducat</v>
          </cell>
          <cell r="B102" t="str">
            <v>3105  -   Part. Nac. R-2738-04</v>
          </cell>
          <cell r="C102" t="str">
            <v>A.1.6 - INTERNADOS    *** NO ***</v>
          </cell>
        </row>
        <row r="103">
          <cell r="A103" t="str">
            <v>2-302010215   Equipo Laboratorio</v>
          </cell>
          <cell r="B103" t="str">
            <v>3106  -   Part. Nac.R-3629-04</v>
          </cell>
          <cell r="C103" t="str">
            <v>A.1.6.1 - ALIMENTACIÓN</v>
          </cell>
        </row>
        <row r="104">
          <cell r="A104" t="str">
            <v>2-302010217   Equipo Clínico</v>
          </cell>
          <cell r="B104" t="str">
            <v>3107  -   Part. Nac.R-4064-04</v>
          </cell>
          <cell r="C104" t="str">
            <v>A.1.6.2 - DOTACIÓN INSTITUCIONAL</v>
          </cell>
        </row>
        <row r="105">
          <cell r="A105" t="str">
            <v>2-302010219   ProgAtenIPSspcas1erN</v>
          </cell>
          <cell r="B105" t="str">
            <v>3108  -   Part. Nac.R-4694-04</v>
          </cell>
          <cell r="C105" t="str">
            <v>A.1.6.3 - ADECUACIÓN Y MEJORAMIENTO DE INFRAESTRUCTURA</v>
          </cell>
        </row>
        <row r="106">
          <cell r="A106" t="str">
            <v>2-302010221   ProgAtenIPSspvds1erN</v>
          </cell>
          <cell r="B106" t="str">
            <v>3109  -   Part. Nac.R- 0746</v>
          </cell>
          <cell r="C106" t="str">
            <v>A.1.7 - OTROS GASTOS EN EDUCACIÓN NO INCLUIDOS EN LOS CONCEPTOS ANTERIORES    *** NO ***</v>
          </cell>
        </row>
        <row r="107">
          <cell r="A107" t="str">
            <v>2-302010223   ProgAtenIPSspcas2oNv</v>
          </cell>
          <cell r="B107" t="str">
            <v>3110  -   Part. Nac.R-3477-05</v>
          </cell>
          <cell r="C107" t="str">
            <v xml:space="preserve">A.1.7.1 - COMPETENCIAS LABORALES GENERALES Y FORMACIÓN PARA EL TRABAJO Y EL DESARROLLO HUMANO </v>
          </cell>
        </row>
        <row r="108">
          <cell r="A108" t="str">
            <v>2-302010225   ProgAtenIPSspvds2oNv</v>
          </cell>
          <cell r="B108" t="str">
            <v>3111  -   Etesa</v>
          </cell>
          <cell r="C108" t="str">
            <v>A.1.7.2 - APLICACIÓN DE PROYECTOS EDUCATIVOS TRANSVERSALES</v>
          </cell>
        </row>
        <row r="109">
          <cell r="A109" t="str">
            <v>2-30202   Equ/mater/servAdtvos    *** NO ***</v>
          </cell>
          <cell r="B109" t="str">
            <v>3112  -   Impuesto Nal  Carbon</v>
          </cell>
          <cell r="C109" t="str">
            <v>A.1.7.4 - PAGO DE DÉFICIT DE INVERSIÓN EN EDUCACIÓN - (DE CARÁCTER EXCEPCIONAL)</v>
          </cell>
        </row>
        <row r="110">
          <cell r="A110" t="str">
            <v>2-3020201   Adq/prod/servAdtvos    *** NO ***</v>
          </cell>
          <cell r="B110" t="str">
            <v>3113  -   Situado fiscal</v>
          </cell>
          <cell r="C110" t="str">
            <v>A.2 - SALUD    *** NO ***</v>
          </cell>
        </row>
        <row r="111">
          <cell r="A111" t="str">
            <v>2-302020101   ServPcosPlantEducat</v>
          </cell>
          <cell r="B111" t="str">
            <v>3114  -   Part. Nac R- S/N</v>
          </cell>
          <cell r="C111" t="str">
            <v xml:space="preserve">A.2.1 - RÉGIMEN SUBSIDIADO    *** NO *** </v>
          </cell>
        </row>
        <row r="112">
          <cell r="A112" t="str">
            <v>2-302020103   ArrendPlantaInstEduc</v>
          </cell>
          <cell r="B112" t="str">
            <v>3115  -   Epsa Ley 99/93</v>
          </cell>
          <cell r="C112" t="str">
            <v xml:space="preserve">A.2.1.1 - AFILIACIÓN RÉGIMEN SUBSIDIADO </v>
          </cell>
        </row>
        <row r="113">
          <cell r="A113" t="str">
            <v>2-302020105   Dotación -Ley 70/88-</v>
          </cell>
          <cell r="B113" t="str">
            <v>3116  -   Part. Nac R 3818-03</v>
          </cell>
          <cell r="C113" t="str">
            <v>A.2.1.3 - 0.4% INTERVENTORIA DEL RÉGIMEN SUBSIDIADO</v>
          </cell>
        </row>
        <row r="114">
          <cell r="A114" t="str">
            <v>2-302020106   Serv Púb Acued, Alca</v>
          </cell>
          <cell r="B114" t="str">
            <v>3117  -   Part. Nac Ac 190-01</v>
          </cell>
          <cell r="C114" t="str">
            <v>A.2.1.4 - 0.4% INSPECCIÓN, VIGILANCIA Y CONTROL -SUPERINTENDENCIA DE SALUD</v>
          </cell>
        </row>
        <row r="115">
          <cell r="A115" t="str">
            <v>2-302020107   Servi Públicos Energ</v>
          </cell>
          <cell r="B115" t="str">
            <v>3118  -   Part. Nac Ac 202-01</v>
          </cell>
          <cell r="C115" t="str">
            <v>A.2.1.5 - PAGO A LAS IPS CUANDO SEAN OBJETO DE MEDIDA DE GIRO DIRECTO</v>
          </cell>
        </row>
        <row r="116">
          <cell r="A116" t="str">
            <v>2-302020108   Servi Públicos Telef</v>
          </cell>
          <cell r="B116" t="str">
            <v>3119  -   Part. Nac Ac 213-01</v>
          </cell>
          <cell r="C116" t="str">
            <v>A.2.1.9 - PAGO DE DÉFICIT DE INVERSIÓN EN RÉGIMEN SUBSIDIADO (DE CARÁCTER EXCEPCIONAL)</v>
          </cell>
        </row>
        <row r="117">
          <cell r="A117" t="str">
            <v>2-3020202   Mantequip/ser/Adtvos    *** NO ***</v>
          </cell>
          <cell r="B117" t="str">
            <v>3120  -   Part. Nac Ac 214-01</v>
          </cell>
          <cell r="C117" t="str">
            <v>A.2.1.10 - TRANSFERENCIA A LOS DEPARTAMENTOS POR SALDOS DE LIQUIDACIÓN EN LA AFILIACIÓN AL RÉGIMEN SUBSIDIADO</v>
          </cell>
        </row>
        <row r="118">
          <cell r="A118" t="str">
            <v>2-302020201   ServPcosPlantEducat</v>
          </cell>
          <cell r="B118" t="str">
            <v>3121  -   Part. Nac Ac 222-01</v>
          </cell>
          <cell r="C118" t="str">
            <v xml:space="preserve">A.2.2 - SALUD PÚBLICA    *** NO ***   </v>
          </cell>
        </row>
        <row r="119">
          <cell r="A119" t="str">
            <v>2-302020203   ArrendPlantaInstEduc</v>
          </cell>
          <cell r="B119" t="str">
            <v>3122  -   Part. Nac Ac 235-02</v>
          </cell>
          <cell r="C119" t="str">
            <v xml:space="preserve">A.2.2.1 - SALUD INFANTIL    *** NO *** </v>
          </cell>
        </row>
        <row r="120">
          <cell r="A120" t="str">
            <v>2-303   RECURSO HUMANO    *** NO ***</v>
          </cell>
          <cell r="B120" t="str">
            <v>3123  -   Part. Nac R-1731-01</v>
          </cell>
          <cell r="C120" t="str">
            <v>A.2.2.1.1 - PROGRAMA AMPLIADO DE INMUNIZACIONES (PAI)    *** NO ***</v>
          </cell>
        </row>
        <row r="121">
          <cell r="A121" t="str">
            <v>2-30301   DivulgAstec/Cap/Rhno    *** NO ***</v>
          </cell>
          <cell r="B121" t="str">
            <v>3124  -   Par. Nac Res 4615-06</v>
          </cell>
          <cell r="C121" t="str">
            <v>A.2.2.1.1.1 - CONTRATACIÓN, CON LAS EMPRESAS SOCIALES DEL ESTADO.</v>
          </cell>
        </row>
        <row r="122">
          <cell r="A122" t="str">
            <v>2-3030101   CapacPersonalSector</v>
          </cell>
          <cell r="B122" t="str">
            <v>3125  -   Par. Nac Res.2400-06</v>
          </cell>
          <cell r="C122" t="str">
            <v>A.2.2.1.1.2 - ADQUISICION DE INSUMOS Y ELEMENTOS, PUBLICACIONES Y EQUIPOS PARA DESARROLLAR LAS PRIORIDADES DE SALUD PUBLICA, SEGÚN COMPETENCIAS.</v>
          </cell>
        </row>
        <row r="123">
          <cell r="A123" t="str">
            <v>2-3030103   Educ/DivulgAmbiental</v>
          </cell>
          <cell r="B123" t="str">
            <v>3126  -   Par. Nac.Res 3777-06</v>
          </cell>
          <cell r="C123" t="str">
            <v>A.2.2.1.1.3 - CONTRATACIÓN CON PERSONAS  JURÍDICAS QUE NO SEAN ESE´S.</v>
          </cell>
        </row>
        <row r="124">
          <cell r="A124" t="str">
            <v>2-3030129   Evaluación Educativa</v>
          </cell>
          <cell r="B124" t="str">
            <v>3127  -   Par. Nac.Res 3395-05</v>
          </cell>
          <cell r="C124" t="str">
            <v>A.2.2.1.1.6 - TALENTO HUMANO QUE DESARROLLA FUNCIONES DE CARÁCTER OPERATIVO</v>
          </cell>
        </row>
        <row r="125">
          <cell r="A125" t="str">
            <v>2-3030131   Participación Educat</v>
          </cell>
          <cell r="B125" t="str">
            <v>3128  -   Par. Nac. Res 001-99</v>
          </cell>
          <cell r="C125" t="str">
            <v>A.2.2.1.2 - ATENCIÓN INTEGRAL DE ENFERMEDADES PREVALENTES EN LA INFANCIA (AIEPI)    *** NO ***</v>
          </cell>
        </row>
        <row r="126">
          <cell r="A126" t="str">
            <v>2-3030133   ProgCapacTécnnoProf</v>
          </cell>
          <cell r="B126" t="str">
            <v>3129  -   Par. Nac Res 768-01</v>
          </cell>
          <cell r="C126" t="str">
            <v>A.2.2.1.2.1 - CONTRATACIÓN, CON LAS EMPRESAS SOCIALES DEL ESTADO.</v>
          </cell>
        </row>
        <row r="127">
          <cell r="A127" t="str">
            <v>2-3030135   ProgEducacSuperior</v>
          </cell>
          <cell r="B127" t="str">
            <v>3130  -   Par.NacRes. 0966-06</v>
          </cell>
          <cell r="C127" t="str">
            <v>A.2.2.1.2.2 - ADQUISICION DE INSUMOS, ELEMENTOS, PUBLICACIONES Y EQUIPOS PARA DESARROLLAR LAS PRIORIDADES DE SALUD PUBLICA, SEGÚN COMPETENCIAS.</v>
          </cell>
        </row>
        <row r="128">
          <cell r="A128" t="str">
            <v>2-3030137   ProgEducacadultos</v>
          </cell>
          <cell r="B128" t="str">
            <v>3131  -   Part.Nación R-0908-0</v>
          </cell>
          <cell r="C128" t="str">
            <v>A.2.2.1.2.3 - CONTRATACIÓN CON PERSONAS  JURÍDICAS QUE NO SEAN ESE´S.</v>
          </cell>
        </row>
        <row r="129">
          <cell r="A129" t="str">
            <v>2-3030139   ProgEducacespecial</v>
          </cell>
          <cell r="B129" t="str">
            <v>3132  -   Partic. Nac Re909-06</v>
          </cell>
          <cell r="C129" t="str">
            <v>A.2.2.1.2.6 - TALENTO HUMANO QUE DESARROLLA FUNCIONES DE CARÁCTER OPERATIVO</v>
          </cell>
        </row>
        <row r="130">
          <cell r="A130" t="str">
            <v>2-3030141   ProgEducacpreescolar</v>
          </cell>
          <cell r="B130" t="str">
            <v>3133  -   Part. Nac R-2077-06</v>
          </cell>
          <cell r="C130" t="str">
            <v>A.2.2.1.3 - OTROS PROGRAMAS Y ESTRATEGIAS,PARA LA PROMOCIÓN DE LA SALUD INFANTIL.    *** NO ***</v>
          </cell>
        </row>
        <row r="131">
          <cell r="A131" t="str">
            <v>2-3030143   Prog EspecEducPrim</v>
          </cell>
          <cell r="B131" t="str">
            <v>3134  -   Part. Nac. Res. 3596</v>
          </cell>
          <cell r="C131" t="str">
            <v>A.2.2.1.3.1 - CONTRATACIÓN, CON LAS EMPRESAS SOCIALES DEL ESTADO.</v>
          </cell>
        </row>
        <row r="132">
          <cell r="A132" t="str">
            <v>2-3030145   Prog EspecEducsecund</v>
          </cell>
          <cell r="B132" t="str">
            <v>3135  -   Part. Nac R-4591-06</v>
          </cell>
          <cell r="C132" t="str">
            <v>A.2.2.1.3.2 - ADQUISICIÓN DE INSUMOS, ELEMENTOS, PUBLICACIONES Y EQUIPOS PARA DESARROLLAR LAS PRIORIDADES DE SALUD PUBLICA, SEGÚN COMPETENCIAS</v>
          </cell>
        </row>
        <row r="133">
          <cell r="A133" t="str">
            <v>2-30302   Prot/BienesSocialRHn    *** NO ***</v>
          </cell>
          <cell r="B133" t="str">
            <v>3136  -   Part.Nac Res 3597-06</v>
          </cell>
          <cell r="C133" t="str">
            <v>A.2.2.1.3.3 - CONTRATACIÓN CON PERSONAS  JURÍDICAS QUE NO SEAN ESE´S.</v>
          </cell>
        </row>
        <row r="134">
          <cell r="A134" t="str">
            <v>2-3030205   CttosPrServInstEduc</v>
          </cell>
          <cell r="B134" t="str">
            <v>3137  -   Part. NacRes-3579-06</v>
          </cell>
          <cell r="C134" t="str">
            <v>A.2.2.1.3.6 - TALENTO HUMANO QUE DESARROLLA FUNCIONES DE CARÁCTER OPERATIVO</v>
          </cell>
        </row>
        <row r="135">
          <cell r="A135" t="str">
            <v>2-3030207   ProgAtencPobl3a.Edad</v>
          </cell>
          <cell r="B135" t="str">
            <v>3138  -   Part Nacion Fosyga07</v>
          </cell>
          <cell r="C135" t="str">
            <v>A.2.2.2 - SALUD SEXUAL Y REPRODUCTIVA    *** NO ***</v>
          </cell>
        </row>
        <row r="136">
          <cell r="A136" t="str">
            <v>2-3030209   ProgAtencPobinfantil</v>
          </cell>
          <cell r="B136" t="str">
            <v>3139  -   Partic.Nación Fos-08</v>
          </cell>
          <cell r="C136" t="str">
            <v>A.2.2.2.1 - SALUD MATERNA    *** NO ***</v>
          </cell>
        </row>
        <row r="137">
          <cell r="A137" t="str">
            <v>2-3030211   ProgAtención aDiscap</v>
          </cell>
          <cell r="B137" t="str">
            <v>3140  -   Part.NaciónR-001-99</v>
          </cell>
          <cell r="C137" t="str">
            <v>A.2.2.2.1.1 - CONTRATACIÓN, CON LAS EMPRESAS SOCIALES DEL ESTADO.</v>
          </cell>
        </row>
        <row r="138">
          <cell r="A138" t="str">
            <v>2-3030213   ProgAtenciónacabFlia</v>
          </cell>
          <cell r="B138" t="str">
            <v>3141  -   Res.6236/07 Mineduc</v>
          </cell>
          <cell r="C138" t="str">
            <v>A.2.2.2.1.2 - ADQUISICIÓN DE INSUMOS ELEMENTOS, PUBLICACIONES Y EQUIPOS PARA DESARROLLAR LAS PRIORIDADES DE SALUD PUBLICA, SEGÚN COMPETENCIAS.</v>
          </cell>
        </row>
        <row r="139">
          <cell r="A139" t="str">
            <v>2-3030215   ProgAtenciónamadcom</v>
          </cell>
          <cell r="B139" t="str">
            <v>3142  -   Resol. 7692/07Minedu</v>
          </cell>
          <cell r="C139" t="str">
            <v>A.2.2.2.1.3 - CONTRATACIÓN CON PERSONAS  JURÍDICAS QUE NO SEAN ESE´S.</v>
          </cell>
        </row>
        <row r="140">
          <cell r="A140" t="str">
            <v>2-3030217   CampSaludDir a Despl</v>
          </cell>
          <cell r="B140" t="str">
            <v>3143  -   REGSUBSCONTID</v>
          </cell>
          <cell r="C140" t="str">
            <v>A.2.2.2.1.5 - TALENTO HUMANO QUE DESARROLLA FUNCIONES DE CARÁCTER OPERATIVO</v>
          </cell>
        </row>
        <row r="141">
          <cell r="A141" t="str">
            <v>2-3030219   AtencEducaPoblDespl</v>
          </cell>
          <cell r="B141" t="str">
            <v>3144  -   Ley 21/82 Res 6966/0</v>
          </cell>
          <cell r="C141" t="str">
            <v>A.2.2.2.2 - VIH SIDA, E INFECCIONES DE TRANSMISIÓN SEXUAL    *** NO ***</v>
          </cell>
        </row>
        <row r="142">
          <cell r="A142" t="str">
            <v>2-3030221   Plan Padrinos</v>
          </cell>
          <cell r="B142" t="str">
            <v>3145  -   Reso 9677/08 mineduc</v>
          </cell>
          <cell r="C142" t="str">
            <v>A.2.2.2.2.1 - CONTRATACIÓN, CON LAS EMPRESAS SOCIALES DEL ESTADO.</v>
          </cell>
        </row>
        <row r="143">
          <cell r="A143" t="str">
            <v>2-3030223   Red de Solidaridad</v>
          </cell>
          <cell r="B143" t="str">
            <v>3146  -   Res3384/09(minprotso</v>
          </cell>
          <cell r="C143" t="str">
            <v>A.2.2.2.2.2 - ADQUISICIÓN DE INSUMOS, ELEMENTOS, PUBLICACIONES Y EQUIPOS PARA DESARROLLAR LAS PRIORIDADES  DE SALUD PÚBLICA, SEGÚN COMPETENCIAS.</v>
          </cell>
        </row>
        <row r="144">
          <cell r="A144" t="str">
            <v>2-3030225   FinanEventCultyArtís</v>
          </cell>
          <cell r="B144" t="str">
            <v>3201  -   Part.Dptal. Reg subs</v>
          </cell>
          <cell r="C144" t="str">
            <v>A.2.2.2.2.3 - CONTRATACIÓN CON PERSONAS  JURÍDICAS QUE NO SEAN ESE´S.</v>
          </cell>
        </row>
        <row r="145">
          <cell r="A145" t="str">
            <v>2-3030227   Rehabtierrassustcult</v>
          </cell>
          <cell r="B145" t="str">
            <v>3202  -   Part. Dpt. R-1930-04</v>
          </cell>
          <cell r="C145" t="str">
            <v>A.2.2.2.2.5 - TALENTO HUMANO QUE DESARROLLA FUNCIONES DE CARÁCTER OPERATIVO</v>
          </cell>
        </row>
        <row r="146">
          <cell r="A146" t="str">
            <v>2-3030233   ProgCapcitTécnnoProf</v>
          </cell>
          <cell r="B146" t="str">
            <v>3203  -   Part.Dpt. Subs Parc.</v>
          </cell>
          <cell r="C146" t="str">
            <v>A.2.2.2.3 - SALUD SEXUAL Y REPRODUCTIVA EN ADOLESCENTES    *** NO ***</v>
          </cell>
        </row>
        <row r="147">
          <cell r="A147" t="str">
            <v>2-3030235   Prog Educac Superior</v>
          </cell>
          <cell r="B147" t="str">
            <v>3204  -   Ordenanza 65-96</v>
          </cell>
          <cell r="C147" t="str">
            <v>A.2.2.2.3.1 - CONTRATACIÓN, CON LAS EMPRESAS SOCIALES DEL ESTADO.</v>
          </cell>
        </row>
        <row r="148">
          <cell r="A148" t="str">
            <v>2-3030237   Prog Educac adultos</v>
          </cell>
          <cell r="B148" t="str">
            <v>3205  -   Part.dptal R.S.</v>
          </cell>
          <cell r="C148" t="str">
            <v>A.2.2.2.3.2 - ADQUSICION DE INSUMOS Y ELEMENTOS, PUBLICACIONES Y EQUIPOS PARA DESARROLLAR PROGRAMAS DE SALUD PUBLICA, SEGÚN COMPETENCIAS.</v>
          </cell>
        </row>
        <row r="149">
          <cell r="A149" t="str">
            <v>2-3030239   Prog Educac especial</v>
          </cell>
          <cell r="B149" t="str">
            <v>3206  -   PartDptal SP-</v>
          </cell>
          <cell r="C149" t="str">
            <v>A.2.2.2.3.3 - CONTRATACIÓN CON PERSONAS  JURÍDICAS QUE NO SEAN ESE´S.</v>
          </cell>
        </row>
        <row r="150">
          <cell r="A150" t="str">
            <v>2-3030247   FinancEventos Deport</v>
          </cell>
          <cell r="B150" t="str">
            <v>3207  -   Impto Cigar Ley 1289</v>
          </cell>
          <cell r="C150" t="str">
            <v>A.2.2.2.3.6 - TALENTO HUMANO QUE DESARROLLA FUNCIONES DE CARÁCTER OPERATIVO</v>
          </cell>
        </row>
        <row r="151">
          <cell r="A151" t="str">
            <v>2-3030249   ProgEspDefensa/Segur</v>
          </cell>
          <cell r="B151" t="str">
            <v>3301  -   Ctrl. emision gases</v>
          </cell>
          <cell r="C151" t="str">
            <v>A.2.2.2.4 - OTROS PROGRAMAS Y ESTRATEGIAS PARA SALUD SEXUAL Y REPRODUCTIVA.    *** NO ***</v>
          </cell>
        </row>
        <row r="152">
          <cell r="A152" t="str">
            <v>2-3030251   Reubicac de Asentam</v>
          </cell>
          <cell r="B152" t="str">
            <v>3302  -   Prg.ADAI Don.Gob.Esp</v>
          </cell>
          <cell r="C152" t="str">
            <v>A.2.2.2.4.1 - CONTRATACIÓN, CON LAS EMPRESAS SOCIALES DEL ESTADO.</v>
          </cell>
        </row>
        <row r="153">
          <cell r="A153" t="str">
            <v>2-3030253   AdecÁrUrb/RurAltoRgo</v>
          </cell>
          <cell r="B153" t="str">
            <v>3303  -   Cont. 088/06 C.Proim</v>
          </cell>
          <cell r="C153" t="str">
            <v>A.2.2.2.4.2 - ADQUISICIÓN DE INSUMOS, ELEMENTOS, PUBLICACIONES Y EQUIPOS PARA DESARROLLAR LAS PRIORIDADES  DE SALUD PÚBLICA, SEGÚN COMPETENCIAS.</v>
          </cell>
        </row>
        <row r="154">
          <cell r="A154" t="str">
            <v>2-3030255   ProgEspPrev/AtenDesa</v>
          </cell>
          <cell r="B154" t="str">
            <v>3401  -   cuotas auditaje</v>
          </cell>
          <cell r="C154" t="str">
            <v>A.2.2.2.4.3 - CONTRATACIÓN CON PERSONAS  JURÍDICAS QUE NO SEAN ESE´S.</v>
          </cell>
        </row>
        <row r="155">
          <cell r="A155" t="str">
            <v>2-3030257   CttosRég Subsidiado</v>
          </cell>
          <cell r="B155" t="str">
            <v>3402  -   Fondo Solidaridad</v>
          </cell>
          <cell r="C155" t="str">
            <v>A.2.2.2.4.6 - TALENTO HUMANO QUE DESARROLLA FUNCIONES DE CARÁCTER OPERATIVO</v>
          </cell>
        </row>
        <row r="156">
          <cell r="A156" t="str">
            <v>2-3030259   AmplCttosRégSubs</v>
          </cell>
          <cell r="B156" t="str">
            <v>4101  -   Conv mincult 376-05</v>
          </cell>
          <cell r="C156" t="str">
            <v>A.2.2.3 - SALUD ORAL    *** NO ***</v>
          </cell>
        </row>
        <row r="157">
          <cell r="A157" t="str">
            <v>2-3030261   Campañ Sanitar Salud</v>
          </cell>
          <cell r="B157" t="str">
            <v>4102  -   Conv coldeporte/mpio</v>
          </cell>
          <cell r="C157" t="str">
            <v>A.2.2.3.1 - CONTRATACIÓN, CON LAS EMPRESAS SOCIALES DEL ESTADO.</v>
          </cell>
        </row>
        <row r="158">
          <cell r="A158" t="str">
            <v>2-3030263   Progvigyctrlfactries</v>
          </cell>
          <cell r="B158" t="str">
            <v>4103  -   Conv mincult 612-05</v>
          </cell>
          <cell r="C158" t="str">
            <v>A.2.2.3.2 - ADQUISICIÓN DE INSUMOS, ELEMENTOS, PUBLICACIONES Y EQUIPOS PARA DESARROLLAR LAS PRIORIDADES  DE SALUD PÚBLICA, SEGÚN COMPETENCIAS.</v>
          </cell>
        </row>
        <row r="159">
          <cell r="A159" t="str">
            <v>2-3030265   Progvigyctrlmedalim</v>
          </cell>
          <cell r="B159" t="str">
            <v>4104  -   Conv mineduc 288-04</v>
          </cell>
          <cell r="C159" t="str">
            <v>A.2.2.3.3 - CONTRATACIÓN CON PERSONAS  JURÍDICAS QUE NO SEAN ESE´S.</v>
          </cell>
        </row>
        <row r="160">
          <cell r="A160" t="str">
            <v>2-3030267   CampEnferemTransETV</v>
          </cell>
          <cell r="B160" t="str">
            <v>4105  -   Conv.169-05 mineduc</v>
          </cell>
          <cell r="C160" t="str">
            <v>A.2.2.3.11 - TALENTO HUMANO QUE DESARROLLA FUNCIONES DE CARÁCTER OPERATIVO</v>
          </cell>
        </row>
        <row r="161">
          <cell r="A161" t="str">
            <v>2-3030269   Camp Directa Lepra</v>
          </cell>
          <cell r="B161" t="str">
            <v>4106  -   Conv mpio-invias</v>
          </cell>
          <cell r="C161" t="str">
            <v>A.2.2.4 - SALUD MENTAL Y LESIONES VIOLENTAS EVITABLES    *** NO ***</v>
          </cell>
        </row>
        <row r="162">
          <cell r="A162" t="str">
            <v>2-3030271   Camp Directa Malaria</v>
          </cell>
          <cell r="B162" t="str">
            <v>4107  -   Conv 415-05 mineduca</v>
          </cell>
          <cell r="C162" t="str">
            <v>A.2.2.4.1 - SUSTANCIAS PSICOACTIVAS    *** NO ***</v>
          </cell>
        </row>
        <row r="163">
          <cell r="A163" t="str">
            <v>2-3030273   ProgCtosRegl/UrgCRUE</v>
          </cell>
          <cell r="B163" t="str">
            <v>4108  -   Conv 169-05 mineduca</v>
          </cell>
          <cell r="C163" t="str">
            <v>A.2.2.4.1.1 - CONTRATACIÓN, CON LAS EMPRESAS SOCIALES DEL ESTADO.</v>
          </cell>
        </row>
        <row r="164">
          <cell r="A164" t="str">
            <v>2-3030274   Inter Reg Subsidiado</v>
          </cell>
          <cell r="B164" t="str">
            <v>4109  -   Convenio FONAM-DAGMA</v>
          </cell>
          <cell r="C164" t="str">
            <v>A.2.2.4.1.2 - ADQUISICIÓN DE INSUMOS, ELEMENTOS, PUBLICACIONES Y EQUIPOS PARA DESARROLLAR LAS PRIORIDADES  DE SALUD PÚBLICA, SEGÚN COMPETENCIAS.</v>
          </cell>
        </row>
        <row r="165">
          <cell r="A165" t="str">
            <v>2-3030275   Superinten de Salud</v>
          </cell>
          <cell r="B165" t="str">
            <v>4110  -   Convenio 387-05 mine</v>
          </cell>
          <cell r="C165" t="str">
            <v>A.2.2.4.1.3 - CONTRATACIÓN CON PERSONAS  JURÍDICAS QUE NO SEAN ESE´S.</v>
          </cell>
        </row>
        <row r="166">
          <cell r="A166" t="str">
            <v>2-3030276   Con con laESE-RedPub    *** NO ***</v>
          </cell>
          <cell r="B166" t="str">
            <v>4111  -   Convenio 412-05 mine</v>
          </cell>
          <cell r="C166" t="str">
            <v>A.2.2.4.1.5 - TALENTO HUMANO QUE DESARROLLA FUNCIONES DE CARÁCTER OPERATIVO</v>
          </cell>
        </row>
        <row r="167">
          <cell r="A167" t="str">
            <v>2-303027601   Medicamentos</v>
          </cell>
          <cell r="B167" t="str">
            <v>4112  -   Conv. 217-05 M.Educ.</v>
          </cell>
          <cell r="C167" t="str">
            <v>A.2.2.4.2 - OTROS PROGRAMAS Y ESTRATEÇIAS PARA LA PROMOCIÒN DE LA SALUD MENTAL Y LESIONES VIOLENTAS EVITABLES.    *** NO ***</v>
          </cell>
        </row>
        <row r="168">
          <cell r="A168" t="str">
            <v>2-303027602   Par NorAtenporEspeci</v>
          </cell>
          <cell r="B168" t="str">
            <v>4113  -   Convenio 191-06</v>
          </cell>
          <cell r="C168" t="str">
            <v>A.2.2.4.2.1 - CONTRATACIÓN, CON LAS EMPRESAS SOCIALES DEL ESTADO.</v>
          </cell>
        </row>
        <row r="169">
          <cell r="A169" t="str">
            <v>2-303027603   ParNorAtenporMedGral</v>
          </cell>
          <cell r="B169" t="str">
            <v>4114  -   Conv  Mininterio-07</v>
          </cell>
          <cell r="C169" t="str">
            <v>A.2.2.4.2.2 - ADQUISICIÓN DE INSUMOS, ELEMENTOS, PUBLICACIONES Y EQUIPOS PARA DESARROLLAR LAS PRIORIDADES  DE SALUD PÚBLICA, SEGÚN COMPETENCIAS.</v>
          </cell>
        </row>
        <row r="170">
          <cell r="A170" t="str">
            <v>2-303027604   Consulta Urgencias</v>
          </cell>
          <cell r="B170" t="str">
            <v>4115  -   Convenio 148 -07</v>
          </cell>
          <cell r="C170" t="str">
            <v>A.2.2.4.2.3 - CONTRATACIÓN CON PERSONAS  JURÍDICAS QUE NO SEAN ESE´S.</v>
          </cell>
        </row>
        <row r="171">
          <cell r="A171" t="str">
            <v>2-303027605   Proce no Quirúr Ambu</v>
          </cell>
          <cell r="B171" t="str">
            <v>4116  -   Convenio 203-06 Mini</v>
          </cell>
          <cell r="C171" t="str">
            <v>A.2.2.4.2.5 - TALENTO HUMANO QUE DESARROLLA FUNCIONES DE CARÁCTER OPERATIVO</v>
          </cell>
        </row>
        <row r="172">
          <cell r="A172" t="str">
            <v>2-303027606   Ayudas Diagnósticas</v>
          </cell>
          <cell r="B172" t="str">
            <v>4117  -   Ley 21/82 Resl 6966/</v>
          </cell>
          <cell r="C172" t="str">
            <v>A.2.2.5 - LAS ENFERMEDADES TRANSMISIBLES Y LAS ZOONOSIS    *** NO ***</v>
          </cell>
        </row>
        <row r="173">
          <cell r="A173" t="str">
            <v>2-303027607   Terapias</v>
          </cell>
          <cell r="B173" t="str">
            <v>4118  -   con cofi FONADE MCP</v>
          </cell>
          <cell r="C173" t="str">
            <v>A.2.2.5.1 - TUBERCULOSIS    *** NO ***</v>
          </cell>
        </row>
        <row r="174">
          <cell r="A174" t="str">
            <v>2-303027608   AcIndeProyPredeSalud</v>
          </cell>
          <cell r="B174" t="str">
            <v>4119  -   MinprotSo Res 4157/0</v>
          </cell>
          <cell r="C174" t="str">
            <v>A.2.2.5.1.1 - CONTRATACIÓN, CON LAS EMPRESAS SOCIALES DEL ESTADO.</v>
          </cell>
        </row>
        <row r="175">
          <cell r="A175" t="str">
            <v>2-303027609   Parto normal</v>
          </cell>
          <cell r="B175" t="str">
            <v>4120  -   ConvInteradm1713 Inv</v>
          </cell>
          <cell r="C175" t="str">
            <v>A.2.2.5.1.2 - ADQUISICIÓN DE INSUMOS, ELEMENTOS, PUBLICACIONES Y EQUIPOS PARA DESARROLLAR LAS PRIORIDADES  DE SALUD PÚBLICA, SEGÚN COMPETENCIAS.</v>
          </cell>
        </row>
        <row r="176">
          <cell r="A176" t="str">
            <v>2-303027610   Consulta Odontología</v>
          </cell>
          <cell r="B176" t="str">
            <v>4121  -   Conv 313-09 Petron A</v>
          </cell>
          <cell r="C176" t="str">
            <v>A.2.2.5.1.3 - CONTRATACIÓN CON PERSONAS  JURÍDICAS QUE NO SEAN ESE´S.</v>
          </cell>
        </row>
        <row r="177">
          <cell r="A177" t="str">
            <v>2-303027611   Hos no Qui sala gral</v>
          </cell>
          <cell r="B177" t="str">
            <v>4122  -   Conv Accion Social F</v>
          </cell>
          <cell r="C177" t="str">
            <v>A.2.2.5.1.5 - TALENTO HUMANO QUE DESARROLLA FUNCIONES DE CARÁCTER OPERATIVO</v>
          </cell>
        </row>
        <row r="178">
          <cell r="A178" t="str">
            <v>2-303027612   Albergue de Ancianos</v>
          </cell>
          <cell r="B178" t="str">
            <v>4123  -   Con AcSoc-Mpio Despl</v>
          </cell>
          <cell r="C178" t="str">
            <v>A.2.2.5.2 - LEPRA    *** NO ***</v>
          </cell>
        </row>
        <row r="179">
          <cell r="A179" t="str">
            <v>2-303027613   Consulta General</v>
          </cell>
          <cell r="B179" t="str">
            <v>4124  -   Co MinEd ICARO-Mcpio</v>
          </cell>
          <cell r="C179" t="str">
            <v>A.2.2.5.2.1 - CONTRATACIÓN, CON LAS EMPRESAS SOCIALES DEL ESTADO.</v>
          </cell>
        </row>
        <row r="180">
          <cell r="A180" t="str">
            <v>2-303027614   Cirugia General</v>
          </cell>
          <cell r="B180" t="str">
            <v>4201  -   c.v.c.dagma 027-03</v>
          </cell>
          <cell r="C180" t="str">
            <v>A.2.2.5.2.2 - ADQUISICIÓN DE INSUMOS, ELEMENTOS, PUBLICACIONES Y EQUIPOS PARA DESARROLLAR LAS PRIORIDADES  DE SALUD PÚBLICA, SEGÚN COMPETENCIAS.</v>
          </cell>
        </row>
        <row r="181">
          <cell r="A181" t="str">
            <v>2-303027615   Cesar sin complicaci</v>
          </cell>
          <cell r="B181" t="str">
            <v>4202  -   c.v.c.dagma 037-04</v>
          </cell>
          <cell r="C181" t="str">
            <v>A.2.2.5.2.3 - CONTRATACIÓN CON PERSONAS  JURÍDICAS QUE NO SEAN ESE´S.</v>
          </cell>
        </row>
        <row r="182">
          <cell r="A182" t="str">
            <v>2-303027616   Cirugia Hospitalaria</v>
          </cell>
          <cell r="B182" t="str">
            <v>4203  -   c.v.c.dagma 071-05</v>
          </cell>
          <cell r="C182" t="str">
            <v>A.2.2.5.2.5 - TALENTO HUMANO QUE DESARROLLA FUNCIONES DE CARÁCTER OPERATIVO</v>
          </cell>
        </row>
        <row r="183">
          <cell r="A183" t="str">
            <v>2-303027617   Cirug Ambulat Multi</v>
          </cell>
          <cell r="B183" t="str">
            <v>4204  -   c.v.c.dagma 066-01</v>
          </cell>
          <cell r="C183" t="str">
            <v>A.2.2.5.3 - ENFERMEDADES TRANSMISIBLES POR VECTORES (ETV)    *** NO ***</v>
          </cell>
        </row>
        <row r="184">
          <cell r="A184" t="str">
            <v>2-303027618   Con Especiali Ambula</v>
          </cell>
          <cell r="B184" t="str">
            <v>4205  -   c.v.c. Dagma 009-00</v>
          </cell>
          <cell r="C184" t="str">
            <v>A.2.2.5.3.1 - CONTRATACIÓN, CON LAS EMPRESAS SOCIALES DEL ESTADO.</v>
          </cell>
        </row>
        <row r="185">
          <cell r="A185" t="str">
            <v>2-303027619   Aten Medi Alternati</v>
          </cell>
          <cell r="B185" t="str">
            <v>4206  -   c.v.c. Dagma 151-06</v>
          </cell>
          <cell r="C185" t="str">
            <v>A.2.2.5.3.2 - ADQUISICIÓN DE INSUMOS, ELEMENTOS, PUBLICACIONES Y EQUIPOS PARA DESARROLLAR LAS PRIORIDADES  DE SALUD PÚBLICA, SEGÚN COMPETENCIAS.</v>
          </cell>
        </row>
        <row r="186">
          <cell r="A186" t="str">
            <v>2-303027620   Cuidado Paliativo</v>
          </cell>
          <cell r="B186" t="str">
            <v>4207  -   Convenio becas paces</v>
          </cell>
          <cell r="C186" t="str">
            <v>A.2.2.5.3.3 - CONTRATACIÓN CON PERSONAS  JURÍDICAS QUE NO SEAN ESE´S.</v>
          </cell>
        </row>
        <row r="187">
          <cell r="A187" t="str">
            <v>2-303027621   ProgMejParSocyCoenSa</v>
          </cell>
          <cell r="B187" t="str">
            <v>4208  -   Conv649-Gob.Se.Cultu</v>
          </cell>
          <cell r="C187" t="str">
            <v>A.2.2.5.3.5 - TALENTO HUMANO QUE DESARROLLA FUNCIONES DE CARÁCTER OPERATIVO</v>
          </cell>
        </row>
        <row r="188">
          <cell r="A188" t="str">
            <v>2-303027622   Progr de Vigi en Sal</v>
          </cell>
          <cell r="B188" t="str">
            <v>4209  -   conv cvcDagma 025-07</v>
          </cell>
          <cell r="C188" t="str">
            <v>A.2.2.5.4 - ZOONOSIS    *** NO ***</v>
          </cell>
        </row>
        <row r="189">
          <cell r="A189" t="str">
            <v>2-303027623   ProdeFacdeRiesdelAmb</v>
          </cell>
          <cell r="B189" t="str">
            <v>4210  -   Conven C.V.C. Dagma</v>
          </cell>
          <cell r="C189" t="str">
            <v>A.2.2.5.4.1 - CONTRATACIÓN, CON LAS EMPRESAS SOCIALES DEL ESTADO.</v>
          </cell>
        </row>
        <row r="190">
          <cell r="A190" t="str">
            <v>2-303027624   Prog de Sa Sex y Rep</v>
          </cell>
          <cell r="B190" t="str">
            <v>4211  -   convenio c.v.c.</v>
          </cell>
          <cell r="C190" t="str">
            <v>A.2.2.5.4.2 - ADQUISICIÓN DE INSUMOS, ELEMENTOS, PUBLICACIONES Y EQUIPOS PARA DESARROLLAR LAS PRIORIDADES  DE SALUD PÚBLICA, SEGÚN COMPETENCIAS.</v>
          </cell>
        </row>
        <row r="191">
          <cell r="A191" t="str">
            <v>2-303027625   ProgdePrdeEstideViSa</v>
          </cell>
          <cell r="B191" t="str">
            <v>4212  -   Conv 346 Fort Nut Mc</v>
          </cell>
          <cell r="C191" t="str">
            <v>A.2.2.5.4.3 - CONTRATACIÓN CON PERSONAS  JURÍDICAS QUE NO SEAN ESE´S.</v>
          </cell>
        </row>
        <row r="192">
          <cell r="A192" t="str">
            <v>2-303027626   Prog de FordeAliyNut</v>
          </cell>
          <cell r="B192" t="str">
            <v>4213  -   Conv c.v.c. Dagma 20</v>
          </cell>
          <cell r="C192" t="str">
            <v>A.2.2.5.4.7 - TALENTO HUMANO QUE DESARROLLA FUNCIONES DE CARÁCTER OPERATIVO</v>
          </cell>
        </row>
        <row r="193">
          <cell r="A193" t="str">
            <v>2-303027627   Prog de Salud Mental</v>
          </cell>
          <cell r="B193" t="str">
            <v>4214  -   Conv Gobe-Mpio Desrr</v>
          </cell>
          <cell r="C193" t="str">
            <v>A.2.2.5.5 - OTROS PROGRAMAS Y ESTRATEGIAS,DE LAS ENFERMEDADES TRANSMISIBLES Y LA ZOONOSIS.    *** NO ***</v>
          </cell>
        </row>
        <row r="194">
          <cell r="A194" t="str">
            <v>2-303027628   ProdeImpdePoldeSalIn</v>
          </cell>
          <cell r="B194" t="str">
            <v>4301  -   Conv EMCALI-Infra Va</v>
          </cell>
          <cell r="C194" t="str">
            <v>A.2.2.5.5.1 - CON+D307TRATACIÓN, CON LAS EMPRESAS SOCIALES DEL ESTADO.</v>
          </cell>
        </row>
        <row r="195">
          <cell r="A195" t="str">
            <v>2-303027629   Campaña Directa TBC</v>
          </cell>
          <cell r="B195" t="str">
            <v>4302  -   COCPEMCALI-MCAL</v>
          </cell>
          <cell r="C195" t="str">
            <v>A.2.2.5.5.2 - ADQUISICIÓN DE INSUMOS, ELEMENTOS, PUBLICACIONES Y EQUIPOS PARA DESARROLLAR LAS PRIORIDADES  DE SALUD PÚBLICA, SEGÚN COMPETENCIAS.</v>
          </cell>
        </row>
        <row r="196">
          <cell r="A196" t="str">
            <v>2-303027630   Procedi Gine Obste</v>
          </cell>
          <cell r="B196" t="str">
            <v>4401  -   Conv agents transito</v>
          </cell>
          <cell r="C196" t="str">
            <v>A.2.2.5.5.3 - CONTRATACIÓN CON PERSONAS  JURÍDICAS QUE NO SEAN ESE´S.</v>
          </cell>
        </row>
        <row r="197">
          <cell r="A197" t="str">
            <v>2-3030277   Pago directo a IPS</v>
          </cell>
          <cell r="B197" t="str">
            <v>4402  -   Artes C1577-2008 XII</v>
          </cell>
          <cell r="C197" t="str">
            <v>A.2.2.5.5.7 - TALENTO HUMANO QUE DESARROLLA FUNCIONES DE CARÁCTER OPERATIVO</v>
          </cell>
        </row>
        <row r="198">
          <cell r="A198" t="str">
            <v>2-3030278   Pr Aten a Pobadoyjov</v>
          </cell>
          <cell r="B198" t="str">
            <v>4403  -   Conv CDAV-TTO Patios</v>
          </cell>
          <cell r="C198" t="str">
            <v>A.2.2.6 - ENFERMEDADES CRÓNICAS NO TRANSMISIBLES    *** NO ***</v>
          </cell>
        </row>
        <row r="199">
          <cell r="A199" t="str">
            <v>2-3030279   Progr AtencPoblac de</v>
          </cell>
          <cell r="B199" t="str">
            <v>4404  -   Pend Asignar Nombre</v>
          </cell>
          <cell r="C199" t="str">
            <v>A.2.2.6.1 - CONTRATACIÓN, CON LAS EMPRESAS SOCIALES DEL ESTADO.</v>
          </cell>
        </row>
        <row r="200">
          <cell r="A200" t="str">
            <v>2-3030280   Prog Amp Inmun - PAI</v>
          </cell>
          <cell r="B200" t="str">
            <v>5101  -   Regalías Directas</v>
          </cell>
          <cell r="C200" t="str">
            <v>A.2.2.6.2 - ADQUISICIÓN DE INSUMOS, ELEMENTOS, PUBLICACIONES Y EQUIPOS PARA DESARROLLAR LAS PRIORIDADES  DE SALUD PÚBLICA, SEGÚN COMPETENCIAS.</v>
          </cell>
        </row>
        <row r="201">
          <cell r="A201" t="str">
            <v>2-3030281   Mejora de la Salud O</v>
          </cell>
          <cell r="B201" t="str">
            <v>5102  -   Acuerdo 012/04</v>
          </cell>
          <cell r="C201" t="str">
            <v>A.2.2.6.3 - CONTRATACIÓN CON PERSONAS  JURÍDICAS QUE NO SEAN ESE´S.</v>
          </cell>
        </row>
        <row r="202">
          <cell r="A202" t="str">
            <v>2-3030282   Prog Factor Ries  Co</v>
          </cell>
          <cell r="B202" t="str">
            <v>5103  -   Acuerdo 007/05</v>
          </cell>
          <cell r="C202" t="str">
            <v>A.2.2.6.7 - TALENTO HUMANO QUE DESARROLLA FUNCIONES DE CARÁCTER OPERATIVO</v>
          </cell>
        </row>
        <row r="203">
          <cell r="A203" t="str">
            <v>2-3030283   Prog Entorno Saludab</v>
          </cell>
          <cell r="B203" t="str">
            <v>5104  -   Acuerdo 12 de 2006</v>
          </cell>
          <cell r="C203" t="str">
            <v>A.2.2.7 - NUTRICIÓN    *** NO ***</v>
          </cell>
        </row>
        <row r="204">
          <cell r="A204" t="str">
            <v>2-3030287   Contra de Inter Educ    *** NO ***</v>
          </cell>
          <cell r="B204" t="str">
            <v>5105  -   Reg.indir AC-040-07</v>
          </cell>
          <cell r="C204" t="str">
            <v>A.2.2.7.1 - CONTRATACIÓN, CON LAS EMPRESAS SOCIALES DEL ESTADO.</v>
          </cell>
        </row>
        <row r="205">
          <cell r="A205" t="str">
            <v>2-303028701   Inter Pres de Servi</v>
          </cell>
          <cell r="B205" t="str">
            <v>5106  -   Ley 756-02 F.N.R.</v>
          </cell>
          <cell r="C205" t="str">
            <v>A.2.2.7.2 - ADQUISICIÓN DE INSUMOS, ELEMENTOS, PUBLICACIONES Y EQUIPOS PARA DESARROLLAR LAS PRIORIDADES  DE SALUD PÚBLICA, SEGÚN COMPETENCIAS.</v>
          </cell>
        </row>
        <row r="206">
          <cell r="A206" t="str">
            <v>2-303028702   Interven Cali Educ</v>
          </cell>
          <cell r="B206" t="str">
            <v>5107  -   Acuerdo 15-07 F.N.R</v>
          </cell>
          <cell r="C206" t="str">
            <v>A.2.2.7.3 - CONTRATACIÓN CON PERSONAS  JURÍDICAS QUE NO SEAN ESE´S.</v>
          </cell>
        </row>
        <row r="207">
          <cell r="A207" t="str">
            <v>2-303028703   Interven Alimen Esco</v>
          </cell>
          <cell r="B207" t="str">
            <v>5108  -   Acuerdo 27-09 F.N.R</v>
          </cell>
          <cell r="C207" t="str">
            <v>A.2.2.7.5 - TALENTO HUMANO QUE DESARROLLA FUNCIONES DE CARÁCTER OPERATIVO</v>
          </cell>
        </row>
        <row r="208">
          <cell r="A208" t="str">
            <v>2-30303   Gastos de Personal    *** NO ***</v>
          </cell>
          <cell r="B208" t="str">
            <v>6201  -   Credito Bid</v>
          </cell>
          <cell r="C208" t="str">
            <v>A.2.2.8 - SEGURIDAD SANITARIA Y DEL AMBIENTE    *** NO ***</v>
          </cell>
        </row>
        <row r="209">
          <cell r="A209" t="str">
            <v>2-3030301   GtosPers transito    *** NO ***</v>
          </cell>
          <cell r="B209" t="str">
            <v>7101  -   R.F.  Saneam Fiscal</v>
          </cell>
          <cell r="C209" t="str">
            <v>A.2.2.8.1 - CONTRATACIÓN, CON LAS EMPRESAS SOCIALES DEL ESTADO.</v>
          </cell>
        </row>
        <row r="210">
          <cell r="A210" t="str">
            <v>2-303030101   ServPersAsocNómina    *** NO ***</v>
          </cell>
          <cell r="B210" t="str">
            <v>7103  -   R.F Fdo Ajuste Adtvo</v>
          </cell>
          <cell r="C210" t="str">
            <v>A.2.2.8.2 - ADQUISICIÓN DE INSUMOS, ELEMENTOS, PUBLICACIONES Y EQUIPOS PARA DESARROLLAR LAS PRIORIDADES  DE SALUD PÚBLICA, SEGÚN COMPETENCIAS.</v>
          </cell>
        </row>
        <row r="211">
          <cell r="A211" t="str">
            <v>2-30303010101   Sueldos de personal</v>
          </cell>
          <cell r="B211" t="str">
            <v>7104  -   R.F. Estrat.socio ec</v>
          </cell>
          <cell r="C211" t="str">
            <v>A.2.2.8.3 - CONTRATACIÓN CON PERSONAS  JURÍDICAS QUE NO SEAN ESE´S.</v>
          </cell>
        </row>
        <row r="212">
          <cell r="A212" t="str">
            <v>2-30303010102   horasextras/festivos</v>
          </cell>
          <cell r="B212" t="str">
            <v>7105  -   RF Reint-Liquid FFE</v>
          </cell>
          <cell r="C212" t="str">
            <v>A.2.2.8.6 - TALENTO HUMANO QUE DESARROLLA FUNCIONES DE CARÁCTER OPERATIVO</v>
          </cell>
        </row>
        <row r="213">
          <cell r="A213" t="str">
            <v>2-30303010103   bonif serv prestados</v>
          </cell>
          <cell r="B213" t="str">
            <v>7106  -   R.F. Vivi(RecupCarte</v>
          </cell>
          <cell r="C213" t="str">
            <v>A.2.2.9 - LA GESTIÓN PARA EL DESARROLLO OPERATIVO Y FUNCIONAL DEL PNSP    *** NO ***</v>
          </cell>
        </row>
        <row r="214">
          <cell r="A214" t="str">
            <v>2-30303010104   Bonif espec recreac</v>
          </cell>
          <cell r="B214" t="str">
            <v>7201  -   R.F. S.G.P Educa-Pre</v>
          </cell>
          <cell r="C214" t="str">
            <v>A.2.2.9.1 -  ACCIONES DE PLANEACIÓN, PRIORIZACIÓN Y GESTIÓN INTERSECTORIAL.     *** NO ***</v>
          </cell>
        </row>
        <row r="215">
          <cell r="A215" t="str">
            <v>2-30303010105   prima de antigüedad</v>
          </cell>
          <cell r="B215" t="str">
            <v>7203  -   R.F. S.G.P.Educ-Cali</v>
          </cell>
          <cell r="C215" t="str">
            <v>A.2.2.9.1.1 - CONTRATACIÓN, CON LAS EMPRESAS SOCIALES DEL ESTADO.</v>
          </cell>
        </row>
        <row r="216">
          <cell r="A216" t="str">
            <v>2-30303010106   Prima de navidad</v>
          </cell>
          <cell r="B216" t="str">
            <v>7204  -   R.F.SGP. Educ.Cobert</v>
          </cell>
          <cell r="C216" t="str">
            <v>A.2.2.9.1.2 - ADQUISICIÓN DE INSUMOS, ELEMENTOS, PUBLICACIONES Y EQUIPOS PARA DESARROLLAR LAS PRIORIDADES  DE SALUD PÚBLICA, SEGÚN COMPETENCIAS.</v>
          </cell>
        </row>
        <row r="217">
          <cell r="A217" t="str">
            <v>2-30303010107   prima de servicios</v>
          </cell>
          <cell r="B217" t="str">
            <v>7205  -   RF SGPPGEDATENINT</v>
          </cell>
          <cell r="C217" t="str">
            <v>A.2.2.9.1.3 - CONTRATACIÓN CON PERSONAS  JURÍDICAS QUE NO SEAN ESE´S.</v>
          </cell>
        </row>
        <row r="218">
          <cell r="A218" t="str">
            <v>2-30303010108   prima de vacaciones</v>
          </cell>
          <cell r="B218" t="str">
            <v>7301  -   R.F. S.G.P-salud-amp</v>
          </cell>
          <cell r="C218" t="str">
            <v>A.2.2.9.1.5 - TALENTO HUMANO QUE DESARROLLA FUNCIONES DE CARÁCTER OPERATIVO</v>
          </cell>
        </row>
        <row r="219">
          <cell r="A219" t="str">
            <v>2-30303010109   prima dealimentación</v>
          </cell>
          <cell r="B219" t="str">
            <v>7302  -   R.F. S.G.P.Salud-PAB</v>
          </cell>
          <cell r="C219" t="str">
            <v>A.2.2.9.2 - MONITOREO Y EVALUACIÓN.     *** NO ***</v>
          </cell>
        </row>
        <row r="220">
          <cell r="A220" t="str">
            <v>2-30303010110   prima tecnica</v>
          </cell>
          <cell r="B220" t="str">
            <v>7303  -   R.F. S.G.P.Salud-Pre</v>
          </cell>
          <cell r="C220" t="str">
            <v>A.2.2.9.2.1 - CONTRATACIÓN, CON LAS EMPRESAS SOCIALES DEL ESTADO.</v>
          </cell>
        </row>
        <row r="221">
          <cell r="A221" t="str">
            <v>2-30303010111   auxilio transporte</v>
          </cell>
          <cell r="B221" t="str">
            <v>7304  -   R.F. S.G.P.salud- PY</v>
          </cell>
          <cell r="C221" t="str">
            <v>A.2.2.9.2.2 - ADQUISICIÓN DE INSUMOS, ELEMENTOS, PUBLICACIONES Y EQUIPOS PARA DESARROLLAR LAS PRIORIDADES  DE SALUD PÚBLICA, SEGÚN COMPETENCIAS.</v>
          </cell>
        </row>
        <row r="222">
          <cell r="A222" t="str">
            <v>2-30303010112   Otrasnofactorsalar    *** NO ***</v>
          </cell>
          <cell r="B222" t="str">
            <v>7305  -   RF SGPPGSAATENINT</v>
          </cell>
          <cell r="C222" t="str">
            <v>A.2.2.9.2.3 - CONTRATACIÓN CON PERSONAS  JURÍDICAS QUE NO SEAN ESE´S.</v>
          </cell>
        </row>
        <row r="223">
          <cell r="A223" t="str">
            <v>2-3030301011201   vacaciones</v>
          </cell>
          <cell r="B223" t="str">
            <v>7401  -   R.F.SGP PG Otros Sec</v>
          </cell>
          <cell r="C223" t="str">
            <v>A.2.2.9.2.5 - TALENTO HUMANO QUE DESARROLLA FUNCIONES DE CARÁCTER OPERATIVO</v>
          </cell>
        </row>
        <row r="224">
          <cell r="A224" t="str">
            <v>2-3030301011202   subsidio fliar extra</v>
          </cell>
          <cell r="B224" t="str">
            <v>7402  -   R.F.SGP PG.Deporte</v>
          </cell>
          <cell r="C224" t="str">
            <v>A.2.2.9.3 - CAPACITACIÓN Y ASISTENCIA TÉCNICA.    *** NO ***</v>
          </cell>
        </row>
        <row r="225">
          <cell r="A225" t="str">
            <v>2-3030301011203   intereses a cesantia</v>
          </cell>
          <cell r="B225" t="str">
            <v>7403  -   R.F.SGP PG.Cultura</v>
          </cell>
          <cell r="C225" t="str">
            <v>A.2.2.9.3.1 - CONTRATACIÓN, CON LAS EMPRESAS SOCIALES DEL ESTADO.</v>
          </cell>
        </row>
        <row r="226">
          <cell r="A226" t="str">
            <v>2-3030301011204   cesantiasdefinitivas</v>
          </cell>
          <cell r="B226" t="str">
            <v>7404  -   R.F SGP. PG -Agua P</v>
          </cell>
          <cell r="C226" t="str">
            <v>A.2.2.9.3.2 - ADQUISICIÓN DE INSUMOS, ELEMENTOS, PUBLICACIONES Y EQUIPOS PARA DESARROLLAR LAS PRIORIDADES  DE SALUD PÚBLICA, SEGÚN COMPETENCIAS.</v>
          </cell>
        </row>
        <row r="227">
          <cell r="A227" t="str">
            <v>2-3030301011205   Dotac sumin trabajad</v>
          </cell>
          <cell r="B227" t="str">
            <v>7501  -   R.F. S.G.P. Aliment</v>
          </cell>
          <cell r="C227" t="str">
            <v>A.2.2.9.3.3 - CONTRATACIÓN CON PERSONAS  JURÍDICAS QUE NO SEAN ESE´S.</v>
          </cell>
        </row>
        <row r="228">
          <cell r="A228" t="str">
            <v>2-303030103   Serv Person Indirect</v>
          </cell>
          <cell r="B228" t="str">
            <v>7502  -   RF SGP AgPotaSanBa</v>
          </cell>
          <cell r="C228" t="str">
            <v>A.2.2.9.3.5 - TALENTO HUMANO QUE DESARROLLA FUNCIONES DE CARÁCTER OPERATIVO</v>
          </cell>
        </row>
        <row r="229">
          <cell r="A229" t="str">
            <v>2-303030105   Contribucions Nómina    *** NO ***</v>
          </cell>
          <cell r="B229" t="str">
            <v>7601  -   R.F. Regimen Subsid.</v>
          </cell>
          <cell r="C229" t="str">
            <v>A.2.2.10 - VIGILANCIA EN SALUD PÚBLICA    *** NO ***</v>
          </cell>
        </row>
        <row r="230">
          <cell r="A230" t="str">
            <v>2-30303010501   Al sector publico    *** NO ***</v>
          </cell>
          <cell r="B230" t="str">
            <v>7602  -   R.F. Etesa</v>
          </cell>
          <cell r="C230" t="str">
            <v>A.2.2.10.1 - TALENTO HUMANO QUE DESARROLLA FUNCIONES DE CARÁCTER OPERATIVO.</v>
          </cell>
        </row>
        <row r="231">
          <cell r="A231" t="str">
            <v>2-3030301050101   Aportes previsSocial    *** NO ***</v>
          </cell>
          <cell r="B231" t="str">
            <v>7603  -   R.F. Transf. Dptal-a</v>
          </cell>
          <cell r="C231" t="str">
            <v>A.2.2.10.2 - ANÁLISIS Y PUBLICACIONES.</v>
          </cell>
        </row>
        <row r="232">
          <cell r="A232" t="str">
            <v>2-303030105010101   Pensiones    *** NO ***</v>
          </cell>
          <cell r="B232" t="str">
            <v>7604  -   R.F. Part. Nación R-</v>
          </cell>
          <cell r="C232" t="str">
            <v>A.2.2.10.3 - INFRAESTRUCTURA EQUIPOS  Y DOTACIÓN PARA FORTALECER EL SISTEMA DE INFORMACIÓN.</v>
          </cell>
        </row>
        <row r="233">
          <cell r="A233" t="str">
            <v>2-30303010501010101   Fondo de pensiones</v>
          </cell>
          <cell r="B233" t="str">
            <v>7605  -   R.F. Part.Control em</v>
          </cell>
          <cell r="C233" t="str">
            <v>A.2.2.13 - PAGO DE DÉFICIT DEL INVERSIÓN EN SALUD PÚBLICA</v>
          </cell>
        </row>
        <row r="234">
          <cell r="A234" t="str">
            <v>2-30303010501010102   I.S.S.</v>
          </cell>
          <cell r="B234" t="str">
            <v>7607  -   R.F. Con-088/06 C-Pr</v>
          </cell>
          <cell r="C234" t="str">
            <v>A.2.2.14 - GASTOS POR VENTA DE MEDICAMENTOS CONTROLADOS (FONDO ROTATORIO DE ESTUPEFACIENTES)    *** NO ***</v>
          </cell>
        </row>
        <row r="235">
          <cell r="A235" t="str">
            <v>2-303030105010102   Salud    *** NO ***</v>
          </cell>
          <cell r="B235" t="str">
            <v>7608  -   RF Tra Dptl Subs par</v>
          </cell>
          <cell r="C235" t="str">
            <v>A.2.2.14.1 - CONTRATACIÓN, CON LAS EMPRESAS SOCIALES DEL ESTADO.</v>
          </cell>
        </row>
        <row r="236">
          <cell r="A236" t="str">
            <v>2-30303010501010201   Empresas prom salud</v>
          </cell>
          <cell r="B236" t="str">
            <v>7609  -   RF Ley 21/82 R 6966/</v>
          </cell>
          <cell r="C236" t="str">
            <v>A.2.2.14.2 - ADQUISICIÓN DE INSUMOS, ELEMENTOS, PUBLICACIONES Y EQUIPOS PARA DESARROLLAR LAS PRIORIDADES  DE SALUD PÚBLICA, SEGÚN COMPETENCIAS.</v>
          </cell>
        </row>
        <row r="237">
          <cell r="A237" t="str">
            <v>2-30303010501010202   I.S.S.</v>
          </cell>
          <cell r="B237" t="str">
            <v>7610  -   RF Res3384/09(miprts</v>
          </cell>
          <cell r="C237" t="str">
            <v>A.2.2.14.3 - CONTRATACIÓN CON PERSONAS  JURÍDICAS QUE NO SEAN ESE´S.</v>
          </cell>
        </row>
        <row r="238">
          <cell r="A238" t="str">
            <v>2-303030105010103   Aportes parafiscal    *** NO ***</v>
          </cell>
          <cell r="B238" t="str">
            <v>7701  -   RF. Conv.282-03 Dpto</v>
          </cell>
          <cell r="C238" t="str">
            <v>A.2.2.14.4 - CONCURRENCIA A MUNICIPIOS.</v>
          </cell>
        </row>
        <row r="239">
          <cell r="A239" t="str">
            <v>2-30303010501010301   SENA</v>
          </cell>
          <cell r="B239" t="str">
            <v>7702  -   R.F. Conv.Becas Pace</v>
          </cell>
          <cell r="C239" t="str">
            <v>A.2.2.14.5 - TALENTO HUMANO QUE DESARROLLA FUNCIONES DE CARÁCTER OPERATIVO</v>
          </cell>
        </row>
        <row r="240">
          <cell r="A240" t="str">
            <v>2-30303010501010302   ICBF</v>
          </cell>
          <cell r="B240" t="str">
            <v>7703  -   R.F. Conv.039- Dpto.</v>
          </cell>
          <cell r="C240" t="str">
            <v>A.2.3 - PRESTACION DE SERVICIOS A LA POBLACION POBRE EN LO NO CUBIERTO CON SUBSIDIOS A LA DEMANDA     *** NO ***</v>
          </cell>
        </row>
        <row r="241">
          <cell r="A241" t="str">
            <v>2-30303010501010303   ESAP y otras Univ</v>
          </cell>
          <cell r="B241" t="str">
            <v>7704  -   R.F. Convenio 649- G</v>
          </cell>
          <cell r="C241" t="str">
            <v>A.2.3.1 - PRESTACION DE SERVICIOS DE SALUD PARA LA POBLACIÓN POBRE NO ASEGURADA    *** NO ***</v>
          </cell>
        </row>
        <row r="242">
          <cell r="A242" t="str">
            <v>2-30303010501010304   EscIndust/insttéc</v>
          </cell>
          <cell r="B242" t="str">
            <v>7705  -   R.F. Conv288-04 Mine</v>
          </cell>
          <cell r="C242" t="str">
            <v>A.2.3.1.1 - SERVICIOS CONTRATADOS CON EMPRESAS SOCIALES DEL ESTADO    *** NO ***</v>
          </cell>
        </row>
        <row r="243">
          <cell r="A243" t="str">
            <v>2-303030105010104   Admon. Riegos prof</v>
          </cell>
          <cell r="B243" t="str">
            <v>7706  -   R.F. Conv.Agentes de</v>
          </cell>
          <cell r="C243" t="str">
            <v>A.2.3.1.1.1 - BAJO NIVEL DE COMPLEJIDAD</v>
          </cell>
        </row>
        <row r="244">
          <cell r="A244" t="str">
            <v>2-30303010502   al sector privado    *** NO ***</v>
          </cell>
          <cell r="B244" t="str">
            <v>7707  -   R.F. Conv169-05 mine</v>
          </cell>
          <cell r="C244" t="str">
            <v>A.2.3.1.1.3 - MEDIO NIVEL DE COMPLEJIDAD</v>
          </cell>
        </row>
        <row r="245">
          <cell r="A245" t="str">
            <v>2-3030301050201   Aportes previsSocial    *** NO ***</v>
          </cell>
          <cell r="B245" t="str">
            <v>7708  -   R.F. Conv coldeporte</v>
          </cell>
          <cell r="C245" t="str">
            <v>A.2.3.1.1.4 - ALTO NIVEL DE COMPLEJIDAD</v>
          </cell>
        </row>
        <row r="246">
          <cell r="A246" t="str">
            <v>2-303030105020101   Fondo de cesantias</v>
          </cell>
          <cell r="B246" t="str">
            <v>7709  -   R.F. Conv DANSOC-MPA</v>
          </cell>
          <cell r="C246" t="str">
            <v>A.2.3.1.2 - ATENCIÓN DE URGENCIAS (SIN CONTRATO) EN EMPRESAS SOCIALES DEL ESTADO    *** NO ***</v>
          </cell>
        </row>
        <row r="247">
          <cell r="A247" t="str">
            <v>2-303030105020102   Fondo de pensiones</v>
          </cell>
          <cell r="B247" t="str">
            <v>7710  -   R. F. Con. 003-03 EM</v>
          </cell>
          <cell r="C247" t="str">
            <v>A.2.3.1.2.1 - BAJO NIVEL DE COMPLEJIDAD</v>
          </cell>
        </row>
        <row r="248">
          <cell r="A248" t="str">
            <v>2-303030105020103   Empresas prom salud</v>
          </cell>
          <cell r="B248" t="str">
            <v>7711  -   R.F.Convenio 412-05</v>
          </cell>
          <cell r="C248" t="str">
            <v>A.2.3.1.2.3 - MEDIO NIVEL DE COMPLEJIDAD</v>
          </cell>
        </row>
        <row r="249">
          <cell r="A249" t="str">
            <v>2-303030105020104   Admon. Riegos prof</v>
          </cell>
          <cell r="B249" t="str">
            <v>7712  -   R.F. Con-217-05 M.E.</v>
          </cell>
          <cell r="C249" t="str">
            <v>A.2.3.1.2.4 - ALTO NIVEL DE COMPLEJIDAD</v>
          </cell>
        </row>
        <row r="250">
          <cell r="A250" t="str">
            <v>2-303030105020105   cajascompens fliar</v>
          </cell>
          <cell r="B250" t="str">
            <v>7713  -   R.F. Conv Minint-07</v>
          </cell>
          <cell r="C250" t="str">
            <v>A.2.3.1.3 - SERVICIOS CONTRATADOS CON INSTITUCIONES PRESTADORAS DE SERVICIOS DE SALUD  PRIVADAS O MIXTAS    *** NO ***</v>
          </cell>
        </row>
        <row r="251">
          <cell r="A251" t="str">
            <v>2-3030303   Doc/directdocentes    *** NO ***</v>
          </cell>
          <cell r="B251" t="str">
            <v>7714  -   R.F. Convenio 148-07</v>
          </cell>
          <cell r="C251" t="str">
            <v>A.2.3.1.3.1 - BAJO NIVEL DE COMPLEJIDAD</v>
          </cell>
        </row>
        <row r="252">
          <cell r="A252" t="str">
            <v>2-303030301   ServPersAsocNómina    *** NO ***</v>
          </cell>
          <cell r="B252" t="str">
            <v>7715  -   RF conv interad emsi</v>
          </cell>
          <cell r="C252" t="str">
            <v>A.2.3.1.3.3 - MEDIO NIVEL DE COMPLEJIDAD</v>
          </cell>
        </row>
        <row r="253">
          <cell r="A253" t="str">
            <v>2-30303030101   Sueldos de personal    *** NO ***</v>
          </cell>
          <cell r="B253" t="str">
            <v>7716  -   RF C1577- 08 XII Pet</v>
          </cell>
          <cell r="C253" t="str">
            <v>A.2.3.1.3.4 - ALTO NIVEL DE COMPLEJIDAD</v>
          </cell>
        </row>
        <row r="254">
          <cell r="A254" t="str">
            <v>2-3030303010101   Sueldo</v>
          </cell>
          <cell r="B254" t="str">
            <v>7717  -   RF CovCof FONADE-M</v>
          </cell>
          <cell r="C254" t="str">
            <v>A.2.3.1.4 - ATENCIÓN DE URGENCIAS (SIN CONTRATO)  CON INSTITUCIONES PRESTADORAS DE SERVICIOS DE SALUD PRIVADAS O MIXTAS    *** NO ***</v>
          </cell>
        </row>
        <row r="255">
          <cell r="A255" t="str">
            <v>2-3030303010102   sobresueldo</v>
          </cell>
          <cell r="B255" t="str">
            <v>7718  -   RF Co 346 Fot Nut Mc</v>
          </cell>
          <cell r="C255" t="str">
            <v>A.2.3.1.4.1 - BAJO NIVEL DE COMPLEJIDAD</v>
          </cell>
        </row>
        <row r="256">
          <cell r="A256" t="str">
            <v>2-3030303010103   incrementoantigüedad</v>
          </cell>
          <cell r="B256" t="str">
            <v>7719  -   Conv 313-09 Petron A</v>
          </cell>
          <cell r="C256" t="str">
            <v>A.2.3.1.4.3 - MEDIO NIVEL DE COMPLEJIDAD</v>
          </cell>
        </row>
        <row r="257">
          <cell r="A257" t="str">
            <v>2-3030303010104   ProvascensoEscalafon</v>
          </cell>
          <cell r="B257" t="str">
            <v>7720  -   RF Cn EMCALI-InfraVa</v>
          </cell>
          <cell r="C257" t="str">
            <v>A.2.3.1.4.4 - ALTO NIVEL DE COMPLEJIDAD</v>
          </cell>
        </row>
        <row r="258">
          <cell r="A258" t="str">
            <v>2-30303030102   horasextras/festivos</v>
          </cell>
          <cell r="B258" t="str">
            <v>7721  -   RF convinter 1713 in</v>
          </cell>
          <cell r="C258" t="str">
            <v>A.2.3.2 - PRESTACION DE SERVICIOS DE SALUD A LA POBLACIÓN POBRE AFILIADA AL REGIMEN SUBSIDIADO NO INCLUIDOS EN EL PLAN (NO POS-S)    *** NO ***</v>
          </cell>
        </row>
        <row r="259">
          <cell r="A259" t="str">
            <v>2-30303030103   indemniz vacaciones</v>
          </cell>
          <cell r="B259" t="str">
            <v>7722  -   RF Conv Accin Soc FI</v>
          </cell>
          <cell r="C259" t="str">
            <v>A.2.3.2.1 - SERVICIOS CONTRATADOS CON EMPRESAS SOCIALES DEL ESTADO</v>
          </cell>
        </row>
        <row r="260">
          <cell r="A260" t="str">
            <v>2-30303030104   prima tecnica</v>
          </cell>
          <cell r="B260" t="str">
            <v>7723  -   RFCOCPEMCALI-MCAL</v>
          </cell>
          <cell r="C260" t="str">
            <v>A.2.3.2.2 - ATENCIÓN DE URGENCIAS (SIN CONTRATO) CON EMPRESAS SOCIALES DEL ESTADO</v>
          </cell>
        </row>
        <row r="261">
          <cell r="A261" t="str">
            <v>2-30303030105   Otrosgtosservicpers    *** NO ***</v>
          </cell>
          <cell r="B261" t="str">
            <v>7724  -   RFConvGobe-MpioDes.T</v>
          </cell>
          <cell r="C261" t="str">
            <v>A.2.3.2.3 - SERVICIOS CONTRATADOS CON INSTITUCIONES PRESTADORAS DE SERVICIOS DE SALUD  PRIVADAS O MIXTAS</v>
          </cell>
        </row>
        <row r="262">
          <cell r="A262" t="str">
            <v>2-3030303010501   prima dealimentación</v>
          </cell>
          <cell r="B262" t="str">
            <v>7725  -   RF CoAcSoc-MpioDesp</v>
          </cell>
          <cell r="C262" t="str">
            <v>A.2.3.2.4 - ATENCIÓN DE URGENCIAS (SIN CONTRATO)  CON INSTITUCIONES PRESTADORAS DE SERVICIOS DE SALUD PRIVADAS O MIXTAS</v>
          </cell>
        </row>
        <row r="263">
          <cell r="A263" t="str">
            <v>2-3030303010502   auxilio transporte</v>
          </cell>
          <cell r="B263" t="str">
            <v>7801  -   R.F. Tasa prodeporte</v>
          </cell>
          <cell r="C263" t="str">
            <v>A.2.3.2.5 - RECOBROS DE LAS EPS DEL REGIMEN SUBSIDIADO POR EVENTOS NO INCLUIDOS EN EL POS SUBSIDIADO</v>
          </cell>
        </row>
        <row r="264">
          <cell r="A264" t="str">
            <v>2-3030303010503   bonif serv prestados</v>
          </cell>
          <cell r="B264" t="str">
            <v>7802  -   R.F.  Programa ADAI</v>
          </cell>
          <cell r="C264" t="str">
            <v>A.2.3.6 - PAGO DE DÉFICIT DE INVERSIÓN EN SERVICIOS A LA POBLACION POBRE NO ASEGURADA VIGENCIA ANTERIOR (LEY 819 DE 2003)</v>
          </cell>
        </row>
        <row r="265">
          <cell r="A265" t="str">
            <v>2-3030303010504   prima de servicios</v>
          </cell>
          <cell r="B265" t="str">
            <v>7803  -   R.F. Sobretasa Gasol</v>
          </cell>
          <cell r="C265" t="str">
            <v>A.2.3.8 - SERVICIOS EXCLUIDOS DEL PLAN OBLIGATORIO DE SALUD    *** NO ***</v>
          </cell>
        </row>
        <row r="266">
          <cell r="A266" t="str">
            <v>2-3030303010505   prima de vacaciones</v>
          </cell>
          <cell r="B266" t="str">
            <v>7804  -   R.F. Infraccion tto.</v>
          </cell>
          <cell r="C266" t="str">
            <v>A.2.3.8.1 - SERVICIOS CONTRATADOS POR EXCLUSIONES DEL POS A LA POBLACIÓN POBRE AFILIADA AL RÉGIMEN SUBSIDIADO</v>
          </cell>
        </row>
        <row r="267">
          <cell r="A267" t="str">
            <v>2-3030303010506   Prima de navidad</v>
          </cell>
          <cell r="B267" t="str">
            <v>7805  -   R.F. estamp procult</v>
          </cell>
          <cell r="C267" t="str">
            <v>A.2.3.8.2 - SERVICIOS NO CONTRATADOS POR EXCLUSIONES DEL POS A LA POBLACIÓN POBRE AFILIADA AL RÉGIMEN SUBSIDIADO</v>
          </cell>
        </row>
        <row r="268">
          <cell r="A268" t="str">
            <v>2-3030303010507   Otrasprimasordennal</v>
          </cell>
          <cell r="B268" t="str">
            <v>7806  -   R.F. C y R. Valoriz</v>
          </cell>
          <cell r="C268" t="str">
            <v>A.2.3.8.3 - RECOBROS DE LAS EPS DEL RÉGIMEN SUBSIDIADO POR EVENTOS EXCLUIDOS DEL POS</v>
          </cell>
        </row>
        <row r="269">
          <cell r="A269" t="str">
            <v>2-3030303010508   Bonif espec recreac</v>
          </cell>
          <cell r="B269" t="str">
            <v>7807  -   R.F. Ordenanza 65-96</v>
          </cell>
          <cell r="C269" t="str">
            <v>A.2.4 - OTROS GASTOS EN SALUD    *** NO ***</v>
          </cell>
        </row>
        <row r="270">
          <cell r="A270" t="str">
            <v>2-3030303010509   auxilio movilización</v>
          </cell>
          <cell r="B270" t="str">
            <v>7808  -   R.F Fdo terr pension</v>
          </cell>
          <cell r="C270" t="str">
            <v>A.2.4.1 - INVESTIGACIÓN EN SALUD</v>
          </cell>
        </row>
        <row r="271">
          <cell r="A271" t="str">
            <v>2-3030303010510   Bonif dificil acceso</v>
          </cell>
          <cell r="B271" t="str">
            <v>7809  -   R.F. otras rentas sa</v>
          </cell>
          <cell r="C271" t="str">
            <v>A.2.4.2 - PAGO PASIVO PRESTACIONAL</v>
          </cell>
        </row>
        <row r="272">
          <cell r="A272" t="str">
            <v>2-3030303010511   Prima academica</v>
          </cell>
          <cell r="B272" t="str">
            <v>7810  -   R.F. FEMS 31%</v>
          </cell>
          <cell r="C272" t="str">
            <v>A.2.4.3 - REORGANIZACIÓN DE REDES DE PRESTADORES DE SERVICIOS DE SALUD</v>
          </cell>
        </row>
        <row r="273">
          <cell r="A273" t="str">
            <v>2-3030303010512   Dotacion (ley 70/88)</v>
          </cell>
          <cell r="B273" t="str">
            <v>7811  -   R.F.c.v.c.dagma 027-</v>
          </cell>
          <cell r="C273" t="str">
            <v xml:space="preserve">A.2.4.5 - PAGO DE CARTERA HOSPITALARIA DE VIGENCIAS ANTERIORES </v>
          </cell>
        </row>
        <row r="274">
          <cell r="A274" t="str">
            <v>2-3030303010513   Auxilio muerto</v>
          </cell>
          <cell r="B274" t="str">
            <v>7812  -   R.F. Rifas y Clubes</v>
          </cell>
          <cell r="C274" t="str">
            <v>A.2.4.6 - PAGO DE CARTERA A LAS EMPRESAS PROMOTORAS DE SALUD</v>
          </cell>
        </row>
        <row r="275">
          <cell r="A275" t="str">
            <v>2-3030303010514   Sentencias  Judicial</v>
          </cell>
          <cell r="B275" t="str">
            <v>7813  -   R.F. Alumbrad.Public</v>
          </cell>
          <cell r="C275" t="str">
            <v>A.2.4.7 - PAGO DE OTRAS DEUDAS QUE NO CORRESPONDEN A CARTERA HOSPITALARIA O INFRAESTRUCTURA</v>
          </cell>
        </row>
        <row r="276">
          <cell r="A276" t="str">
            <v>2-303030303   Serv Pers Indirectos</v>
          </cell>
          <cell r="B276" t="str">
            <v>7814  -   R.F.conce amobl. urb</v>
          </cell>
          <cell r="C276" t="str">
            <v>A.2.4.8 - INVERSIÓNES DIRECTAS EN LA RED PUBLICA SEGÚN PLAN BIENAL EN EQUIPOS</v>
          </cell>
        </row>
        <row r="277">
          <cell r="A277" t="str">
            <v>2-303030305   Contribuc a laNómina    *** NO ***</v>
          </cell>
          <cell r="B277" t="str">
            <v>7815  -   R.F.Estratifsocioeco</v>
          </cell>
          <cell r="C277" t="str">
            <v>A.2.4.9 - INVERSIÓNES DIRECTAS EN LA RED PUBLICA SEGÚN PLAN BIENAL EN INFRAESTRUCTURA</v>
          </cell>
        </row>
        <row r="278">
          <cell r="A278" t="str">
            <v>2-30303030501   al sector publico    *** NO ***</v>
          </cell>
          <cell r="B278" t="str">
            <v>7816  -   R.F. Regalias direct</v>
          </cell>
          <cell r="C278" t="str">
            <v>A.2.4.10 - INVERSIÓNES DIRECTAS EN LA RED PUBLICA SEGÚN PLAN BIENAL EN OTROS CONCEPTOS</v>
          </cell>
        </row>
        <row r="279">
          <cell r="A279" t="str">
            <v>2-3030303050101   caja de compensación</v>
          </cell>
          <cell r="B279" t="str">
            <v>7817  -   R.F.Fdo. Sol.subs.re</v>
          </cell>
          <cell r="C279" t="str">
            <v>A.2.4.13 - PROMOCIÓN SOCIAL    *** NO ***</v>
          </cell>
        </row>
        <row r="280">
          <cell r="A280" t="str">
            <v>2-3030303050102   Aportes cesantias</v>
          </cell>
          <cell r="B280" t="str">
            <v>7818  -   R.F.  Crédito BID</v>
          </cell>
          <cell r="C280" t="str">
            <v>A.2.4.13.1 - POBLACIÓN VICTIMA DEL DESPLAZAMIENTO FORZADO POR LA VIOLENCIA</v>
          </cell>
        </row>
        <row r="281">
          <cell r="A281" t="str">
            <v>2-3030303050103   Aportes salud</v>
          </cell>
          <cell r="B281" t="str">
            <v>7819  -   R.F. cuotas auditaje</v>
          </cell>
          <cell r="C281" t="str">
            <v>A.2.4.13.2 - ENTORNO FAMILIAR, CULTURAL Y SOCIAL</v>
          </cell>
        </row>
        <row r="282">
          <cell r="A282" t="str">
            <v>2-3030303050104   Aportes pensión</v>
          </cell>
          <cell r="B282" t="str">
            <v>7820  -   R. F. EPSA LEY 99-93</v>
          </cell>
          <cell r="C282" t="str">
            <v>A.2.4.13.3 - ETNIA, DISCAPACIDAD, GÉNERO, NIÑEZ, ADOLESCENCIA, PERSONAS MAYORES</v>
          </cell>
        </row>
        <row r="283">
          <cell r="A283" t="str">
            <v>2-3030303050105   riesgosprofes A.R.P.</v>
          </cell>
          <cell r="B283" t="str">
            <v>7821  -   R.F.Fdo.esp.interv</v>
          </cell>
          <cell r="C283" t="str">
            <v>A.2.4.14 - OTROS GASTOS DE SALUD EN EMERGENCIAS Y DESASTRES</v>
          </cell>
        </row>
        <row r="284">
          <cell r="A284" t="str">
            <v>2-3030303050106   SENA</v>
          </cell>
          <cell r="B284" t="str">
            <v>7822  -   R.F. Sob.Gasol-SITM</v>
          </cell>
          <cell r="C284" t="str">
            <v>A.3 - AGUA POTABLE Y SANEAMIENTO BÁSICO  (SIN INCLUIR PROYECTOS DE VIS)    *** NO ***</v>
          </cell>
        </row>
        <row r="285">
          <cell r="A285" t="str">
            <v>2-3030303050107   I.C.B.F.</v>
          </cell>
          <cell r="B285" t="str">
            <v>7823  -   R.F. Acuerdo 12</v>
          </cell>
          <cell r="C285" t="str">
            <v>A.3.10 - SERVICIO DE ACUEDUCTO    *** NO ***</v>
          </cell>
        </row>
        <row r="286">
          <cell r="A286" t="str">
            <v>2-3030303050108   ESAP y otras Univ.</v>
          </cell>
          <cell r="B286" t="str">
            <v>7824  -   R.F. Acuerdo 040</v>
          </cell>
          <cell r="C286" t="str">
            <v>A.3.10.1 - ACUEDUCTO-CAPTACIÓN</v>
          </cell>
        </row>
        <row r="287">
          <cell r="A287" t="str">
            <v>2-3030303050109   Escindust einstitte</v>
          </cell>
          <cell r="B287" t="str">
            <v>7825  -   R.F Resol. 7692/07</v>
          </cell>
          <cell r="C287" t="str">
            <v>A.3.10.2 - ACUEDUCTO- ADUCCIÓN</v>
          </cell>
        </row>
        <row r="288">
          <cell r="A288" t="str">
            <v>2-3030303050110   FdoNalPrSocMagiste    *** NO ***</v>
          </cell>
          <cell r="B288" t="str">
            <v>7826  -   RF Otr Recur Ley 99-</v>
          </cell>
          <cell r="C288" t="str">
            <v>A.3.10.3 - ACUEDUCTO- ALMACENAMIENTO</v>
          </cell>
        </row>
        <row r="289">
          <cell r="A289" t="str">
            <v>2-303030305011001   FNPSM Ap.Patro.Dtes</v>
          </cell>
          <cell r="B289" t="str">
            <v>7827  -   R.F. Tasa retributiv</v>
          </cell>
          <cell r="C289" t="str">
            <v>A.3.10.4 - ACUEDUCTO- TRATAMIENTO</v>
          </cell>
        </row>
        <row r="290">
          <cell r="A290" t="str">
            <v>2-303030305011002   FNPSM Aportes Dtes.</v>
          </cell>
          <cell r="B290" t="str">
            <v>7828  -   RF Acu 218/07 seguVi</v>
          </cell>
          <cell r="C290" t="str">
            <v>A.3.10.5 - ACUEDUCTO- CONDUCCIÓN</v>
          </cell>
        </row>
        <row r="291">
          <cell r="A291" t="str">
            <v>2-303030305011003   FdoNaPresSoMag-Pado    *** NO ***</v>
          </cell>
          <cell r="B291" t="str">
            <v>7829  -   RF  Vent serv Sal-Zo</v>
          </cell>
          <cell r="C291" t="str">
            <v>A.3.10.6 -  ACUEDUCTO- MACROMEDICIÓN</v>
          </cell>
        </row>
        <row r="292">
          <cell r="A292" t="str">
            <v>2-30303030501100301   Aportes cesantias</v>
          </cell>
          <cell r="B292" t="str">
            <v>7830  -   RF Contr valori plan</v>
          </cell>
          <cell r="C292" t="str">
            <v>A.3.10.7 - ACUEDUCTO-DISTRIBUCIÓN</v>
          </cell>
        </row>
        <row r="293">
          <cell r="A293" t="str">
            <v>2-30303030501100302   Aportes salud</v>
          </cell>
          <cell r="B293" t="str">
            <v>7831  -   R.F FestvidambientCV</v>
          </cell>
          <cell r="C293" t="str">
            <v>A.3.10.8 - ACUEDUCTO- MICROMEDICIÓN</v>
          </cell>
        </row>
        <row r="294">
          <cell r="A294" t="str">
            <v>2-303030305011004   FdoNaPresSoMa-Apodo    *** NO ***</v>
          </cell>
          <cell r="B294" t="str">
            <v>7832  -   RF Concp Téc Perf Po</v>
          </cell>
          <cell r="C294" t="str">
            <v>A.3.10.9 - ACUEDUCTO- INDICE DE AGUA NO CONTABILIZADA</v>
          </cell>
        </row>
        <row r="295">
          <cell r="A295" t="str">
            <v>2-30303030501100401   Aportes salud</v>
          </cell>
          <cell r="B295" t="str">
            <v>7833  -   RF SanVilaNor DAGMA</v>
          </cell>
          <cell r="C295" t="str">
            <v>A.3.10.10 - ACUEDUCTO-PREINVERSIONES, ESTUDIOS</v>
          </cell>
        </row>
        <row r="296">
          <cell r="A296" t="str">
            <v>2-30303030501100402   Aportes pensión</v>
          </cell>
          <cell r="B296" t="str">
            <v>7834  -   RFConSegSanManVert</v>
          </cell>
          <cell r="C296" t="str">
            <v>A.3.10.11 - ACUEDUCTO-INTERVENTORÍA</v>
          </cell>
        </row>
        <row r="297">
          <cell r="A297" t="str">
            <v>2-30303030502   al sector privado    *** NO ***</v>
          </cell>
          <cell r="B297" t="str">
            <v>7835  -   RF Otrs concp ambien</v>
          </cell>
          <cell r="C297" t="str">
            <v xml:space="preserve">A.3.10.12 - ACUEDUCTO- FORMULACIÓN, IMPLEMENTACIÓN Y ACCIONES DE FORTALECIMIENTO PARA LA ADMINISTRACIÓN Y OPERACIÓN DE LOS SERVICIOS. </v>
          </cell>
        </row>
        <row r="298">
          <cell r="A298" t="str">
            <v>2-3030303050201   SENA</v>
          </cell>
          <cell r="B298" t="str">
            <v>7836  -   RF Tasa util agua su</v>
          </cell>
          <cell r="C298" t="str">
            <v>A.3.10.13 - ACUEDUCTO- SUBSIDIOS</v>
          </cell>
        </row>
        <row r="299">
          <cell r="A299" t="str">
            <v>2-3030303050202   I.C.B.F.</v>
          </cell>
          <cell r="B299" t="str">
            <v>7837  -   RF Sobretasa Bomberi</v>
          </cell>
          <cell r="C299" t="str">
            <v>A.3.11 - SERVICIO DE ALCANTARILLADO    *** NO ***</v>
          </cell>
        </row>
        <row r="300">
          <cell r="A300" t="str">
            <v>2-3030303050203   EscIndust/insttéc</v>
          </cell>
          <cell r="B300" t="str">
            <v>7838  -   R.F. Ven Activo Valo</v>
          </cell>
          <cell r="C300" t="str">
            <v>A.3.11.1 - ALCANTARILLADO- RECOLECCIÓN</v>
          </cell>
        </row>
        <row r="301">
          <cell r="A301" t="str">
            <v>2-3030303050204   ESAP</v>
          </cell>
          <cell r="B301" t="str">
            <v>7839  -   R.F. Contribu especi</v>
          </cell>
          <cell r="C301" t="str">
            <v>A.3.11.2 - ALCANTARILLADO - TRANSPORTE</v>
          </cell>
        </row>
        <row r="302">
          <cell r="A302" t="str">
            <v>2-3030303050205   Aportes de cesantías</v>
          </cell>
          <cell r="B302" t="str">
            <v>7840  -   RF ImptCigaLey1289/0</v>
          </cell>
          <cell r="C302" t="str">
            <v>A.3.11.3 - ALCANTARILLADO- TRATAMIENTO</v>
          </cell>
        </row>
        <row r="303">
          <cell r="A303" t="str">
            <v>2-3030303050206   aportes salud</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 sheetId="3"/>
      <sheetData sheetId="4">
        <row r="39">
          <cell r="F39">
            <v>9076026.6666666679</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7"/>
  <sheetViews>
    <sheetView showGridLines="0" zoomScaleNormal="100" workbookViewId="0">
      <selection activeCell="G9" sqref="G9"/>
    </sheetView>
  </sheetViews>
  <sheetFormatPr baseColWidth="10" defaultRowHeight="15" x14ac:dyDescent="0.25"/>
  <cols>
    <col min="1" max="1" width="7.140625" customWidth="1"/>
    <col min="2" max="2" width="31.5703125" customWidth="1"/>
    <col min="3" max="3" width="17.7109375" customWidth="1"/>
    <col min="4" max="4" width="15.28515625" customWidth="1"/>
    <col min="6" max="6" width="20.140625" customWidth="1"/>
    <col min="7" max="8" width="13.85546875" customWidth="1"/>
    <col min="9" max="9" width="11.140625" customWidth="1"/>
    <col min="12" max="12" width="15.7109375" customWidth="1"/>
    <col min="13" max="13" width="13.85546875" customWidth="1"/>
  </cols>
  <sheetData>
    <row r="1" spans="1:13" ht="24.75" customHeight="1" x14ac:dyDescent="0.25">
      <c r="A1" s="77" t="s">
        <v>14</v>
      </c>
      <c r="B1" s="77"/>
      <c r="C1" s="77"/>
      <c r="D1" s="77"/>
      <c r="E1" s="77"/>
      <c r="F1" s="77"/>
      <c r="G1" s="77"/>
      <c r="H1" s="77"/>
      <c r="I1" s="77"/>
      <c r="J1" s="77"/>
      <c r="K1" s="77"/>
      <c r="L1" s="77"/>
      <c r="M1" s="77"/>
    </row>
    <row r="2" spans="1:13" ht="46.5" customHeight="1" x14ac:dyDescent="0.25">
      <c r="A2" s="78" t="s">
        <v>30</v>
      </c>
      <c r="B2" s="77"/>
      <c r="C2" s="77"/>
      <c r="D2" s="77"/>
      <c r="E2" s="77"/>
      <c r="F2" s="77"/>
      <c r="G2" s="77"/>
      <c r="H2" s="77"/>
      <c r="I2" s="77"/>
      <c r="J2" s="77"/>
      <c r="K2" s="77"/>
      <c r="L2" s="77"/>
      <c r="M2" s="77"/>
    </row>
    <row r="3" spans="1:13" ht="27.75" customHeight="1" x14ac:dyDescent="0.25">
      <c r="A3" s="77" t="s">
        <v>17</v>
      </c>
      <c r="B3" s="77"/>
      <c r="C3" s="77"/>
      <c r="D3" s="77"/>
      <c r="E3" s="77"/>
      <c r="F3" s="77"/>
      <c r="G3" s="77"/>
      <c r="H3" s="77"/>
      <c r="I3" s="77"/>
      <c r="J3" s="77"/>
      <c r="K3" s="77"/>
      <c r="L3" s="77"/>
      <c r="M3" s="77"/>
    </row>
    <row r="4" spans="1:13" ht="44.25" customHeight="1" x14ac:dyDescent="0.25">
      <c r="A4" s="82" t="s">
        <v>0</v>
      </c>
      <c r="B4" s="83"/>
      <c r="C4" s="83"/>
      <c r="D4" s="83"/>
      <c r="E4" s="83"/>
      <c r="F4" s="83"/>
      <c r="G4" s="83"/>
      <c r="H4" s="83"/>
      <c r="I4" s="83"/>
      <c r="J4" s="83"/>
      <c r="K4" s="83"/>
      <c r="L4" s="83"/>
      <c r="M4" s="83"/>
    </row>
    <row r="5" spans="1:13" ht="18.75" customHeight="1" thickBot="1" x14ac:dyDescent="0.3">
      <c r="A5" s="11"/>
      <c r="B5" s="12"/>
      <c r="C5" s="12"/>
      <c r="D5" s="12"/>
      <c r="E5" s="12"/>
      <c r="F5" s="12"/>
      <c r="G5" s="12"/>
      <c r="H5" s="13"/>
      <c r="I5" s="12"/>
      <c r="J5" s="12"/>
      <c r="K5" s="12"/>
      <c r="L5" s="12"/>
      <c r="M5" s="12"/>
    </row>
    <row r="6" spans="1:13" ht="18.75" customHeight="1" thickBot="1" x14ac:dyDescent="0.3">
      <c r="A6" s="84" t="s">
        <v>1</v>
      </c>
      <c r="B6" s="85"/>
      <c r="C6" s="85"/>
      <c r="D6" s="85"/>
      <c r="E6" s="85"/>
      <c r="F6" s="85"/>
      <c r="G6" s="85"/>
      <c r="H6" s="85"/>
      <c r="I6" s="85"/>
      <c r="J6" s="85"/>
      <c r="K6" s="85"/>
      <c r="L6" s="85"/>
      <c r="M6" s="86"/>
    </row>
    <row r="7" spans="1:13" ht="64.5" customHeight="1" thickBot="1" x14ac:dyDescent="0.3">
      <c r="A7" s="14" t="s">
        <v>2</v>
      </c>
      <c r="B7" s="15" t="s">
        <v>3</v>
      </c>
      <c r="C7" s="15" t="s">
        <v>4</v>
      </c>
      <c r="D7" s="15" t="s">
        <v>5</v>
      </c>
      <c r="E7" s="87" t="s">
        <v>6</v>
      </c>
      <c r="F7" s="88"/>
      <c r="G7" s="16" t="s">
        <v>7</v>
      </c>
      <c r="H7" s="16" t="s">
        <v>19</v>
      </c>
      <c r="I7" s="16" t="s">
        <v>8</v>
      </c>
      <c r="J7" s="15" t="s">
        <v>9</v>
      </c>
      <c r="K7" s="15" t="s">
        <v>10</v>
      </c>
      <c r="L7" s="17" t="s">
        <v>11</v>
      </c>
      <c r="M7" s="18" t="s">
        <v>12</v>
      </c>
    </row>
    <row r="8" spans="1:13" ht="24.95" customHeight="1" x14ac:dyDescent="0.25">
      <c r="A8" s="1">
        <v>1</v>
      </c>
      <c r="B8" s="2"/>
      <c r="C8" s="2"/>
      <c r="D8" s="2"/>
      <c r="E8" s="89"/>
      <c r="F8" s="89"/>
      <c r="G8" s="2"/>
      <c r="H8" s="2"/>
      <c r="I8" s="2"/>
      <c r="J8" s="2"/>
      <c r="K8" s="2"/>
      <c r="L8" s="2"/>
      <c r="M8" s="3"/>
    </row>
    <row r="9" spans="1:13" ht="24.95" customHeight="1" x14ac:dyDescent="0.25">
      <c r="A9" s="4">
        <v>2</v>
      </c>
      <c r="B9" s="5"/>
      <c r="C9" s="5"/>
      <c r="D9" s="5"/>
      <c r="E9" s="79"/>
      <c r="F9" s="80"/>
      <c r="G9" s="5"/>
      <c r="H9" s="5"/>
      <c r="I9" s="5"/>
      <c r="J9" s="5"/>
      <c r="K9" s="5"/>
      <c r="L9" s="5"/>
      <c r="M9" s="6"/>
    </row>
    <row r="10" spans="1:13" ht="24.95" customHeight="1" x14ac:dyDescent="0.25">
      <c r="A10" s="4">
        <v>3</v>
      </c>
      <c r="B10" s="5"/>
      <c r="C10" s="5"/>
      <c r="D10" s="5"/>
      <c r="E10" s="79"/>
      <c r="F10" s="80"/>
      <c r="G10" s="5"/>
      <c r="H10" s="5"/>
      <c r="I10" s="5"/>
      <c r="J10" s="5"/>
      <c r="K10" s="5"/>
      <c r="L10" s="5"/>
      <c r="M10" s="6"/>
    </row>
    <row r="11" spans="1:13" ht="24.95" customHeight="1" thickBot="1" x14ac:dyDescent="0.3">
      <c r="A11" s="4">
        <v>4</v>
      </c>
      <c r="B11" s="5"/>
      <c r="C11" s="5"/>
      <c r="D11" s="5"/>
      <c r="E11" s="90"/>
      <c r="F11" s="91"/>
      <c r="G11" s="5"/>
      <c r="H11" s="5"/>
      <c r="I11" s="5"/>
      <c r="J11" s="5"/>
      <c r="K11" s="5"/>
      <c r="L11" s="7"/>
      <c r="M11" s="8"/>
    </row>
    <row r="12" spans="1:13" ht="27.95" customHeight="1" thickBot="1" x14ac:dyDescent="0.3">
      <c r="A12" s="92" t="s">
        <v>13</v>
      </c>
      <c r="B12" s="93"/>
      <c r="C12" s="93"/>
      <c r="D12" s="93"/>
      <c r="E12" s="93"/>
      <c r="F12" s="93"/>
      <c r="G12" s="93"/>
      <c r="H12" s="93"/>
      <c r="I12" s="93"/>
      <c r="J12" s="93"/>
      <c r="K12" s="93"/>
      <c r="L12" s="94"/>
      <c r="M12" s="10">
        <f>SUM(M8:M11)</f>
        <v>0</v>
      </c>
    </row>
    <row r="13" spans="1:13" ht="8.25" customHeight="1" x14ac:dyDescent="0.25">
      <c r="E13" s="95"/>
      <c r="F13" s="95"/>
    </row>
    <row r="14" spans="1:13" ht="49.5" customHeight="1" x14ac:dyDescent="0.25">
      <c r="A14" s="81" t="s">
        <v>15</v>
      </c>
      <c r="B14" s="81"/>
      <c r="C14" s="81"/>
      <c r="D14" s="81"/>
      <c r="E14" s="81"/>
      <c r="F14" s="81"/>
    </row>
    <row r="15" spans="1:13" ht="30.75" customHeight="1" x14ac:dyDescent="0.25">
      <c r="A15" s="20" t="s">
        <v>20</v>
      </c>
      <c r="B15" s="76" t="s">
        <v>21</v>
      </c>
      <c r="C15" s="76"/>
      <c r="D15" s="76"/>
      <c r="E15" s="76"/>
      <c r="F15" s="76"/>
      <c r="G15" s="76"/>
      <c r="H15" s="76"/>
      <c r="I15" s="76"/>
      <c r="J15" s="76"/>
      <c r="K15" s="76"/>
      <c r="L15" s="76"/>
      <c r="M15" s="76"/>
    </row>
    <row r="16" spans="1:13" ht="20.100000000000001" customHeight="1" x14ac:dyDescent="0.25">
      <c r="A16" s="20" t="s">
        <v>22</v>
      </c>
      <c r="B16" s="76" t="s">
        <v>23</v>
      </c>
      <c r="C16" s="76"/>
      <c r="D16" s="76"/>
      <c r="E16" s="76"/>
      <c r="F16" s="76"/>
      <c r="G16" s="76"/>
      <c r="H16" s="76"/>
      <c r="I16" s="76"/>
      <c r="J16" s="76"/>
      <c r="K16" s="76"/>
      <c r="L16" s="76"/>
      <c r="M16" s="76"/>
    </row>
    <row r="17" spans="1:13" ht="20.100000000000001" customHeight="1" x14ac:dyDescent="0.25">
      <c r="A17" s="20" t="s">
        <v>24</v>
      </c>
      <c r="B17" s="76" t="s">
        <v>25</v>
      </c>
      <c r="C17" s="76"/>
      <c r="D17" s="76"/>
      <c r="E17" s="76"/>
      <c r="F17" s="76"/>
      <c r="G17" s="76"/>
      <c r="H17" s="76"/>
      <c r="I17" s="76"/>
      <c r="J17" s="76"/>
      <c r="K17" s="76"/>
      <c r="L17" s="76"/>
      <c r="M17" s="76"/>
    </row>
    <row r="18" spans="1:13" ht="20.100000000000001" customHeight="1" x14ac:dyDescent="0.25">
      <c r="A18" s="20" t="s">
        <v>26</v>
      </c>
      <c r="B18" s="76" t="s">
        <v>27</v>
      </c>
      <c r="C18" s="76"/>
      <c r="D18" s="76"/>
      <c r="E18" s="76"/>
      <c r="F18" s="76"/>
      <c r="G18" s="76"/>
      <c r="H18" s="76"/>
      <c r="I18" s="76"/>
      <c r="J18" s="76"/>
      <c r="K18" s="76"/>
      <c r="L18" s="76"/>
      <c r="M18" s="76"/>
    </row>
    <row r="19" spans="1:13" ht="20.100000000000001" customHeight="1" x14ac:dyDescent="0.25">
      <c r="A19" s="20" t="s">
        <v>28</v>
      </c>
      <c r="B19" s="76" t="s">
        <v>29</v>
      </c>
      <c r="C19" s="76"/>
      <c r="D19" s="76"/>
      <c r="E19" s="76"/>
      <c r="F19" s="76"/>
      <c r="G19" s="76"/>
      <c r="H19" s="76"/>
      <c r="I19" s="76"/>
      <c r="J19" s="76"/>
      <c r="K19" s="76"/>
      <c r="L19" s="76"/>
      <c r="M19" s="76"/>
    </row>
    <row r="20" spans="1:13" ht="21.75" customHeight="1" x14ac:dyDescent="0.25">
      <c r="A20" s="96" t="s">
        <v>16</v>
      </c>
      <c r="B20" s="96"/>
      <c r="C20" s="96"/>
      <c r="D20" s="96"/>
      <c r="E20" s="96"/>
      <c r="F20" s="96"/>
      <c r="G20" s="96"/>
      <c r="H20" s="96"/>
      <c r="I20" s="96"/>
      <c r="J20" s="96"/>
      <c r="K20" s="96"/>
      <c r="L20" s="96"/>
      <c r="M20" s="96"/>
    </row>
    <row r="21" spans="1:13" ht="37.5" customHeight="1" x14ac:dyDescent="0.25">
      <c r="A21" s="96"/>
      <c r="B21" s="96"/>
      <c r="C21" s="96"/>
      <c r="D21" s="96"/>
      <c r="E21" s="96"/>
      <c r="F21" s="96"/>
      <c r="G21" s="96"/>
      <c r="H21" s="96"/>
      <c r="I21" s="96"/>
      <c r="J21" s="96"/>
      <c r="K21" s="96"/>
      <c r="L21" s="96"/>
      <c r="M21" s="96"/>
    </row>
    <row r="22" spans="1:13" ht="15" customHeight="1" x14ac:dyDescent="0.25">
      <c r="A22" s="96"/>
      <c r="B22" s="96"/>
      <c r="C22" s="96"/>
      <c r="D22" s="96"/>
      <c r="E22" s="96"/>
      <c r="F22" s="96"/>
      <c r="G22" s="96"/>
      <c r="H22" s="96"/>
      <c r="I22" s="96"/>
      <c r="J22" s="96"/>
      <c r="K22" s="96"/>
      <c r="L22" s="96"/>
      <c r="M22" s="96"/>
    </row>
    <row r="23" spans="1:13" ht="15" customHeight="1" x14ac:dyDescent="0.25">
      <c r="A23" s="96"/>
      <c r="B23" s="96"/>
      <c r="C23" s="96"/>
      <c r="D23" s="96"/>
      <c r="E23" s="96"/>
      <c r="F23" s="96"/>
      <c r="G23" s="96"/>
      <c r="H23" s="96"/>
      <c r="I23" s="96"/>
      <c r="J23" s="96"/>
      <c r="K23" s="96"/>
      <c r="L23" s="96"/>
      <c r="M23" s="96"/>
    </row>
    <row r="24" spans="1:13" ht="15" customHeight="1" x14ac:dyDescent="0.25">
      <c r="A24" s="96"/>
      <c r="B24" s="96"/>
      <c r="C24" s="96"/>
      <c r="D24" s="96"/>
      <c r="E24" s="96"/>
      <c r="F24" s="96"/>
      <c r="G24" s="96"/>
      <c r="H24" s="96"/>
      <c r="I24" s="96"/>
      <c r="J24" s="96"/>
      <c r="K24" s="96"/>
      <c r="L24" s="96"/>
      <c r="M24" s="96"/>
    </row>
    <row r="25" spans="1:13" ht="15" customHeight="1" x14ac:dyDescent="0.25">
      <c r="A25" s="96"/>
      <c r="B25" s="96"/>
      <c r="C25" s="96"/>
      <c r="D25" s="96"/>
      <c r="E25" s="96"/>
      <c r="F25" s="96"/>
      <c r="G25" s="96"/>
      <c r="H25" s="96"/>
      <c r="I25" s="96"/>
      <c r="J25" s="96"/>
      <c r="K25" s="96"/>
      <c r="L25" s="96"/>
      <c r="M25" s="96"/>
    </row>
    <row r="26" spans="1:13" ht="15" customHeight="1" x14ac:dyDescent="0.25">
      <c r="A26" s="96"/>
      <c r="B26" s="96"/>
      <c r="C26" s="96"/>
      <c r="D26" s="96"/>
      <c r="E26" s="96"/>
      <c r="F26" s="96"/>
      <c r="G26" s="96"/>
      <c r="H26" s="96"/>
      <c r="I26" s="96"/>
      <c r="J26" s="96"/>
      <c r="K26" s="96"/>
      <c r="L26" s="96"/>
      <c r="M26" s="96"/>
    </row>
    <row r="27" spans="1:13" ht="15" customHeight="1" x14ac:dyDescent="0.25">
      <c r="A27" s="96"/>
      <c r="B27" s="96"/>
      <c r="C27" s="96"/>
      <c r="D27" s="96"/>
      <c r="E27" s="96"/>
      <c r="F27" s="96"/>
      <c r="G27" s="96"/>
      <c r="H27" s="96"/>
      <c r="I27" s="96"/>
      <c r="J27" s="96"/>
      <c r="K27" s="96"/>
      <c r="L27" s="96"/>
      <c r="M27" s="96"/>
    </row>
  </sheetData>
  <mergeCells count="19">
    <mergeCell ref="B16:M16"/>
    <mergeCell ref="B17:M17"/>
    <mergeCell ref="B18:M18"/>
    <mergeCell ref="B19:M19"/>
    <mergeCell ref="A20:M27"/>
    <mergeCell ref="B15:M15"/>
    <mergeCell ref="A1:M1"/>
    <mergeCell ref="A2:M2"/>
    <mergeCell ref="E9:F9"/>
    <mergeCell ref="A14:F14"/>
    <mergeCell ref="A3:M3"/>
    <mergeCell ref="A4:M4"/>
    <mergeCell ref="A6:M6"/>
    <mergeCell ref="E7:F7"/>
    <mergeCell ref="E8:F8"/>
    <mergeCell ref="E10:F10"/>
    <mergeCell ref="E11:F11"/>
    <mergeCell ref="A12:L12"/>
    <mergeCell ref="E13:F13"/>
  </mergeCells>
  <pageMargins left="0.70866141732283472" right="0.70866141732283472" top="0.74803149606299213" bottom="0.74803149606299213" header="0.31496062992125984" footer="0.31496062992125984"/>
  <pageSetup scale="6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24"/>
  <sheetViews>
    <sheetView showGridLines="0" zoomScaleNormal="100" workbookViewId="0">
      <selection activeCell="O9" sqref="O9"/>
    </sheetView>
  </sheetViews>
  <sheetFormatPr baseColWidth="10" defaultRowHeight="15" x14ac:dyDescent="0.25"/>
  <cols>
    <col min="1" max="1" width="7.140625" customWidth="1"/>
    <col min="2" max="2" width="31.5703125" customWidth="1"/>
    <col min="3" max="3" width="17.7109375" customWidth="1"/>
    <col min="4" max="4" width="15.28515625" customWidth="1"/>
    <col min="6" max="6" width="20.140625" customWidth="1"/>
    <col min="7" max="8" width="13.85546875" customWidth="1"/>
    <col min="9" max="9" width="11.140625" customWidth="1"/>
    <col min="12" max="14" width="15.7109375" customWidth="1"/>
    <col min="15" max="15" width="13.85546875" customWidth="1"/>
  </cols>
  <sheetData>
    <row r="1" spans="1:15" ht="24.75" customHeight="1" x14ac:dyDescent="0.25">
      <c r="A1" s="77" t="s">
        <v>14</v>
      </c>
      <c r="B1" s="77"/>
      <c r="C1" s="77"/>
      <c r="D1" s="77"/>
      <c r="E1" s="77"/>
      <c r="F1" s="77"/>
      <c r="G1" s="77"/>
      <c r="H1" s="77"/>
      <c r="I1" s="77"/>
      <c r="J1" s="77"/>
      <c r="K1" s="77"/>
      <c r="L1" s="77"/>
      <c r="M1" s="77"/>
      <c r="N1" s="77"/>
      <c r="O1" s="77"/>
    </row>
    <row r="2" spans="1:15" ht="46.5" customHeight="1" x14ac:dyDescent="0.25">
      <c r="A2" s="78" t="s">
        <v>30</v>
      </c>
      <c r="B2" s="77"/>
      <c r="C2" s="77"/>
      <c r="D2" s="77"/>
      <c r="E2" s="77"/>
      <c r="F2" s="77"/>
      <c r="G2" s="77"/>
      <c r="H2" s="77"/>
      <c r="I2" s="77"/>
      <c r="J2" s="77"/>
      <c r="K2" s="77"/>
      <c r="L2" s="77"/>
      <c r="M2" s="77"/>
      <c r="N2" s="77"/>
      <c r="O2" s="77"/>
    </row>
    <row r="3" spans="1:15" ht="27.75" customHeight="1" x14ac:dyDescent="0.25">
      <c r="A3" s="77" t="s">
        <v>18</v>
      </c>
      <c r="B3" s="77"/>
      <c r="C3" s="77"/>
      <c r="D3" s="77"/>
      <c r="E3" s="77"/>
      <c r="F3" s="77"/>
      <c r="G3" s="77"/>
      <c r="H3" s="77"/>
      <c r="I3" s="77"/>
      <c r="J3" s="77"/>
      <c r="K3" s="77"/>
      <c r="L3" s="77"/>
      <c r="M3" s="77"/>
      <c r="N3" s="77"/>
      <c r="O3" s="77"/>
    </row>
    <row r="4" spans="1:15" ht="51.75" customHeight="1" x14ac:dyDescent="0.25">
      <c r="A4" s="82" t="s">
        <v>31</v>
      </c>
      <c r="B4" s="83"/>
      <c r="C4" s="83"/>
      <c r="D4" s="83"/>
      <c r="E4" s="83"/>
      <c r="F4" s="83"/>
      <c r="G4" s="83"/>
      <c r="H4" s="83"/>
      <c r="I4" s="83"/>
      <c r="J4" s="83"/>
      <c r="K4" s="83"/>
      <c r="L4" s="83"/>
      <c r="M4" s="83"/>
      <c r="N4" s="83"/>
      <c r="O4" s="83"/>
    </row>
    <row r="5" spans="1:15" ht="33.75" customHeight="1" thickBot="1" x14ac:dyDescent="0.3">
      <c r="A5" s="21"/>
      <c r="B5" s="22"/>
      <c r="C5" s="22"/>
      <c r="D5" s="22"/>
      <c r="E5" s="22"/>
      <c r="F5" s="22"/>
      <c r="G5" s="22"/>
      <c r="H5" s="22"/>
      <c r="I5" s="22"/>
      <c r="J5" s="22"/>
      <c r="K5" s="22"/>
      <c r="L5" s="22"/>
      <c r="M5" s="22"/>
      <c r="N5" s="22"/>
      <c r="O5" s="22"/>
    </row>
    <row r="6" spans="1:15" ht="23.25" customHeight="1" thickBot="1" x14ac:dyDescent="0.3">
      <c r="A6" s="84" t="s">
        <v>1</v>
      </c>
      <c r="B6" s="85"/>
      <c r="C6" s="85"/>
      <c r="D6" s="85"/>
      <c r="E6" s="85"/>
      <c r="F6" s="85"/>
      <c r="G6" s="85"/>
      <c r="H6" s="85"/>
      <c r="I6" s="85"/>
      <c r="J6" s="85"/>
      <c r="K6" s="85"/>
      <c r="L6" s="85"/>
      <c r="M6" s="85"/>
      <c r="N6" s="85"/>
      <c r="O6" s="86"/>
    </row>
    <row r="7" spans="1:15" ht="64.5" customHeight="1" thickBot="1" x14ac:dyDescent="0.3">
      <c r="A7" s="14" t="s">
        <v>2</v>
      </c>
      <c r="B7" s="15" t="s">
        <v>3</v>
      </c>
      <c r="C7" s="15" t="s">
        <v>4</v>
      </c>
      <c r="D7" s="15" t="s">
        <v>5</v>
      </c>
      <c r="E7" s="87" t="s">
        <v>6</v>
      </c>
      <c r="F7" s="88"/>
      <c r="G7" s="16" t="s">
        <v>7</v>
      </c>
      <c r="H7" s="16" t="s">
        <v>19</v>
      </c>
      <c r="I7" s="16" t="s">
        <v>8</v>
      </c>
      <c r="J7" s="15" t="s">
        <v>9</v>
      </c>
      <c r="K7" s="15" t="s">
        <v>10</v>
      </c>
      <c r="L7" s="17" t="s">
        <v>11</v>
      </c>
      <c r="M7" s="19" t="s">
        <v>32</v>
      </c>
      <c r="N7" s="19" t="s">
        <v>33</v>
      </c>
      <c r="O7" s="18" t="s">
        <v>12</v>
      </c>
    </row>
    <row r="8" spans="1:15" ht="36" customHeight="1" thickBot="1" x14ac:dyDescent="0.3">
      <c r="A8" s="1">
        <v>1</v>
      </c>
      <c r="B8" s="2"/>
      <c r="C8" s="2"/>
      <c r="D8" s="2"/>
      <c r="E8" s="89"/>
      <c r="F8" s="89"/>
      <c r="G8" s="2"/>
      <c r="H8" s="2"/>
      <c r="I8" s="2"/>
      <c r="J8" s="2"/>
      <c r="K8" s="2"/>
      <c r="L8" s="2"/>
      <c r="M8" s="23"/>
      <c r="N8" s="23"/>
      <c r="O8" s="3"/>
    </row>
    <row r="9" spans="1:15" ht="42" customHeight="1" thickBot="1" x14ac:dyDescent="0.3">
      <c r="A9" s="92" t="s">
        <v>13</v>
      </c>
      <c r="B9" s="93"/>
      <c r="C9" s="93"/>
      <c r="D9" s="93"/>
      <c r="E9" s="93"/>
      <c r="F9" s="93"/>
      <c r="G9" s="93"/>
      <c r="H9" s="93"/>
      <c r="I9" s="93"/>
      <c r="J9" s="93"/>
      <c r="K9" s="93"/>
      <c r="L9" s="93"/>
      <c r="M9" s="93"/>
      <c r="N9" s="94"/>
      <c r="O9" s="10">
        <f>SUM(O8:O8)</f>
        <v>0</v>
      </c>
    </row>
    <row r="10" spans="1:15" ht="8.25" customHeight="1" x14ac:dyDescent="0.25">
      <c r="E10" s="95"/>
      <c r="F10" s="95"/>
    </row>
    <row r="11" spans="1:15" ht="63" customHeight="1" x14ac:dyDescent="0.25">
      <c r="A11" s="81" t="s">
        <v>15</v>
      </c>
      <c r="B11" s="81"/>
      <c r="C11" s="81"/>
      <c r="D11" s="81"/>
      <c r="E11" s="81"/>
      <c r="F11" s="81"/>
    </row>
    <row r="12" spans="1:15" ht="25.5" customHeight="1" x14ac:dyDescent="0.25">
      <c r="A12" s="20" t="s">
        <v>20</v>
      </c>
      <c r="B12" s="76" t="s">
        <v>21</v>
      </c>
      <c r="C12" s="76"/>
      <c r="D12" s="76"/>
      <c r="E12" s="76"/>
      <c r="F12" s="76"/>
      <c r="G12" s="76"/>
      <c r="H12" s="76"/>
      <c r="I12" s="76"/>
      <c r="J12" s="76"/>
      <c r="K12" s="76"/>
      <c r="L12" s="76"/>
      <c r="M12" s="76"/>
      <c r="N12" s="76"/>
      <c r="O12" s="76"/>
    </row>
    <row r="13" spans="1:15" ht="20.100000000000001" customHeight="1" x14ac:dyDescent="0.25">
      <c r="A13" s="20" t="s">
        <v>22</v>
      </c>
      <c r="B13" s="76" t="s">
        <v>23</v>
      </c>
      <c r="C13" s="76"/>
      <c r="D13" s="76"/>
      <c r="E13" s="76"/>
      <c r="F13" s="76"/>
      <c r="G13" s="76"/>
      <c r="H13" s="76"/>
      <c r="I13" s="76"/>
      <c r="J13" s="76"/>
      <c r="K13" s="76"/>
      <c r="L13" s="76"/>
      <c r="M13" s="76"/>
      <c r="N13" s="76"/>
      <c r="O13" s="76"/>
    </row>
    <row r="14" spans="1:15" ht="20.100000000000001" customHeight="1" x14ac:dyDescent="0.25">
      <c r="A14" s="20" t="s">
        <v>24</v>
      </c>
      <c r="B14" s="76" t="s">
        <v>25</v>
      </c>
      <c r="C14" s="76"/>
      <c r="D14" s="76"/>
      <c r="E14" s="76"/>
      <c r="F14" s="76"/>
      <c r="G14" s="76"/>
      <c r="H14" s="76"/>
      <c r="I14" s="76"/>
      <c r="J14" s="76"/>
      <c r="K14" s="76"/>
      <c r="L14" s="76"/>
      <c r="M14" s="76"/>
      <c r="N14" s="76"/>
      <c r="O14" s="76"/>
    </row>
    <row r="15" spans="1:15" ht="20.100000000000001" customHeight="1" x14ac:dyDescent="0.25">
      <c r="A15" s="20" t="s">
        <v>26</v>
      </c>
      <c r="B15" s="76" t="s">
        <v>27</v>
      </c>
      <c r="C15" s="76"/>
      <c r="D15" s="76"/>
      <c r="E15" s="76"/>
      <c r="F15" s="76"/>
      <c r="G15" s="76"/>
      <c r="H15" s="76"/>
      <c r="I15" s="76"/>
      <c r="J15" s="76"/>
      <c r="K15" s="76"/>
      <c r="L15" s="76"/>
      <c r="M15" s="76"/>
      <c r="N15" s="76"/>
      <c r="O15" s="76"/>
    </row>
    <row r="16" spans="1:15" ht="18.75" customHeight="1" x14ac:dyDescent="0.25">
      <c r="A16" s="20" t="s">
        <v>28</v>
      </c>
      <c r="B16" s="76" t="s">
        <v>29</v>
      </c>
      <c r="C16" s="76"/>
      <c r="D16" s="76"/>
      <c r="E16" s="76"/>
      <c r="F16" s="76"/>
      <c r="G16" s="76"/>
      <c r="H16" s="76"/>
      <c r="I16" s="76"/>
      <c r="J16" s="76"/>
      <c r="K16" s="76"/>
      <c r="L16" s="76"/>
      <c r="M16" s="76"/>
      <c r="N16" s="76"/>
      <c r="O16" s="76"/>
    </row>
    <row r="17" spans="1:15" ht="52.5" customHeight="1" x14ac:dyDescent="0.25">
      <c r="A17" s="96" t="s">
        <v>34</v>
      </c>
      <c r="B17" s="96"/>
      <c r="C17" s="96"/>
      <c r="D17" s="96"/>
      <c r="E17" s="96"/>
      <c r="F17" s="96"/>
      <c r="G17" s="96"/>
      <c r="H17" s="96"/>
      <c r="I17" s="96"/>
      <c r="J17" s="96"/>
      <c r="K17" s="96"/>
      <c r="L17" s="96"/>
      <c r="M17" s="96"/>
      <c r="N17" s="96"/>
      <c r="O17" s="96"/>
    </row>
    <row r="18" spans="1:15" ht="68.25" customHeight="1" x14ac:dyDescent="0.25">
      <c r="A18" s="96"/>
      <c r="B18" s="96"/>
      <c r="C18" s="96"/>
      <c r="D18" s="96"/>
      <c r="E18" s="96"/>
      <c r="F18" s="96"/>
      <c r="G18" s="96"/>
      <c r="H18" s="96"/>
      <c r="I18" s="96"/>
      <c r="J18" s="96"/>
      <c r="K18" s="96"/>
      <c r="L18" s="96"/>
      <c r="M18" s="96"/>
      <c r="N18" s="96"/>
      <c r="O18" s="96"/>
    </row>
    <row r="19" spans="1:15" ht="15" customHeight="1" x14ac:dyDescent="0.25">
      <c r="A19" s="96"/>
      <c r="B19" s="96"/>
      <c r="C19" s="96"/>
      <c r="D19" s="96"/>
      <c r="E19" s="96"/>
      <c r="F19" s="96"/>
      <c r="G19" s="96"/>
      <c r="H19" s="96"/>
      <c r="I19" s="96"/>
      <c r="J19" s="96"/>
      <c r="K19" s="96"/>
      <c r="L19" s="96"/>
      <c r="M19" s="96"/>
      <c r="N19" s="96"/>
      <c r="O19" s="96"/>
    </row>
    <row r="20" spans="1:15" ht="15" customHeight="1" x14ac:dyDescent="0.25">
      <c r="A20" s="96"/>
      <c r="B20" s="96"/>
      <c r="C20" s="96"/>
      <c r="D20" s="96"/>
      <c r="E20" s="96"/>
      <c r="F20" s="96"/>
      <c r="G20" s="96"/>
      <c r="H20" s="96"/>
      <c r="I20" s="96"/>
      <c r="J20" s="96"/>
      <c r="K20" s="96"/>
      <c r="L20" s="96"/>
      <c r="M20" s="96"/>
      <c r="N20" s="96"/>
      <c r="O20" s="96"/>
    </row>
    <row r="21" spans="1:15" ht="15" customHeight="1" x14ac:dyDescent="0.25">
      <c r="A21" s="96"/>
      <c r="B21" s="96"/>
      <c r="C21" s="96"/>
      <c r="D21" s="96"/>
      <c r="E21" s="96"/>
      <c r="F21" s="96"/>
      <c r="G21" s="96"/>
      <c r="H21" s="96"/>
      <c r="I21" s="96"/>
      <c r="J21" s="96"/>
      <c r="K21" s="96"/>
      <c r="L21" s="96"/>
      <c r="M21" s="96"/>
      <c r="N21" s="96"/>
      <c r="O21" s="96"/>
    </row>
    <row r="22" spans="1:15" ht="15" customHeight="1" x14ac:dyDescent="0.25">
      <c r="A22" s="96"/>
      <c r="B22" s="96"/>
      <c r="C22" s="96"/>
      <c r="D22" s="96"/>
      <c r="E22" s="96"/>
      <c r="F22" s="96"/>
      <c r="G22" s="96"/>
      <c r="H22" s="96"/>
      <c r="I22" s="96"/>
      <c r="J22" s="96"/>
      <c r="K22" s="96"/>
      <c r="L22" s="96"/>
      <c r="M22" s="96"/>
      <c r="N22" s="96"/>
      <c r="O22" s="96"/>
    </row>
    <row r="23" spans="1:15" ht="15" customHeight="1" x14ac:dyDescent="0.25">
      <c r="A23" s="96"/>
      <c r="B23" s="96"/>
      <c r="C23" s="96"/>
      <c r="D23" s="96"/>
      <c r="E23" s="96"/>
      <c r="F23" s="96"/>
      <c r="G23" s="96"/>
      <c r="H23" s="96"/>
      <c r="I23" s="96"/>
      <c r="J23" s="96"/>
      <c r="K23" s="96"/>
      <c r="L23" s="96"/>
      <c r="M23" s="96"/>
      <c r="N23" s="96"/>
      <c r="O23" s="96"/>
    </row>
    <row r="24" spans="1:15" ht="15" customHeight="1" x14ac:dyDescent="0.25">
      <c r="A24" s="96"/>
      <c r="B24" s="96"/>
      <c r="C24" s="96"/>
      <c r="D24" s="96"/>
      <c r="E24" s="96"/>
      <c r="F24" s="96"/>
      <c r="G24" s="96"/>
      <c r="H24" s="96"/>
      <c r="I24" s="96"/>
      <c r="J24" s="96"/>
      <c r="K24" s="96"/>
      <c r="L24" s="96"/>
      <c r="M24" s="96"/>
      <c r="N24" s="96"/>
      <c r="O24" s="96"/>
    </row>
  </sheetData>
  <mergeCells count="16">
    <mergeCell ref="A17:O24"/>
    <mergeCell ref="A9:N9"/>
    <mergeCell ref="A11:F11"/>
    <mergeCell ref="B12:O12"/>
    <mergeCell ref="B13:O13"/>
    <mergeCell ref="B14:O14"/>
    <mergeCell ref="B15:O15"/>
    <mergeCell ref="B16:O16"/>
    <mergeCell ref="E8:F8"/>
    <mergeCell ref="E10:F10"/>
    <mergeCell ref="A1:O1"/>
    <mergeCell ref="A2:O2"/>
    <mergeCell ref="A3:O3"/>
    <mergeCell ref="A4:O4"/>
    <mergeCell ref="A6:O6"/>
    <mergeCell ref="E7:F7"/>
  </mergeCells>
  <pageMargins left="0.70866141732283472" right="0.70866141732283472" top="0.74803149606299213" bottom="0.74803149606299213" header="0.31496062992125984" footer="0.31496062992125984"/>
  <pageSetup scale="54"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1"/>
  <sheetViews>
    <sheetView tabSelected="1" view="pageBreakPreview" topLeftCell="A13" zoomScale="80" zoomScaleNormal="80" zoomScaleSheetLayoutView="80" workbookViewId="0">
      <selection activeCell="E26" sqref="E26"/>
    </sheetView>
  </sheetViews>
  <sheetFormatPr baseColWidth="10" defaultRowHeight="15" x14ac:dyDescent="0.25"/>
  <cols>
    <col min="1" max="1" width="12.42578125" customWidth="1"/>
    <col min="2" max="2" width="48" customWidth="1"/>
    <col min="3" max="3" width="12.85546875" customWidth="1"/>
    <col min="4" max="4" width="14.42578125" customWidth="1"/>
    <col min="5" max="5" width="15.85546875" customWidth="1"/>
    <col min="6" max="6" width="21.140625" customWidth="1"/>
    <col min="7" max="7" width="13.7109375" bestFit="1" customWidth="1"/>
  </cols>
  <sheetData>
    <row r="1" spans="1:15" ht="24" customHeight="1" x14ac:dyDescent="0.25">
      <c r="A1" s="103" t="s">
        <v>86</v>
      </c>
      <c r="B1" s="104"/>
      <c r="C1" s="104"/>
      <c r="D1" s="104"/>
      <c r="E1" s="104"/>
      <c r="F1" s="104"/>
    </row>
    <row r="2" spans="1:15" ht="40.5" customHeight="1" x14ac:dyDescent="0.25">
      <c r="A2" s="104"/>
      <c r="B2" s="104"/>
      <c r="C2" s="104"/>
      <c r="D2" s="104"/>
      <c r="E2" s="104"/>
      <c r="F2" s="104"/>
    </row>
    <row r="3" spans="1:15" ht="50.25" customHeight="1" thickBot="1" x14ac:dyDescent="0.3">
      <c r="A3" s="105"/>
      <c r="B3" s="105"/>
      <c r="C3" s="105"/>
      <c r="D3" s="105"/>
      <c r="E3" s="105"/>
      <c r="F3" s="105"/>
      <c r="G3" s="24"/>
      <c r="H3" s="24"/>
      <c r="I3" s="24"/>
      <c r="J3" s="24"/>
      <c r="K3" s="24"/>
      <c r="L3" s="24"/>
      <c r="M3" s="24"/>
      <c r="N3" s="24"/>
      <c r="O3" s="24"/>
    </row>
    <row r="4" spans="1:15" ht="102.4" customHeight="1" x14ac:dyDescent="0.25">
      <c r="A4" s="25" t="s">
        <v>35</v>
      </c>
      <c r="B4" s="106" t="s">
        <v>172</v>
      </c>
      <c r="C4" s="107"/>
      <c r="D4" s="107"/>
      <c r="E4" s="107"/>
      <c r="F4" s="108"/>
      <c r="G4" s="24"/>
      <c r="H4" s="26"/>
      <c r="I4" s="26"/>
      <c r="J4" s="26"/>
      <c r="K4" s="26"/>
      <c r="L4" s="26"/>
      <c r="M4" s="26"/>
      <c r="N4" s="26"/>
      <c r="O4" s="24"/>
    </row>
    <row r="5" spans="1:15" ht="24" customHeight="1" x14ac:dyDescent="0.25">
      <c r="A5" s="109" t="s">
        <v>173</v>
      </c>
      <c r="B5" s="110"/>
      <c r="C5" s="110"/>
      <c r="D5" s="110"/>
      <c r="E5" s="110"/>
      <c r="F5" s="111"/>
      <c r="G5" s="24"/>
      <c r="H5" s="24"/>
      <c r="I5" s="24"/>
      <c r="J5" s="24"/>
      <c r="K5" s="24"/>
      <c r="L5" s="24"/>
      <c r="M5" s="24"/>
      <c r="N5" s="24"/>
      <c r="O5" s="24"/>
    </row>
    <row r="6" spans="1:15" ht="15.75" x14ac:dyDescent="0.25">
      <c r="A6" s="112" t="s">
        <v>82</v>
      </c>
      <c r="B6" s="113"/>
      <c r="C6" s="113"/>
      <c r="D6" s="113"/>
      <c r="E6" s="114"/>
      <c r="F6" s="27" t="s">
        <v>174</v>
      </c>
      <c r="G6" s="24"/>
      <c r="H6" s="24"/>
      <c r="I6" s="24"/>
      <c r="J6" s="24"/>
      <c r="K6" s="24"/>
      <c r="L6" s="24"/>
      <c r="M6" s="24"/>
      <c r="N6" s="24"/>
      <c r="O6" s="24"/>
    </row>
    <row r="7" spans="1:15" ht="27" customHeight="1" x14ac:dyDescent="0.25">
      <c r="A7" s="115" t="s">
        <v>36</v>
      </c>
      <c r="B7" s="116"/>
      <c r="C7" s="116"/>
      <c r="D7" s="116"/>
      <c r="E7" s="116"/>
      <c r="F7" s="117"/>
    </row>
    <row r="8" spans="1:15" ht="15.75" x14ac:dyDescent="0.25">
      <c r="A8" s="97" t="s">
        <v>37</v>
      </c>
      <c r="B8" s="98"/>
      <c r="C8" s="98"/>
      <c r="D8" s="98"/>
      <c r="E8" s="98"/>
      <c r="F8" s="99"/>
    </row>
    <row r="9" spans="1:15" ht="25.5" x14ac:dyDescent="0.25">
      <c r="A9" s="28" t="s">
        <v>87</v>
      </c>
      <c r="B9" s="29" t="s">
        <v>88</v>
      </c>
      <c r="C9" s="29" t="s">
        <v>38</v>
      </c>
      <c r="D9" s="29" t="s">
        <v>89</v>
      </c>
      <c r="E9" s="41" t="s">
        <v>90</v>
      </c>
      <c r="F9" s="30" t="s">
        <v>91</v>
      </c>
    </row>
    <row r="10" spans="1:15" ht="24.95" customHeight="1" x14ac:dyDescent="0.25">
      <c r="A10" s="31" t="s">
        <v>39</v>
      </c>
      <c r="B10" s="32" t="s">
        <v>40</v>
      </c>
      <c r="C10" s="33" t="s">
        <v>41</v>
      </c>
      <c r="D10" s="33">
        <v>1</v>
      </c>
      <c r="E10" s="34"/>
      <c r="F10" s="34">
        <f>D10*E10</f>
        <v>0</v>
      </c>
    </row>
    <row r="11" spans="1:15" ht="24.95" customHeight="1" x14ac:dyDescent="0.25">
      <c r="A11" s="31" t="s">
        <v>42</v>
      </c>
      <c r="B11" s="32" t="s">
        <v>43</v>
      </c>
      <c r="C11" s="33" t="s">
        <v>41</v>
      </c>
      <c r="D11" s="33">
        <v>1</v>
      </c>
      <c r="E11" s="34"/>
      <c r="F11" s="34">
        <f t="shared" ref="F11:F17" si="0">D11*E11</f>
        <v>0</v>
      </c>
    </row>
    <row r="12" spans="1:15" ht="24.95" customHeight="1" x14ac:dyDescent="0.25">
      <c r="A12" s="31" t="s">
        <v>44</v>
      </c>
      <c r="B12" s="32" t="s">
        <v>45</v>
      </c>
      <c r="C12" s="33" t="s">
        <v>41</v>
      </c>
      <c r="D12" s="33">
        <v>1</v>
      </c>
      <c r="E12" s="34"/>
      <c r="F12" s="34">
        <f t="shared" si="0"/>
        <v>0</v>
      </c>
    </row>
    <row r="13" spans="1:15" ht="27.75" customHeight="1" x14ac:dyDescent="0.25">
      <c r="A13" s="31" t="s">
        <v>46</v>
      </c>
      <c r="B13" s="32" t="s">
        <v>47</v>
      </c>
      <c r="C13" s="33" t="s">
        <v>41</v>
      </c>
      <c r="D13" s="33">
        <v>1</v>
      </c>
      <c r="E13" s="34"/>
      <c r="F13" s="34">
        <f t="shared" si="0"/>
        <v>0</v>
      </c>
    </row>
    <row r="14" spans="1:15" ht="27.75" customHeight="1" x14ac:dyDescent="0.25">
      <c r="A14" s="31" t="s">
        <v>48</v>
      </c>
      <c r="B14" s="32" t="s">
        <v>49</v>
      </c>
      <c r="C14" s="33" t="s">
        <v>41</v>
      </c>
      <c r="D14" s="33">
        <v>1</v>
      </c>
      <c r="E14" s="34"/>
      <c r="F14" s="34">
        <f t="shared" si="0"/>
        <v>0</v>
      </c>
    </row>
    <row r="15" spans="1:15" ht="24.95" customHeight="1" x14ac:dyDescent="0.25">
      <c r="A15" s="31" t="s">
        <v>50</v>
      </c>
      <c r="B15" s="32" t="s">
        <v>51</v>
      </c>
      <c r="C15" s="33" t="s">
        <v>41</v>
      </c>
      <c r="D15" s="33">
        <v>1</v>
      </c>
      <c r="E15" s="34"/>
      <c r="F15" s="34">
        <f t="shared" si="0"/>
        <v>0</v>
      </c>
    </row>
    <row r="16" spans="1:15" ht="30" customHeight="1" x14ac:dyDescent="0.25">
      <c r="A16" s="31" t="s">
        <v>52</v>
      </c>
      <c r="B16" s="32" t="s">
        <v>53</v>
      </c>
      <c r="C16" s="33" t="s">
        <v>41</v>
      </c>
      <c r="D16" s="33">
        <v>1</v>
      </c>
      <c r="E16" s="34"/>
      <c r="F16" s="34">
        <f t="shared" si="0"/>
        <v>0</v>
      </c>
    </row>
    <row r="17" spans="1:7" ht="24.95" customHeight="1" x14ac:dyDescent="0.25">
      <c r="A17" s="31" t="s">
        <v>54</v>
      </c>
      <c r="B17" s="32" t="s">
        <v>55</v>
      </c>
      <c r="C17" s="33" t="s">
        <v>41</v>
      </c>
      <c r="D17" s="33">
        <v>1</v>
      </c>
      <c r="E17" s="34"/>
      <c r="F17" s="34">
        <f t="shared" si="0"/>
        <v>0</v>
      </c>
      <c r="G17" s="35"/>
    </row>
    <row r="18" spans="1:7" ht="15.75" x14ac:dyDescent="0.25">
      <c r="A18" s="36" t="s">
        <v>56</v>
      </c>
      <c r="B18" s="37"/>
      <c r="C18" s="38"/>
      <c r="D18" s="37"/>
      <c r="E18" s="39"/>
      <c r="F18" s="40">
        <f>SUM(F10:F17)</f>
        <v>0</v>
      </c>
    </row>
    <row r="19" spans="1:7" ht="15.75" x14ac:dyDescent="0.25">
      <c r="A19" s="97" t="s">
        <v>57</v>
      </c>
      <c r="B19" s="98"/>
      <c r="C19" s="98"/>
      <c r="D19" s="98"/>
      <c r="E19" s="98"/>
      <c r="F19" s="99"/>
    </row>
    <row r="20" spans="1:7" ht="25.5" x14ac:dyDescent="0.25">
      <c r="A20" s="28" t="s">
        <v>87</v>
      </c>
      <c r="B20" s="29" t="s">
        <v>88</v>
      </c>
      <c r="C20" s="41" t="s">
        <v>92</v>
      </c>
      <c r="D20" s="29" t="s">
        <v>93</v>
      </c>
      <c r="E20" s="49" t="s">
        <v>90</v>
      </c>
      <c r="F20" s="30" t="s">
        <v>91</v>
      </c>
    </row>
    <row r="21" spans="1:7" ht="24.95" customHeight="1" x14ac:dyDescent="0.25">
      <c r="A21" s="31" t="s">
        <v>58</v>
      </c>
      <c r="B21" s="32" t="s">
        <v>59</v>
      </c>
      <c r="C21" s="33">
        <v>2</v>
      </c>
      <c r="D21" s="42">
        <v>0.5</v>
      </c>
      <c r="E21" s="34"/>
      <c r="F21" s="34">
        <f>D21*E21*C21</f>
        <v>0</v>
      </c>
    </row>
    <row r="22" spans="1:7" ht="24.95" customHeight="1" x14ac:dyDescent="0.25">
      <c r="A22" s="31" t="s">
        <v>60</v>
      </c>
      <c r="B22" s="32" t="s">
        <v>61</v>
      </c>
      <c r="C22" s="33">
        <v>2</v>
      </c>
      <c r="D22" s="42">
        <v>1</v>
      </c>
      <c r="E22" s="34"/>
      <c r="F22" s="34">
        <f t="shared" ref="F22:F28" si="1">D22*E22*C22</f>
        <v>0</v>
      </c>
    </row>
    <row r="23" spans="1:7" ht="24.95" customHeight="1" x14ac:dyDescent="0.25">
      <c r="A23" s="31" t="s">
        <v>62</v>
      </c>
      <c r="B23" s="32" t="s">
        <v>63</v>
      </c>
      <c r="C23" s="33">
        <v>2</v>
      </c>
      <c r="D23" s="42">
        <v>0.3</v>
      </c>
      <c r="E23" s="34"/>
      <c r="F23" s="34">
        <f t="shared" si="1"/>
        <v>0</v>
      </c>
    </row>
    <row r="24" spans="1:7" ht="24.95" customHeight="1" x14ac:dyDescent="0.25">
      <c r="A24" s="31" t="s">
        <v>64</v>
      </c>
      <c r="B24" s="32" t="s">
        <v>65</v>
      </c>
      <c r="C24" s="33">
        <v>2</v>
      </c>
      <c r="D24" s="42">
        <v>0.3</v>
      </c>
      <c r="E24" s="34"/>
      <c r="F24" s="34">
        <f t="shared" si="1"/>
        <v>0</v>
      </c>
    </row>
    <row r="25" spans="1:7" ht="24.95" customHeight="1" x14ac:dyDescent="0.25">
      <c r="A25" s="31" t="s">
        <v>66</v>
      </c>
      <c r="B25" s="32" t="s">
        <v>177</v>
      </c>
      <c r="C25" s="33">
        <v>2</v>
      </c>
      <c r="D25" s="42">
        <v>1</v>
      </c>
      <c r="E25" s="34"/>
      <c r="F25" s="34">
        <f t="shared" si="1"/>
        <v>0</v>
      </c>
    </row>
    <row r="26" spans="1:7" ht="24.95" customHeight="1" x14ac:dyDescent="0.25">
      <c r="A26" s="31" t="s">
        <v>67</v>
      </c>
      <c r="B26" s="32" t="s">
        <v>68</v>
      </c>
      <c r="C26" s="33">
        <v>2</v>
      </c>
      <c r="D26" s="42">
        <v>0.3</v>
      </c>
      <c r="E26" s="34"/>
      <c r="F26" s="34">
        <f t="shared" si="1"/>
        <v>0</v>
      </c>
    </row>
    <row r="27" spans="1:7" ht="24.95" customHeight="1" x14ac:dyDescent="0.25">
      <c r="A27" s="31"/>
      <c r="B27" s="32" t="s">
        <v>69</v>
      </c>
      <c r="C27" s="33">
        <v>2</v>
      </c>
      <c r="D27" s="42">
        <v>0.3</v>
      </c>
      <c r="E27" s="34"/>
      <c r="F27" s="34">
        <f t="shared" si="1"/>
        <v>0</v>
      </c>
    </row>
    <row r="28" spans="1:7" ht="24.95" customHeight="1" x14ac:dyDescent="0.25">
      <c r="A28" s="31" t="s">
        <v>70</v>
      </c>
      <c r="B28" s="32" t="s">
        <v>71</v>
      </c>
      <c r="C28" s="33">
        <v>2</v>
      </c>
      <c r="D28" s="42">
        <v>1</v>
      </c>
      <c r="E28" s="34"/>
      <c r="F28" s="34">
        <f t="shared" si="1"/>
        <v>0</v>
      </c>
      <c r="G28" s="43"/>
    </row>
    <row r="29" spans="1:7" ht="21" customHeight="1" x14ac:dyDescent="0.25">
      <c r="A29" s="118" t="s">
        <v>72</v>
      </c>
      <c r="B29" s="119"/>
      <c r="C29" s="119"/>
      <c r="D29" s="119"/>
      <c r="E29" s="120"/>
      <c r="F29" s="50"/>
      <c r="G29" s="43"/>
    </row>
    <row r="30" spans="1:7" ht="15.75" x14ac:dyDescent="0.25">
      <c r="A30" s="36" t="s">
        <v>73</v>
      </c>
      <c r="B30" s="37"/>
      <c r="C30" s="38"/>
      <c r="D30" s="37"/>
      <c r="E30" s="39"/>
      <c r="F30" s="44">
        <f>SUM(F21:F28)*F29</f>
        <v>0</v>
      </c>
    </row>
    <row r="31" spans="1:7" ht="15.75" x14ac:dyDescent="0.25">
      <c r="A31" s="97" t="s">
        <v>74</v>
      </c>
      <c r="B31" s="98"/>
      <c r="C31" s="98"/>
      <c r="D31" s="98"/>
      <c r="E31" s="98"/>
      <c r="F31" s="99"/>
    </row>
    <row r="32" spans="1:7" ht="25.5" x14ac:dyDescent="0.25">
      <c r="A32" s="28" t="s">
        <v>87</v>
      </c>
      <c r="B32" s="29" t="s">
        <v>88</v>
      </c>
      <c r="C32" s="29" t="s">
        <v>38</v>
      </c>
      <c r="D32" s="29" t="s">
        <v>89</v>
      </c>
      <c r="E32" s="41" t="s">
        <v>90</v>
      </c>
      <c r="F32" s="30" t="s">
        <v>91</v>
      </c>
    </row>
    <row r="33" spans="1:6" ht="24.95" customHeight="1" x14ac:dyDescent="0.25">
      <c r="A33" s="31" t="s">
        <v>75</v>
      </c>
      <c r="B33" s="32" t="s">
        <v>76</v>
      </c>
      <c r="C33" s="33" t="s">
        <v>77</v>
      </c>
      <c r="D33" s="33">
        <v>1</v>
      </c>
      <c r="E33" s="34"/>
      <c r="F33" s="34">
        <f>D33*E33</f>
        <v>0</v>
      </c>
    </row>
    <row r="34" spans="1:6" ht="24.95" customHeight="1" x14ac:dyDescent="0.25">
      <c r="A34" s="33" t="s">
        <v>78</v>
      </c>
      <c r="B34" s="32" t="s">
        <v>79</v>
      </c>
      <c r="C34" s="33" t="s">
        <v>80</v>
      </c>
      <c r="D34" s="33">
        <v>1</v>
      </c>
      <c r="E34" s="34"/>
      <c r="F34" s="34">
        <f>D34*E34</f>
        <v>0</v>
      </c>
    </row>
    <row r="35" spans="1:6" ht="16.5" thickBot="1" x14ac:dyDescent="0.3">
      <c r="A35" s="68" t="s">
        <v>83</v>
      </c>
      <c r="B35" s="69"/>
      <c r="C35" s="70"/>
      <c r="D35" s="69"/>
      <c r="E35" s="71"/>
      <c r="F35" s="72">
        <f>SUM(F33:F34)</f>
        <v>0</v>
      </c>
    </row>
    <row r="36" spans="1:6" ht="24.95" customHeight="1" x14ac:dyDescent="0.25">
      <c r="A36" s="121" t="s">
        <v>170</v>
      </c>
      <c r="B36" s="122"/>
      <c r="C36" s="122"/>
      <c r="D36" s="122"/>
      <c r="E36" s="123"/>
      <c r="F36" s="73">
        <f>F35+F30+F18</f>
        <v>0</v>
      </c>
    </row>
    <row r="37" spans="1:6" ht="24.95" customHeight="1" x14ac:dyDescent="0.25">
      <c r="A37" s="124" t="s">
        <v>171</v>
      </c>
      <c r="B37" s="125"/>
      <c r="C37" s="125"/>
      <c r="D37" s="125"/>
      <c r="E37" s="126"/>
      <c r="F37" s="74">
        <f>F36*19%</f>
        <v>0</v>
      </c>
    </row>
    <row r="38" spans="1:6" ht="24.95" customHeight="1" thickBot="1" x14ac:dyDescent="0.3">
      <c r="A38" s="100" t="s">
        <v>81</v>
      </c>
      <c r="B38" s="101"/>
      <c r="C38" s="101"/>
      <c r="D38" s="101"/>
      <c r="E38" s="101"/>
      <c r="F38" s="75">
        <f>SUM(F36:F37)</f>
        <v>0</v>
      </c>
    </row>
    <row r="39" spans="1:6" ht="54" customHeight="1" x14ac:dyDescent="0.25">
      <c r="A39" s="102"/>
      <c r="B39" s="102"/>
      <c r="C39" s="102"/>
      <c r="D39" s="102"/>
      <c r="E39" s="45"/>
      <c r="F39" s="46"/>
    </row>
    <row r="40" spans="1:6" x14ac:dyDescent="0.25">
      <c r="A40" s="47" t="s">
        <v>84</v>
      </c>
      <c r="B40" s="48"/>
      <c r="C40" s="9"/>
      <c r="D40" s="9"/>
    </row>
    <row r="41" spans="1:6" x14ac:dyDescent="0.25">
      <c r="A41" s="47" t="s">
        <v>85</v>
      </c>
      <c r="B41" s="48"/>
      <c r="C41" s="9"/>
      <c r="D41" s="9"/>
    </row>
  </sheetData>
  <mergeCells count="13">
    <mergeCell ref="A31:F31"/>
    <mergeCell ref="A38:E38"/>
    <mergeCell ref="A39:D39"/>
    <mergeCell ref="A1:F3"/>
    <mergeCell ref="B4:F4"/>
    <mergeCell ref="A5:F5"/>
    <mergeCell ref="A6:E6"/>
    <mergeCell ref="A7:F7"/>
    <mergeCell ref="A8:F8"/>
    <mergeCell ref="A19:F19"/>
    <mergeCell ref="A29:E29"/>
    <mergeCell ref="A36:E36"/>
    <mergeCell ref="A37:E37"/>
  </mergeCells>
  <pageMargins left="0.7" right="0.7" top="0.75" bottom="0.75" header="0.3" footer="0.3"/>
  <pageSetup scale="63" orientation="portrait" horizontalDpi="4294967295" verticalDpi="4294967295"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topLeftCell="A10" zoomScaleNormal="100" workbookViewId="0">
      <selection activeCell="B10" sqref="B10:D10"/>
    </sheetView>
  </sheetViews>
  <sheetFormatPr baseColWidth="10" defaultRowHeight="12.75" x14ac:dyDescent="0.2"/>
  <cols>
    <col min="1" max="1" width="11.42578125" style="51" customWidth="1"/>
    <col min="2" max="2" width="18.5703125" style="51" customWidth="1"/>
    <col min="3" max="3" width="56.85546875" style="51" customWidth="1"/>
    <col min="4" max="4" width="18.28515625" style="51" customWidth="1"/>
    <col min="5" max="5" width="19.7109375" style="51" customWidth="1"/>
    <col min="6" max="256" width="10.7109375" style="51"/>
    <col min="257" max="257" width="11.42578125" style="51" customWidth="1"/>
    <col min="258" max="258" width="18.5703125" style="51" customWidth="1"/>
    <col min="259" max="259" width="56.85546875" style="51" customWidth="1"/>
    <col min="260" max="260" width="18.28515625" style="51" customWidth="1"/>
    <col min="261" max="261" width="19.7109375" style="51" customWidth="1"/>
    <col min="262" max="512" width="10.7109375" style="51"/>
    <col min="513" max="513" width="11.42578125" style="51" customWidth="1"/>
    <col min="514" max="514" width="18.5703125" style="51" customWidth="1"/>
    <col min="515" max="515" width="56.85546875" style="51" customWidth="1"/>
    <col min="516" max="516" width="18.28515625" style="51" customWidth="1"/>
    <col min="517" max="517" width="19.7109375" style="51" customWidth="1"/>
    <col min="518" max="768" width="10.7109375" style="51"/>
    <col min="769" max="769" width="11.42578125" style="51" customWidth="1"/>
    <col min="770" max="770" width="18.5703125" style="51" customWidth="1"/>
    <col min="771" max="771" width="56.85546875" style="51" customWidth="1"/>
    <col min="772" max="772" width="18.28515625" style="51" customWidth="1"/>
    <col min="773" max="773" width="19.7109375" style="51" customWidth="1"/>
    <col min="774" max="1024" width="10.7109375" style="51"/>
    <col min="1025" max="1025" width="11.42578125" style="51" customWidth="1"/>
    <col min="1026" max="1026" width="18.5703125" style="51" customWidth="1"/>
    <col min="1027" max="1027" width="56.85546875" style="51" customWidth="1"/>
    <col min="1028" max="1028" width="18.28515625" style="51" customWidth="1"/>
    <col min="1029" max="1029" width="19.7109375" style="51" customWidth="1"/>
    <col min="1030" max="1280" width="10.7109375" style="51"/>
    <col min="1281" max="1281" width="11.42578125" style="51" customWidth="1"/>
    <col min="1282" max="1282" width="18.5703125" style="51" customWidth="1"/>
    <col min="1283" max="1283" width="56.85546875" style="51" customWidth="1"/>
    <col min="1284" max="1284" width="18.28515625" style="51" customWidth="1"/>
    <col min="1285" max="1285" width="19.7109375" style="51" customWidth="1"/>
    <col min="1286" max="1536" width="10.7109375" style="51"/>
    <col min="1537" max="1537" width="11.42578125" style="51" customWidth="1"/>
    <col min="1538" max="1538" width="18.5703125" style="51" customWidth="1"/>
    <col min="1539" max="1539" width="56.85546875" style="51" customWidth="1"/>
    <col min="1540" max="1540" width="18.28515625" style="51" customWidth="1"/>
    <col min="1541" max="1541" width="19.7109375" style="51" customWidth="1"/>
    <col min="1542" max="1792" width="10.7109375" style="51"/>
    <col min="1793" max="1793" width="11.42578125" style="51" customWidth="1"/>
    <col min="1794" max="1794" width="18.5703125" style="51" customWidth="1"/>
    <col min="1795" max="1795" width="56.85546875" style="51" customWidth="1"/>
    <col min="1796" max="1796" width="18.28515625" style="51" customWidth="1"/>
    <col min="1797" max="1797" width="19.7109375" style="51" customWidth="1"/>
    <col min="1798" max="2048" width="10.7109375" style="51"/>
    <col min="2049" max="2049" width="11.42578125" style="51" customWidth="1"/>
    <col min="2050" max="2050" width="18.5703125" style="51" customWidth="1"/>
    <col min="2051" max="2051" width="56.85546875" style="51" customWidth="1"/>
    <col min="2052" max="2052" width="18.28515625" style="51" customWidth="1"/>
    <col min="2053" max="2053" width="19.7109375" style="51" customWidth="1"/>
    <col min="2054" max="2304" width="10.7109375" style="51"/>
    <col min="2305" max="2305" width="11.42578125" style="51" customWidth="1"/>
    <col min="2306" max="2306" width="18.5703125" style="51" customWidth="1"/>
    <col min="2307" max="2307" width="56.85546875" style="51" customWidth="1"/>
    <col min="2308" max="2308" width="18.28515625" style="51" customWidth="1"/>
    <col min="2309" max="2309" width="19.7109375" style="51" customWidth="1"/>
    <col min="2310" max="2560" width="10.7109375" style="51"/>
    <col min="2561" max="2561" width="11.42578125" style="51" customWidth="1"/>
    <col min="2562" max="2562" width="18.5703125" style="51" customWidth="1"/>
    <col min="2563" max="2563" width="56.85546875" style="51" customWidth="1"/>
    <col min="2564" max="2564" width="18.28515625" style="51" customWidth="1"/>
    <col min="2565" max="2565" width="19.7109375" style="51" customWidth="1"/>
    <col min="2566" max="2816" width="10.7109375" style="51"/>
    <col min="2817" max="2817" width="11.42578125" style="51" customWidth="1"/>
    <col min="2818" max="2818" width="18.5703125" style="51" customWidth="1"/>
    <col min="2819" max="2819" width="56.85546875" style="51" customWidth="1"/>
    <col min="2820" max="2820" width="18.28515625" style="51" customWidth="1"/>
    <col min="2821" max="2821" width="19.7109375" style="51" customWidth="1"/>
    <col min="2822" max="3072" width="10.7109375" style="51"/>
    <col min="3073" max="3073" width="11.42578125" style="51" customWidth="1"/>
    <col min="3074" max="3074" width="18.5703125" style="51" customWidth="1"/>
    <col min="3075" max="3075" width="56.85546875" style="51" customWidth="1"/>
    <col min="3076" max="3076" width="18.28515625" style="51" customWidth="1"/>
    <col min="3077" max="3077" width="19.7109375" style="51" customWidth="1"/>
    <col min="3078" max="3328" width="10.7109375" style="51"/>
    <col min="3329" max="3329" width="11.42578125" style="51" customWidth="1"/>
    <col min="3330" max="3330" width="18.5703125" style="51" customWidth="1"/>
    <col min="3331" max="3331" width="56.85546875" style="51" customWidth="1"/>
    <col min="3332" max="3332" width="18.28515625" style="51" customWidth="1"/>
    <col min="3333" max="3333" width="19.7109375" style="51" customWidth="1"/>
    <col min="3334" max="3584" width="10.7109375" style="51"/>
    <col min="3585" max="3585" width="11.42578125" style="51" customWidth="1"/>
    <col min="3586" max="3586" width="18.5703125" style="51" customWidth="1"/>
    <col min="3587" max="3587" width="56.85546875" style="51" customWidth="1"/>
    <col min="3588" max="3588" width="18.28515625" style="51" customWidth="1"/>
    <col min="3589" max="3589" width="19.7109375" style="51" customWidth="1"/>
    <col min="3590" max="3840" width="10.7109375" style="51"/>
    <col min="3841" max="3841" width="11.42578125" style="51" customWidth="1"/>
    <col min="3842" max="3842" width="18.5703125" style="51" customWidth="1"/>
    <col min="3843" max="3843" width="56.85546875" style="51" customWidth="1"/>
    <col min="3844" max="3844" width="18.28515625" style="51" customWidth="1"/>
    <col min="3845" max="3845" width="19.7109375" style="51" customWidth="1"/>
    <col min="3846" max="4096" width="10.7109375" style="51"/>
    <col min="4097" max="4097" width="11.42578125" style="51" customWidth="1"/>
    <col min="4098" max="4098" width="18.5703125" style="51" customWidth="1"/>
    <col min="4099" max="4099" width="56.85546875" style="51" customWidth="1"/>
    <col min="4100" max="4100" width="18.28515625" style="51" customWidth="1"/>
    <col min="4101" max="4101" width="19.7109375" style="51" customWidth="1"/>
    <col min="4102" max="4352" width="10.7109375" style="51"/>
    <col min="4353" max="4353" width="11.42578125" style="51" customWidth="1"/>
    <col min="4354" max="4354" width="18.5703125" style="51" customWidth="1"/>
    <col min="4355" max="4355" width="56.85546875" style="51" customWidth="1"/>
    <col min="4356" max="4356" width="18.28515625" style="51" customWidth="1"/>
    <col min="4357" max="4357" width="19.7109375" style="51" customWidth="1"/>
    <col min="4358" max="4608" width="10.7109375" style="51"/>
    <col min="4609" max="4609" width="11.42578125" style="51" customWidth="1"/>
    <col min="4610" max="4610" width="18.5703125" style="51" customWidth="1"/>
    <col min="4611" max="4611" width="56.85546875" style="51" customWidth="1"/>
    <col min="4612" max="4612" width="18.28515625" style="51" customWidth="1"/>
    <col min="4613" max="4613" width="19.7109375" style="51" customWidth="1"/>
    <col min="4614" max="4864" width="10.7109375" style="51"/>
    <col min="4865" max="4865" width="11.42578125" style="51" customWidth="1"/>
    <col min="4866" max="4866" width="18.5703125" style="51" customWidth="1"/>
    <col min="4867" max="4867" width="56.85546875" style="51" customWidth="1"/>
    <col min="4868" max="4868" width="18.28515625" style="51" customWidth="1"/>
    <col min="4869" max="4869" width="19.7109375" style="51" customWidth="1"/>
    <col min="4870" max="5120" width="10.7109375" style="51"/>
    <col min="5121" max="5121" width="11.42578125" style="51" customWidth="1"/>
    <col min="5122" max="5122" width="18.5703125" style="51" customWidth="1"/>
    <col min="5123" max="5123" width="56.85546875" style="51" customWidth="1"/>
    <col min="5124" max="5124" width="18.28515625" style="51" customWidth="1"/>
    <col min="5125" max="5125" width="19.7109375" style="51" customWidth="1"/>
    <col min="5126" max="5376" width="10.7109375" style="51"/>
    <col min="5377" max="5377" width="11.42578125" style="51" customWidth="1"/>
    <col min="5378" max="5378" width="18.5703125" style="51" customWidth="1"/>
    <col min="5379" max="5379" width="56.85546875" style="51" customWidth="1"/>
    <col min="5380" max="5380" width="18.28515625" style="51" customWidth="1"/>
    <col min="5381" max="5381" width="19.7109375" style="51" customWidth="1"/>
    <col min="5382" max="5632" width="10.7109375" style="51"/>
    <col min="5633" max="5633" width="11.42578125" style="51" customWidth="1"/>
    <col min="5634" max="5634" width="18.5703125" style="51" customWidth="1"/>
    <col min="5635" max="5635" width="56.85546875" style="51" customWidth="1"/>
    <col min="5636" max="5636" width="18.28515625" style="51" customWidth="1"/>
    <col min="5637" max="5637" width="19.7109375" style="51" customWidth="1"/>
    <col min="5638" max="5888" width="10.7109375" style="51"/>
    <col min="5889" max="5889" width="11.42578125" style="51" customWidth="1"/>
    <col min="5890" max="5890" width="18.5703125" style="51" customWidth="1"/>
    <col min="5891" max="5891" width="56.85546875" style="51" customWidth="1"/>
    <col min="5892" max="5892" width="18.28515625" style="51" customWidth="1"/>
    <col min="5893" max="5893" width="19.7109375" style="51" customWidth="1"/>
    <col min="5894" max="6144" width="10.7109375" style="51"/>
    <col min="6145" max="6145" width="11.42578125" style="51" customWidth="1"/>
    <col min="6146" max="6146" width="18.5703125" style="51" customWidth="1"/>
    <col min="6147" max="6147" width="56.85546875" style="51" customWidth="1"/>
    <col min="6148" max="6148" width="18.28515625" style="51" customWidth="1"/>
    <col min="6149" max="6149" width="19.7109375" style="51" customWidth="1"/>
    <col min="6150" max="6400" width="10.7109375" style="51"/>
    <col min="6401" max="6401" width="11.42578125" style="51" customWidth="1"/>
    <col min="6402" max="6402" width="18.5703125" style="51" customWidth="1"/>
    <col min="6403" max="6403" width="56.85546875" style="51" customWidth="1"/>
    <col min="6404" max="6404" width="18.28515625" style="51" customWidth="1"/>
    <col min="6405" max="6405" width="19.7109375" style="51" customWidth="1"/>
    <col min="6406" max="6656" width="10.7109375" style="51"/>
    <col min="6657" max="6657" width="11.42578125" style="51" customWidth="1"/>
    <col min="6658" max="6658" width="18.5703125" style="51" customWidth="1"/>
    <col min="6659" max="6659" width="56.85546875" style="51" customWidth="1"/>
    <col min="6660" max="6660" width="18.28515625" style="51" customWidth="1"/>
    <col min="6661" max="6661" width="19.7109375" style="51" customWidth="1"/>
    <col min="6662" max="6912" width="10.7109375" style="51"/>
    <col min="6913" max="6913" width="11.42578125" style="51" customWidth="1"/>
    <col min="6914" max="6914" width="18.5703125" style="51" customWidth="1"/>
    <col min="6915" max="6915" width="56.85546875" style="51" customWidth="1"/>
    <col min="6916" max="6916" width="18.28515625" style="51" customWidth="1"/>
    <col min="6917" max="6917" width="19.7109375" style="51" customWidth="1"/>
    <col min="6918" max="7168" width="10.7109375" style="51"/>
    <col min="7169" max="7169" width="11.42578125" style="51" customWidth="1"/>
    <col min="7170" max="7170" width="18.5703125" style="51" customWidth="1"/>
    <col min="7171" max="7171" width="56.85546875" style="51" customWidth="1"/>
    <col min="7172" max="7172" width="18.28515625" style="51" customWidth="1"/>
    <col min="7173" max="7173" width="19.7109375" style="51" customWidth="1"/>
    <col min="7174" max="7424" width="10.7109375" style="51"/>
    <col min="7425" max="7425" width="11.42578125" style="51" customWidth="1"/>
    <col min="7426" max="7426" width="18.5703125" style="51" customWidth="1"/>
    <col min="7427" max="7427" width="56.85546875" style="51" customWidth="1"/>
    <col min="7428" max="7428" width="18.28515625" style="51" customWidth="1"/>
    <col min="7429" max="7429" width="19.7109375" style="51" customWidth="1"/>
    <col min="7430" max="7680" width="10.7109375" style="51"/>
    <col min="7681" max="7681" width="11.42578125" style="51" customWidth="1"/>
    <col min="7682" max="7682" width="18.5703125" style="51" customWidth="1"/>
    <col min="7683" max="7683" width="56.85546875" style="51" customWidth="1"/>
    <col min="7684" max="7684" width="18.28515625" style="51" customWidth="1"/>
    <col min="7685" max="7685" width="19.7109375" style="51" customWidth="1"/>
    <col min="7686" max="7936" width="10.7109375" style="51"/>
    <col min="7937" max="7937" width="11.42578125" style="51" customWidth="1"/>
    <col min="7938" max="7938" width="18.5703125" style="51" customWidth="1"/>
    <col min="7939" max="7939" width="56.85546875" style="51" customWidth="1"/>
    <col min="7940" max="7940" width="18.28515625" style="51" customWidth="1"/>
    <col min="7941" max="7941" width="19.7109375" style="51" customWidth="1"/>
    <col min="7942" max="8192" width="10.7109375" style="51"/>
    <col min="8193" max="8193" width="11.42578125" style="51" customWidth="1"/>
    <col min="8194" max="8194" width="18.5703125" style="51" customWidth="1"/>
    <col min="8195" max="8195" width="56.85546875" style="51" customWidth="1"/>
    <col min="8196" max="8196" width="18.28515625" style="51" customWidth="1"/>
    <col min="8197" max="8197" width="19.7109375" style="51" customWidth="1"/>
    <col min="8198" max="8448" width="10.7109375" style="51"/>
    <col min="8449" max="8449" width="11.42578125" style="51" customWidth="1"/>
    <col min="8450" max="8450" width="18.5703125" style="51" customWidth="1"/>
    <col min="8451" max="8451" width="56.85546875" style="51" customWidth="1"/>
    <col min="8452" max="8452" width="18.28515625" style="51" customWidth="1"/>
    <col min="8453" max="8453" width="19.7109375" style="51" customWidth="1"/>
    <col min="8454" max="8704" width="10.7109375" style="51"/>
    <col min="8705" max="8705" width="11.42578125" style="51" customWidth="1"/>
    <col min="8706" max="8706" width="18.5703125" style="51" customWidth="1"/>
    <col min="8707" max="8707" width="56.85546875" style="51" customWidth="1"/>
    <col min="8708" max="8708" width="18.28515625" style="51" customWidth="1"/>
    <col min="8709" max="8709" width="19.7109375" style="51" customWidth="1"/>
    <col min="8710" max="8960" width="10.7109375" style="51"/>
    <col min="8961" max="8961" width="11.42578125" style="51" customWidth="1"/>
    <col min="8962" max="8962" width="18.5703125" style="51" customWidth="1"/>
    <col min="8963" max="8963" width="56.85546875" style="51" customWidth="1"/>
    <col min="8964" max="8964" width="18.28515625" style="51" customWidth="1"/>
    <col min="8965" max="8965" width="19.7109375" style="51" customWidth="1"/>
    <col min="8966" max="9216" width="10.7109375" style="51"/>
    <col min="9217" max="9217" width="11.42578125" style="51" customWidth="1"/>
    <col min="9218" max="9218" width="18.5703125" style="51" customWidth="1"/>
    <col min="9219" max="9219" width="56.85546875" style="51" customWidth="1"/>
    <col min="9220" max="9220" width="18.28515625" style="51" customWidth="1"/>
    <col min="9221" max="9221" width="19.7109375" style="51" customWidth="1"/>
    <col min="9222" max="9472" width="10.7109375" style="51"/>
    <col min="9473" max="9473" width="11.42578125" style="51" customWidth="1"/>
    <col min="9474" max="9474" width="18.5703125" style="51" customWidth="1"/>
    <col min="9475" max="9475" width="56.85546875" style="51" customWidth="1"/>
    <col min="9476" max="9476" width="18.28515625" style="51" customWidth="1"/>
    <col min="9477" max="9477" width="19.7109375" style="51" customWidth="1"/>
    <col min="9478" max="9728" width="10.7109375" style="51"/>
    <col min="9729" max="9729" width="11.42578125" style="51" customWidth="1"/>
    <col min="9730" max="9730" width="18.5703125" style="51" customWidth="1"/>
    <col min="9731" max="9731" width="56.85546875" style="51" customWidth="1"/>
    <col min="9732" max="9732" width="18.28515625" style="51" customWidth="1"/>
    <col min="9733" max="9733" width="19.7109375" style="51" customWidth="1"/>
    <col min="9734" max="9984" width="10.7109375" style="51"/>
    <col min="9985" max="9985" width="11.42578125" style="51" customWidth="1"/>
    <col min="9986" max="9986" width="18.5703125" style="51" customWidth="1"/>
    <col min="9987" max="9987" width="56.85546875" style="51" customWidth="1"/>
    <col min="9988" max="9988" width="18.28515625" style="51" customWidth="1"/>
    <col min="9989" max="9989" width="19.7109375" style="51" customWidth="1"/>
    <col min="9990" max="10240" width="10.7109375" style="51"/>
    <col min="10241" max="10241" width="11.42578125" style="51" customWidth="1"/>
    <col min="10242" max="10242" width="18.5703125" style="51" customWidth="1"/>
    <col min="10243" max="10243" width="56.85546875" style="51" customWidth="1"/>
    <col min="10244" max="10244" width="18.28515625" style="51" customWidth="1"/>
    <col min="10245" max="10245" width="19.7109375" style="51" customWidth="1"/>
    <col min="10246" max="10496" width="10.7109375" style="51"/>
    <col min="10497" max="10497" width="11.42578125" style="51" customWidth="1"/>
    <col min="10498" max="10498" width="18.5703125" style="51" customWidth="1"/>
    <col min="10499" max="10499" width="56.85546875" style="51" customWidth="1"/>
    <col min="10500" max="10500" width="18.28515625" style="51" customWidth="1"/>
    <col min="10501" max="10501" width="19.7109375" style="51" customWidth="1"/>
    <col min="10502" max="10752" width="10.7109375" style="51"/>
    <col min="10753" max="10753" width="11.42578125" style="51" customWidth="1"/>
    <col min="10754" max="10754" width="18.5703125" style="51" customWidth="1"/>
    <col min="10755" max="10755" width="56.85546875" style="51" customWidth="1"/>
    <col min="10756" max="10756" width="18.28515625" style="51" customWidth="1"/>
    <col min="10757" max="10757" width="19.7109375" style="51" customWidth="1"/>
    <col min="10758" max="11008" width="10.7109375" style="51"/>
    <col min="11009" max="11009" width="11.42578125" style="51" customWidth="1"/>
    <col min="11010" max="11010" width="18.5703125" style="51" customWidth="1"/>
    <col min="11011" max="11011" width="56.85546875" style="51" customWidth="1"/>
    <col min="11012" max="11012" width="18.28515625" style="51" customWidth="1"/>
    <col min="11013" max="11013" width="19.7109375" style="51" customWidth="1"/>
    <col min="11014" max="11264" width="10.7109375" style="51"/>
    <col min="11265" max="11265" width="11.42578125" style="51" customWidth="1"/>
    <col min="11266" max="11266" width="18.5703125" style="51" customWidth="1"/>
    <col min="11267" max="11267" width="56.85546875" style="51" customWidth="1"/>
    <col min="11268" max="11268" width="18.28515625" style="51" customWidth="1"/>
    <col min="11269" max="11269" width="19.7109375" style="51" customWidth="1"/>
    <col min="11270" max="11520" width="10.7109375" style="51"/>
    <col min="11521" max="11521" width="11.42578125" style="51" customWidth="1"/>
    <col min="11522" max="11522" width="18.5703125" style="51" customWidth="1"/>
    <col min="11523" max="11523" width="56.85546875" style="51" customWidth="1"/>
    <col min="11524" max="11524" width="18.28515625" style="51" customWidth="1"/>
    <col min="11525" max="11525" width="19.7109375" style="51" customWidth="1"/>
    <col min="11526" max="11776" width="10.7109375" style="51"/>
    <col min="11777" max="11777" width="11.42578125" style="51" customWidth="1"/>
    <col min="11778" max="11778" width="18.5703125" style="51" customWidth="1"/>
    <col min="11779" max="11779" width="56.85546875" style="51" customWidth="1"/>
    <col min="11780" max="11780" width="18.28515625" style="51" customWidth="1"/>
    <col min="11781" max="11781" width="19.7109375" style="51" customWidth="1"/>
    <col min="11782" max="12032" width="10.7109375" style="51"/>
    <col min="12033" max="12033" width="11.42578125" style="51" customWidth="1"/>
    <col min="12034" max="12034" width="18.5703125" style="51" customWidth="1"/>
    <col min="12035" max="12035" width="56.85546875" style="51" customWidth="1"/>
    <col min="12036" max="12036" width="18.28515625" style="51" customWidth="1"/>
    <col min="12037" max="12037" width="19.7109375" style="51" customWidth="1"/>
    <col min="12038" max="12288" width="10.7109375" style="51"/>
    <col min="12289" max="12289" width="11.42578125" style="51" customWidth="1"/>
    <col min="12290" max="12290" width="18.5703125" style="51" customWidth="1"/>
    <col min="12291" max="12291" width="56.85546875" style="51" customWidth="1"/>
    <col min="12292" max="12292" width="18.28515625" style="51" customWidth="1"/>
    <col min="12293" max="12293" width="19.7109375" style="51" customWidth="1"/>
    <col min="12294" max="12544" width="10.7109375" style="51"/>
    <col min="12545" max="12545" width="11.42578125" style="51" customWidth="1"/>
    <col min="12546" max="12546" width="18.5703125" style="51" customWidth="1"/>
    <col min="12547" max="12547" width="56.85546875" style="51" customWidth="1"/>
    <col min="12548" max="12548" width="18.28515625" style="51" customWidth="1"/>
    <col min="12549" max="12549" width="19.7109375" style="51" customWidth="1"/>
    <col min="12550" max="12800" width="10.7109375" style="51"/>
    <col min="12801" max="12801" width="11.42578125" style="51" customWidth="1"/>
    <col min="12802" max="12802" width="18.5703125" style="51" customWidth="1"/>
    <col min="12803" max="12803" width="56.85546875" style="51" customWidth="1"/>
    <col min="12804" max="12804" width="18.28515625" style="51" customWidth="1"/>
    <col min="12805" max="12805" width="19.7109375" style="51" customWidth="1"/>
    <col min="12806" max="13056" width="10.7109375" style="51"/>
    <col min="13057" max="13057" width="11.42578125" style="51" customWidth="1"/>
    <col min="13058" max="13058" width="18.5703125" style="51" customWidth="1"/>
    <col min="13059" max="13059" width="56.85546875" style="51" customWidth="1"/>
    <col min="13060" max="13060" width="18.28515625" style="51" customWidth="1"/>
    <col min="13061" max="13061" width="19.7109375" style="51" customWidth="1"/>
    <col min="13062" max="13312" width="10.7109375" style="51"/>
    <col min="13313" max="13313" width="11.42578125" style="51" customWidth="1"/>
    <col min="13314" max="13314" width="18.5703125" style="51" customWidth="1"/>
    <col min="13315" max="13315" width="56.85546875" style="51" customWidth="1"/>
    <col min="13316" max="13316" width="18.28515625" style="51" customWidth="1"/>
    <col min="13317" max="13317" width="19.7109375" style="51" customWidth="1"/>
    <col min="13318" max="13568" width="10.7109375" style="51"/>
    <col min="13569" max="13569" width="11.42578125" style="51" customWidth="1"/>
    <col min="13570" max="13570" width="18.5703125" style="51" customWidth="1"/>
    <col min="13571" max="13571" width="56.85546875" style="51" customWidth="1"/>
    <col min="13572" max="13572" width="18.28515625" style="51" customWidth="1"/>
    <col min="13573" max="13573" width="19.7109375" style="51" customWidth="1"/>
    <col min="13574" max="13824" width="10.7109375" style="51"/>
    <col min="13825" max="13825" width="11.42578125" style="51" customWidth="1"/>
    <col min="13826" max="13826" width="18.5703125" style="51" customWidth="1"/>
    <col min="13827" max="13827" width="56.85546875" style="51" customWidth="1"/>
    <col min="13828" max="13828" width="18.28515625" style="51" customWidth="1"/>
    <col min="13829" max="13829" width="19.7109375" style="51" customWidth="1"/>
    <col min="13830" max="14080" width="10.7109375" style="51"/>
    <col min="14081" max="14081" width="11.42578125" style="51" customWidth="1"/>
    <col min="14082" max="14082" width="18.5703125" style="51" customWidth="1"/>
    <col min="14083" max="14083" width="56.85546875" style="51" customWidth="1"/>
    <col min="14084" max="14084" width="18.28515625" style="51" customWidth="1"/>
    <col min="14085" max="14085" width="19.7109375" style="51" customWidth="1"/>
    <col min="14086" max="14336" width="10.7109375" style="51"/>
    <col min="14337" max="14337" width="11.42578125" style="51" customWidth="1"/>
    <col min="14338" max="14338" width="18.5703125" style="51" customWidth="1"/>
    <col min="14339" max="14339" width="56.85546875" style="51" customWidth="1"/>
    <col min="14340" max="14340" width="18.28515625" style="51" customWidth="1"/>
    <col min="14341" max="14341" width="19.7109375" style="51" customWidth="1"/>
    <col min="14342" max="14592" width="10.7109375" style="51"/>
    <col min="14593" max="14593" width="11.42578125" style="51" customWidth="1"/>
    <col min="14594" max="14594" width="18.5703125" style="51" customWidth="1"/>
    <col min="14595" max="14595" width="56.85546875" style="51" customWidth="1"/>
    <col min="14596" max="14596" width="18.28515625" style="51" customWidth="1"/>
    <col min="14597" max="14597" width="19.7109375" style="51" customWidth="1"/>
    <col min="14598" max="14848" width="10.7109375" style="51"/>
    <col min="14849" max="14849" width="11.42578125" style="51" customWidth="1"/>
    <col min="14850" max="14850" width="18.5703125" style="51" customWidth="1"/>
    <col min="14851" max="14851" width="56.85546875" style="51" customWidth="1"/>
    <col min="14852" max="14852" width="18.28515625" style="51" customWidth="1"/>
    <col min="14853" max="14853" width="19.7109375" style="51" customWidth="1"/>
    <col min="14854" max="15104" width="10.7109375" style="51"/>
    <col min="15105" max="15105" width="11.42578125" style="51" customWidth="1"/>
    <col min="15106" max="15106" width="18.5703125" style="51" customWidth="1"/>
    <col min="15107" max="15107" width="56.85546875" style="51" customWidth="1"/>
    <col min="15108" max="15108" width="18.28515625" style="51" customWidth="1"/>
    <col min="15109" max="15109" width="19.7109375" style="51" customWidth="1"/>
    <col min="15110" max="15360" width="10.7109375" style="51"/>
    <col min="15361" max="15361" width="11.42578125" style="51" customWidth="1"/>
    <col min="15362" max="15362" width="18.5703125" style="51" customWidth="1"/>
    <col min="15363" max="15363" width="56.85546875" style="51" customWidth="1"/>
    <col min="15364" max="15364" width="18.28515625" style="51" customWidth="1"/>
    <col min="15365" max="15365" width="19.7109375" style="51" customWidth="1"/>
    <col min="15366" max="15616" width="10.7109375" style="51"/>
    <col min="15617" max="15617" width="11.42578125" style="51" customWidth="1"/>
    <col min="15618" max="15618" width="18.5703125" style="51" customWidth="1"/>
    <col min="15619" max="15619" width="56.85546875" style="51" customWidth="1"/>
    <col min="15620" max="15620" width="18.28515625" style="51" customWidth="1"/>
    <col min="15621" max="15621" width="19.7109375" style="51" customWidth="1"/>
    <col min="15622" max="15872" width="10.7109375" style="51"/>
    <col min="15873" max="15873" width="11.42578125" style="51" customWidth="1"/>
    <col min="15874" max="15874" width="18.5703125" style="51" customWidth="1"/>
    <col min="15875" max="15875" width="56.85546875" style="51" customWidth="1"/>
    <col min="15876" max="15876" width="18.28515625" style="51" customWidth="1"/>
    <col min="15877" max="15877" width="19.7109375" style="51" customWidth="1"/>
    <col min="15878" max="16128" width="10.7109375" style="51"/>
    <col min="16129" max="16129" width="11.42578125" style="51" customWidth="1"/>
    <col min="16130" max="16130" width="18.5703125" style="51" customWidth="1"/>
    <col min="16131" max="16131" width="56.85546875" style="51" customWidth="1"/>
    <col min="16132" max="16132" width="18.28515625" style="51" customWidth="1"/>
    <col min="16133" max="16133" width="19.7109375" style="51" customWidth="1"/>
    <col min="16134" max="16384" width="10.7109375" style="51"/>
  </cols>
  <sheetData>
    <row r="1" spans="1:5" ht="32.25" customHeight="1" x14ac:dyDescent="0.2">
      <c r="A1" s="162"/>
      <c r="B1" s="162"/>
      <c r="C1" s="163" t="s">
        <v>94</v>
      </c>
      <c r="D1" s="163"/>
      <c r="E1" s="163"/>
    </row>
    <row r="2" spans="1:5" ht="18.75" customHeight="1" x14ac:dyDescent="0.2">
      <c r="A2" s="162"/>
      <c r="B2" s="162"/>
      <c r="C2" s="164" t="s">
        <v>95</v>
      </c>
      <c r="D2" s="164"/>
      <c r="E2" s="164"/>
    </row>
    <row r="3" spans="1:5" ht="14.25" customHeight="1" x14ac:dyDescent="0.2">
      <c r="A3" s="162"/>
      <c r="B3" s="162"/>
      <c r="C3" s="164" t="s">
        <v>175</v>
      </c>
      <c r="D3" s="164"/>
      <c r="E3" s="164"/>
    </row>
    <row r="4" spans="1:5" ht="64.5" customHeight="1" x14ac:dyDescent="0.2">
      <c r="A4" s="162"/>
      <c r="B4" s="162"/>
      <c r="C4" s="163" t="s">
        <v>176</v>
      </c>
      <c r="D4" s="163"/>
      <c r="E4" s="163"/>
    </row>
    <row r="5" spans="1:5" ht="8.25" customHeight="1" thickBot="1" x14ac:dyDescent="0.25">
      <c r="A5" s="161"/>
      <c r="B5" s="161"/>
      <c r="C5" s="161"/>
      <c r="D5" s="161"/>
      <c r="E5" s="161"/>
    </row>
    <row r="6" spans="1:5" ht="16.5" thickBot="1" x14ac:dyDescent="0.3">
      <c r="A6" s="155" t="s">
        <v>96</v>
      </c>
      <c r="B6" s="156"/>
      <c r="C6" s="156"/>
      <c r="D6" s="156"/>
      <c r="E6" s="157"/>
    </row>
    <row r="7" spans="1:5" s="54" customFormat="1" ht="21.95" customHeight="1" thickTop="1" thickBot="1" x14ac:dyDescent="0.3">
      <c r="A7" s="52" t="s">
        <v>97</v>
      </c>
      <c r="B7" s="158" t="s">
        <v>88</v>
      </c>
      <c r="C7" s="159"/>
      <c r="D7" s="160"/>
      <c r="E7" s="53" t="s">
        <v>98</v>
      </c>
    </row>
    <row r="8" spans="1:5" s="54" customFormat="1" ht="21.95" customHeight="1" thickTop="1" x14ac:dyDescent="0.25">
      <c r="A8" s="55">
        <v>1</v>
      </c>
      <c r="B8" s="140" t="s">
        <v>99</v>
      </c>
      <c r="C8" s="141"/>
      <c r="D8" s="141"/>
      <c r="E8" s="142"/>
    </row>
    <row r="9" spans="1:5" ht="15" customHeight="1" x14ac:dyDescent="0.2">
      <c r="A9" s="56" t="s">
        <v>39</v>
      </c>
      <c r="B9" s="152" t="s">
        <v>100</v>
      </c>
      <c r="C9" s="153"/>
      <c r="D9" s="154"/>
      <c r="E9" s="57"/>
    </row>
    <row r="10" spans="1:5" ht="15" customHeight="1" x14ac:dyDescent="0.2">
      <c r="A10" s="56" t="s">
        <v>42</v>
      </c>
      <c r="B10" s="152" t="s">
        <v>101</v>
      </c>
      <c r="C10" s="153"/>
      <c r="D10" s="154"/>
      <c r="E10" s="57"/>
    </row>
    <row r="11" spans="1:5" ht="15" customHeight="1" x14ac:dyDescent="0.2">
      <c r="A11" s="56" t="s">
        <v>44</v>
      </c>
      <c r="B11" s="152" t="s">
        <v>102</v>
      </c>
      <c r="C11" s="153"/>
      <c r="D11" s="154"/>
      <c r="E11" s="57"/>
    </row>
    <row r="12" spans="1:5" ht="15" customHeight="1" x14ac:dyDescent="0.2">
      <c r="A12" s="56" t="s">
        <v>46</v>
      </c>
      <c r="B12" s="152" t="s">
        <v>103</v>
      </c>
      <c r="C12" s="153"/>
      <c r="D12" s="154"/>
      <c r="E12" s="57"/>
    </row>
    <row r="13" spans="1:5" ht="15" customHeight="1" x14ac:dyDescent="0.2">
      <c r="A13" s="56" t="s">
        <v>48</v>
      </c>
      <c r="B13" s="152" t="s">
        <v>104</v>
      </c>
      <c r="C13" s="153"/>
      <c r="D13" s="154"/>
      <c r="E13" s="57"/>
    </row>
    <row r="14" spans="1:5" ht="15" customHeight="1" x14ac:dyDescent="0.2">
      <c r="A14" s="56" t="s">
        <v>50</v>
      </c>
      <c r="B14" s="152" t="s">
        <v>105</v>
      </c>
      <c r="C14" s="153"/>
      <c r="D14" s="154"/>
      <c r="E14" s="57"/>
    </row>
    <row r="15" spans="1:5" ht="15" customHeight="1" x14ac:dyDescent="0.2">
      <c r="A15" s="56" t="s">
        <v>52</v>
      </c>
      <c r="B15" s="152" t="s">
        <v>106</v>
      </c>
      <c r="C15" s="153"/>
      <c r="D15" s="154"/>
      <c r="E15" s="57"/>
    </row>
    <row r="16" spans="1:5" ht="15" customHeight="1" x14ac:dyDescent="0.2">
      <c r="A16" s="56" t="s">
        <v>54</v>
      </c>
      <c r="B16" s="152" t="s">
        <v>107</v>
      </c>
      <c r="C16" s="153"/>
      <c r="D16" s="154"/>
      <c r="E16" s="57"/>
    </row>
    <row r="17" spans="1:5" ht="15" customHeight="1" x14ac:dyDescent="0.2">
      <c r="A17" s="56" t="s">
        <v>108</v>
      </c>
      <c r="B17" s="152" t="s">
        <v>109</v>
      </c>
      <c r="C17" s="153"/>
      <c r="D17" s="154"/>
      <c r="E17" s="57"/>
    </row>
    <row r="18" spans="1:5" ht="15" customHeight="1" x14ac:dyDescent="0.2">
      <c r="A18" s="56" t="s">
        <v>110</v>
      </c>
      <c r="B18" s="152" t="s">
        <v>111</v>
      </c>
      <c r="C18" s="153"/>
      <c r="D18" s="154"/>
      <c r="E18" s="57"/>
    </row>
    <row r="19" spans="1:5" ht="15" customHeight="1" x14ac:dyDescent="0.2">
      <c r="A19" s="56" t="s">
        <v>112</v>
      </c>
      <c r="B19" s="152" t="s">
        <v>113</v>
      </c>
      <c r="C19" s="153"/>
      <c r="D19" s="154"/>
      <c r="E19" s="57"/>
    </row>
    <row r="20" spans="1:5" ht="15" customHeight="1" x14ac:dyDescent="0.2">
      <c r="A20" s="56" t="s">
        <v>114</v>
      </c>
      <c r="B20" s="152" t="s">
        <v>115</v>
      </c>
      <c r="C20" s="153"/>
      <c r="D20" s="154"/>
      <c r="E20" s="57"/>
    </row>
    <row r="21" spans="1:5" ht="20.100000000000001" customHeight="1" thickBot="1" x14ac:dyDescent="0.25">
      <c r="A21" s="149" t="s">
        <v>116</v>
      </c>
      <c r="B21" s="150"/>
      <c r="C21" s="150"/>
      <c r="D21" s="151"/>
      <c r="E21" s="58">
        <f>SUM(E9:E20)</f>
        <v>0</v>
      </c>
    </row>
    <row r="22" spans="1:5" ht="20.100000000000001" customHeight="1" thickTop="1" x14ac:dyDescent="0.2">
      <c r="A22" s="55">
        <v>2</v>
      </c>
      <c r="B22" s="140" t="s">
        <v>117</v>
      </c>
      <c r="C22" s="141"/>
      <c r="D22" s="141"/>
      <c r="E22" s="142"/>
    </row>
    <row r="23" spans="1:5" ht="15" customHeight="1" x14ac:dyDescent="0.2">
      <c r="A23" s="56" t="s">
        <v>58</v>
      </c>
      <c r="B23" s="152" t="s">
        <v>118</v>
      </c>
      <c r="C23" s="153"/>
      <c r="D23" s="154"/>
      <c r="E23" s="57"/>
    </row>
    <row r="24" spans="1:5" ht="15" customHeight="1" x14ac:dyDescent="0.2">
      <c r="A24" s="59" t="s">
        <v>60</v>
      </c>
      <c r="B24" s="152" t="s">
        <v>119</v>
      </c>
      <c r="C24" s="153"/>
      <c r="D24" s="154"/>
      <c r="E24" s="60"/>
    </row>
    <row r="25" spans="1:5" ht="15" customHeight="1" x14ac:dyDescent="0.2">
      <c r="A25" s="56" t="s">
        <v>62</v>
      </c>
      <c r="B25" s="152" t="s">
        <v>169</v>
      </c>
      <c r="C25" s="153"/>
      <c r="D25" s="154"/>
      <c r="E25" s="57"/>
    </row>
    <row r="26" spans="1:5" ht="20.100000000000001" customHeight="1" thickBot="1" x14ac:dyDescent="0.25">
      <c r="A26" s="149" t="s">
        <v>116</v>
      </c>
      <c r="B26" s="150"/>
      <c r="C26" s="150"/>
      <c r="D26" s="151"/>
      <c r="E26" s="58">
        <f>SUM(E23:E25)</f>
        <v>0</v>
      </c>
    </row>
    <row r="27" spans="1:5" s="61" customFormat="1" ht="20.100000000000001" customHeight="1" thickTop="1" x14ac:dyDescent="0.2">
      <c r="A27" s="55">
        <v>3</v>
      </c>
      <c r="B27" s="140" t="s">
        <v>120</v>
      </c>
      <c r="C27" s="141"/>
      <c r="D27" s="141"/>
      <c r="E27" s="142"/>
    </row>
    <row r="28" spans="1:5" ht="15" customHeight="1" x14ac:dyDescent="0.2">
      <c r="A28" s="56" t="s">
        <v>75</v>
      </c>
      <c r="B28" s="152" t="s">
        <v>121</v>
      </c>
      <c r="C28" s="153"/>
      <c r="D28" s="154"/>
      <c r="E28" s="57"/>
    </row>
    <row r="29" spans="1:5" ht="15" customHeight="1" x14ac:dyDescent="0.2">
      <c r="A29" s="56" t="s">
        <v>78</v>
      </c>
      <c r="B29" s="152" t="s">
        <v>122</v>
      </c>
      <c r="C29" s="153"/>
      <c r="D29" s="154"/>
      <c r="E29" s="57"/>
    </row>
    <row r="30" spans="1:5" ht="15" customHeight="1" x14ac:dyDescent="0.2">
      <c r="A30" s="56" t="s">
        <v>123</v>
      </c>
      <c r="B30" s="152" t="s">
        <v>124</v>
      </c>
      <c r="C30" s="153"/>
      <c r="D30" s="154"/>
      <c r="E30" s="57"/>
    </row>
    <row r="31" spans="1:5" ht="15" customHeight="1" x14ac:dyDescent="0.2">
      <c r="A31" s="56" t="s">
        <v>125</v>
      </c>
      <c r="B31" s="152" t="s">
        <v>126</v>
      </c>
      <c r="C31" s="153"/>
      <c r="D31" s="154"/>
      <c r="E31" s="57"/>
    </row>
    <row r="32" spans="1:5" ht="15" customHeight="1" x14ac:dyDescent="0.2">
      <c r="A32" s="56" t="s">
        <v>127</v>
      </c>
      <c r="B32" s="152" t="s">
        <v>128</v>
      </c>
      <c r="C32" s="153"/>
      <c r="D32" s="154"/>
      <c r="E32" s="57"/>
    </row>
    <row r="33" spans="1:5" ht="15" customHeight="1" x14ac:dyDescent="0.2">
      <c r="A33" s="56" t="s">
        <v>129</v>
      </c>
      <c r="B33" s="152" t="s">
        <v>130</v>
      </c>
      <c r="C33" s="153"/>
      <c r="D33" s="154"/>
      <c r="E33" s="57"/>
    </row>
    <row r="34" spans="1:5" ht="15" customHeight="1" x14ac:dyDescent="0.2">
      <c r="A34" s="56" t="s">
        <v>131</v>
      </c>
      <c r="B34" s="152" t="s">
        <v>132</v>
      </c>
      <c r="C34" s="153"/>
      <c r="D34" s="154"/>
      <c r="E34" s="57"/>
    </row>
    <row r="35" spans="1:5" ht="15" customHeight="1" x14ac:dyDescent="0.2">
      <c r="A35" s="56" t="s">
        <v>133</v>
      </c>
      <c r="B35" s="152" t="s">
        <v>134</v>
      </c>
      <c r="C35" s="153"/>
      <c r="D35" s="154"/>
      <c r="E35" s="57"/>
    </row>
    <row r="36" spans="1:5" ht="15" customHeight="1" x14ac:dyDescent="0.2">
      <c r="A36" s="56" t="s">
        <v>135</v>
      </c>
      <c r="B36" s="152" t="s">
        <v>168</v>
      </c>
      <c r="C36" s="153"/>
      <c r="D36" s="154"/>
      <c r="E36" s="57"/>
    </row>
    <row r="37" spans="1:5" ht="15" customHeight="1" x14ac:dyDescent="0.2">
      <c r="A37" s="56" t="s">
        <v>136</v>
      </c>
      <c r="B37" s="152" t="s">
        <v>137</v>
      </c>
      <c r="C37" s="153"/>
      <c r="D37" s="154"/>
      <c r="E37" s="57"/>
    </row>
    <row r="38" spans="1:5" ht="15" customHeight="1" x14ac:dyDescent="0.2">
      <c r="A38" s="56" t="s">
        <v>138</v>
      </c>
      <c r="B38" s="152" t="s">
        <v>139</v>
      </c>
      <c r="C38" s="153"/>
      <c r="D38" s="154"/>
      <c r="E38" s="57"/>
    </row>
    <row r="39" spans="1:5" ht="15" customHeight="1" x14ac:dyDescent="0.2">
      <c r="A39" s="56" t="s">
        <v>140</v>
      </c>
      <c r="B39" s="152" t="s">
        <v>141</v>
      </c>
      <c r="C39" s="153"/>
      <c r="D39" s="154"/>
      <c r="E39" s="57"/>
    </row>
    <row r="40" spans="1:5" ht="15" customHeight="1" x14ac:dyDescent="0.2">
      <c r="A40" s="56" t="s">
        <v>142</v>
      </c>
      <c r="B40" s="152" t="s">
        <v>143</v>
      </c>
      <c r="C40" s="153"/>
      <c r="D40" s="154"/>
      <c r="E40" s="57"/>
    </row>
    <row r="41" spans="1:5" ht="20.100000000000001" customHeight="1" thickBot="1" x14ac:dyDescent="0.25">
      <c r="A41" s="149" t="s">
        <v>116</v>
      </c>
      <c r="B41" s="150"/>
      <c r="C41" s="150"/>
      <c r="D41" s="151"/>
      <c r="E41" s="58">
        <f>SUM(E28:E40)</f>
        <v>0</v>
      </c>
    </row>
    <row r="42" spans="1:5" ht="20.100000000000001" customHeight="1" thickTop="1" x14ac:dyDescent="0.2">
      <c r="A42" s="55">
        <v>4</v>
      </c>
      <c r="B42" s="143" t="s">
        <v>144</v>
      </c>
      <c r="C42" s="144"/>
      <c r="D42" s="144"/>
      <c r="E42" s="145"/>
    </row>
    <row r="43" spans="1:5" ht="15" customHeight="1" x14ac:dyDescent="0.2">
      <c r="A43" s="62" t="s">
        <v>145</v>
      </c>
      <c r="B43" s="146" t="s">
        <v>146</v>
      </c>
      <c r="C43" s="147"/>
      <c r="D43" s="148"/>
      <c r="E43" s="57"/>
    </row>
    <row r="44" spans="1:5" ht="15" customHeight="1" x14ac:dyDescent="0.2">
      <c r="A44" s="62" t="s">
        <v>147</v>
      </c>
      <c r="B44" s="146" t="s">
        <v>148</v>
      </c>
      <c r="C44" s="147"/>
      <c r="D44" s="148"/>
      <c r="E44" s="57"/>
    </row>
    <row r="45" spans="1:5" ht="15" customHeight="1" x14ac:dyDescent="0.2">
      <c r="A45" s="62" t="s">
        <v>149</v>
      </c>
      <c r="B45" s="146" t="s">
        <v>150</v>
      </c>
      <c r="C45" s="147"/>
      <c r="D45" s="148"/>
      <c r="E45" s="57"/>
    </row>
    <row r="46" spans="1:5" ht="15" customHeight="1" x14ac:dyDescent="0.2">
      <c r="A46" s="62" t="s">
        <v>151</v>
      </c>
      <c r="B46" s="146" t="s">
        <v>152</v>
      </c>
      <c r="C46" s="147"/>
      <c r="D46" s="148"/>
      <c r="E46" s="57"/>
    </row>
    <row r="47" spans="1:5" ht="15" customHeight="1" x14ac:dyDescent="0.2">
      <c r="A47" s="62" t="s">
        <v>153</v>
      </c>
      <c r="B47" s="146" t="s">
        <v>154</v>
      </c>
      <c r="C47" s="147"/>
      <c r="D47" s="148"/>
      <c r="E47" s="57"/>
    </row>
    <row r="48" spans="1:5" ht="15" customHeight="1" x14ac:dyDescent="0.2">
      <c r="A48" s="62" t="s">
        <v>155</v>
      </c>
      <c r="B48" s="146" t="s">
        <v>156</v>
      </c>
      <c r="C48" s="147"/>
      <c r="D48" s="148"/>
      <c r="E48" s="57"/>
    </row>
    <row r="49" spans="1:5" ht="15" customHeight="1" x14ac:dyDescent="0.2">
      <c r="A49" s="62" t="s">
        <v>157</v>
      </c>
      <c r="B49" s="146" t="s">
        <v>158</v>
      </c>
      <c r="C49" s="147"/>
      <c r="D49" s="148"/>
      <c r="E49" s="57"/>
    </row>
    <row r="50" spans="1:5" ht="15" customHeight="1" x14ac:dyDescent="0.2">
      <c r="A50" s="62" t="s">
        <v>159</v>
      </c>
      <c r="B50" s="146" t="s">
        <v>160</v>
      </c>
      <c r="C50" s="147"/>
      <c r="D50" s="148"/>
      <c r="E50" s="57"/>
    </row>
    <row r="51" spans="1:5" ht="15" x14ac:dyDescent="0.2">
      <c r="A51" s="62" t="s">
        <v>161</v>
      </c>
      <c r="B51" s="146" t="s">
        <v>162</v>
      </c>
      <c r="C51" s="147"/>
      <c r="D51" s="148"/>
      <c r="E51" s="57"/>
    </row>
    <row r="52" spans="1:5" ht="20.100000000000001" customHeight="1" thickBot="1" x14ac:dyDescent="0.25">
      <c r="A52" s="149" t="s">
        <v>116</v>
      </c>
      <c r="B52" s="150"/>
      <c r="C52" s="150"/>
      <c r="D52" s="151"/>
      <c r="E52" s="58">
        <f>SUM(E43:E51)</f>
        <v>0</v>
      </c>
    </row>
    <row r="53" spans="1:5" ht="20.100000000000001" customHeight="1" thickTop="1" x14ac:dyDescent="0.2">
      <c r="A53" s="55">
        <v>5</v>
      </c>
      <c r="B53" s="140" t="s">
        <v>163</v>
      </c>
      <c r="C53" s="141"/>
      <c r="D53" s="141"/>
      <c r="E53" s="142"/>
    </row>
    <row r="54" spans="1:5" ht="15" customHeight="1" x14ac:dyDescent="0.2">
      <c r="A54" s="62" t="s">
        <v>164</v>
      </c>
      <c r="B54" s="128" t="s">
        <v>165</v>
      </c>
      <c r="C54" s="129"/>
      <c r="D54" s="130"/>
      <c r="E54" s="63"/>
    </row>
    <row r="55" spans="1:5" ht="20.100000000000001" customHeight="1" thickBot="1" x14ac:dyDescent="0.25">
      <c r="A55" s="131" t="s">
        <v>116</v>
      </c>
      <c r="B55" s="132"/>
      <c r="C55" s="132"/>
      <c r="D55" s="133"/>
      <c r="E55" s="64">
        <f>SUM(E54)</f>
        <v>0</v>
      </c>
    </row>
    <row r="56" spans="1:5" ht="27" customHeight="1" x14ac:dyDescent="0.2">
      <c r="A56" s="134" t="s">
        <v>166</v>
      </c>
      <c r="B56" s="135"/>
      <c r="C56" s="135"/>
      <c r="D56" s="136"/>
      <c r="E56" s="65">
        <f>SUM(E21+E26+E41+E52+E55)</f>
        <v>0</v>
      </c>
    </row>
    <row r="57" spans="1:5" ht="27" customHeight="1" thickBot="1" x14ac:dyDescent="0.25">
      <c r="A57" s="137" t="s">
        <v>167</v>
      </c>
      <c r="B57" s="138"/>
      <c r="C57" s="138"/>
      <c r="D57" s="138"/>
      <c r="E57" s="66">
        <f>E56/100</f>
        <v>0</v>
      </c>
    </row>
    <row r="58" spans="1:5" ht="54" customHeight="1" x14ac:dyDescent="0.2">
      <c r="A58" s="139"/>
      <c r="B58" s="139"/>
      <c r="C58" s="139"/>
      <c r="D58" s="67"/>
      <c r="E58" s="67"/>
    </row>
    <row r="59" spans="1:5" ht="14.25" x14ac:dyDescent="0.2">
      <c r="A59" s="127" t="s">
        <v>84</v>
      </c>
      <c r="B59" s="127"/>
      <c r="C59" s="127"/>
      <c r="D59" s="127"/>
      <c r="E59" s="127"/>
    </row>
    <row r="60" spans="1:5" ht="14.25" x14ac:dyDescent="0.2">
      <c r="A60" s="127" t="s">
        <v>85</v>
      </c>
      <c r="B60" s="127"/>
      <c r="C60" s="127"/>
      <c r="D60" s="127"/>
      <c r="E60" s="127"/>
    </row>
    <row r="61" spans="1:5" ht="15" x14ac:dyDescent="0.2">
      <c r="A61" s="67"/>
      <c r="B61" s="67"/>
      <c r="C61" s="67"/>
      <c r="D61" s="67"/>
      <c r="E61" s="67"/>
    </row>
    <row r="62" spans="1:5" ht="15" x14ac:dyDescent="0.2">
      <c r="A62" s="67"/>
      <c r="B62" s="67"/>
      <c r="C62" s="67"/>
      <c r="D62" s="67"/>
      <c r="E62" s="67"/>
    </row>
    <row r="63" spans="1:5" ht="15" x14ac:dyDescent="0.2">
      <c r="A63" s="67"/>
      <c r="B63" s="67"/>
      <c r="C63" s="67"/>
      <c r="D63" s="67"/>
      <c r="E63" s="67"/>
    </row>
    <row r="64" spans="1:5" ht="15" x14ac:dyDescent="0.2">
      <c r="A64" s="67"/>
      <c r="B64" s="67"/>
      <c r="C64" s="67"/>
      <c r="D64" s="67"/>
      <c r="E64" s="67"/>
    </row>
    <row r="65" spans="1:5" ht="15" x14ac:dyDescent="0.2">
      <c r="A65" s="67"/>
      <c r="B65" s="67"/>
      <c r="C65" s="67"/>
      <c r="D65" s="67"/>
      <c r="E65" s="67"/>
    </row>
    <row r="66" spans="1:5" ht="15" x14ac:dyDescent="0.2">
      <c r="A66" s="67"/>
      <c r="B66" s="67"/>
      <c r="C66" s="67"/>
      <c r="D66" s="67"/>
      <c r="E66" s="67"/>
    </row>
    <row r="67" spans="1:5" ht="15" x14ac:dyDescent="0.2">
      <c r="A67" s="67"/>
      <c r="B67" s="67"/>
      <c r="C67" s="67"/>
      <c r="D67" s="67"/>
      <c r="E67" s="67"/>
    </row>
    <row r="68" spans="1:5" ht="15" x14ac:dyDescent="0.2">
      <c r="A68" s="67"/>
      <c r="B68" s="67"/>
      <c r="C68" s="67"/>
      <c r="D68" s="67"/>
      <c r="E68" s="67"/>
    </row>
  </sheetData>
  <mergeCells count="61">
    <mergeCell ref="A5:E5"/>
    <mergeCell ref="A1:B4"/>
    <mergeCell ref="C1:E1"/>
    <mergeCell ref="C2:E2"/>
    <mergeCell ref="C3:E3"/>
    <mergeCell ref="C4:E4"/>
    <mergeCell ref="B17:D17"/>
    <mergeCell ref="A6:E6"/>
    <mergeCell ref="B7:D7"/>
    <mergeCell ref="B8:E8"/>
    <mergeCell ref="B9:D9"/>
    <mergeCell ref="B10:D10"/>
    <mergeCell ref="B11:D11"/>
    <mergeCell ref="B12:D12"/>
    <mergeCell ref="B13:D13"/>
    <mergeCell ref="B14:D14"/>
    <mergeCell ref="B15:D15"/>
    <mergeCell ref="B16:D16"/>
    <mergeCell ref="B29:D29"/>
    <mergeCell ref="B18:D18"/>
    <mergeCell ref="B19:D19"/>
    <mergeCell ref="B20:D20"/>
    <mergeCell ref="A21:D21"/>
    <mergeCell ref="B22:E22"/>
    <mergeCell ref="B23:D23"/>
    <mergeCell ref="B24:D24"/>
    <mergeCell ref="B25:D25"/>
    <mergeCell ref="A26:D26"/>
    <mergeCell ref="B27:E27"/>
    <mergeCell ref="B28:D28"/>
    <mergeCell ref="A41:D41"/>
    <mergeCell ref="B30:D30"/>
    <mergeCell ref="B31:D31"/>
    <mergeCell ref="B32:D32"/>
    <mergeCell ref="B33:D33"/>
    <mergeCell ref="B34:D34"/>
    <mergeCell ref="B35:D35"/>
    <mergeCell ref="B36:D36"/>
    <mergeCell ref="B37:D37"/>
    <mergeCell ref="B38:D38"/>
    <mergeCell ref="B39:D39"/>
    <mergeCell ref="B40:D40"/>
    <mergeCell ref="B53:E53"/>
    <mergeCell ref="B42:E42"/>
    <mergeCell ref="B43:D43"/>
    <mergeCell ref="B44:D44"/>
    <mergeCell ref="B45:D45"/>
    <mergeCell ref="B46:D46"/>
    <mergeCell ref="B47:D47"/>
    <mergeCell ref="B48:D48"/>
    <mergeCell ref="B49:D49"/>
    <mergeCell ref="B50:D50"/>
    <mergeCell ref="B51:D51"/>
    <mergeCell ref="A52:D52"/>
    <mergeCell ref="A60:E60"/>
    <mergeCell ref="B54:D54"/>
    <mergeCell ref="A55:D55"/>
    <mergeCell ref="A56:D56"/>
    <mergeCell ref="A57:D57"/>
    <mergeCell ref="A58:C58"/>
    <mergeCell ref="A59:E59"/>
  </mergeCells>
  <pageMargins left="0.9055118110236221" right="0.55118110236220474" top="0.74803149606299213" bottom="0.74803149606299213" header="0.31496062992125984" footer="0.31496062992125984"/>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ANEXO 3</vt:lpstr>
      <vt:lpstr>ANEXO 3.1</vt:lpstr>
      <vt:lpstr>ANEXO 6</vt:lpstr>
      <vt:lpstr>ANEXO 10</vt:lpstr>
      <vt:lpstr>'ANEXO 10'!Área_de_impresión</vt:lpstr>
      <vt:lpstr>'ANEXO 6'!Área_de_impresión</vt:lpstr>
      <vt:lpstr>'ANEXO 10'!Títulos_a_imprimir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Balanta, Daniel</dc:creator>
  <cp:lastModifiedBy>Carlos Alberto Montes de Oca Vernaza</cp:lastModifiedBy>
  <cp:lastPrinted>2017-08-16T22:52:45Z</cp:lastPrinted>
  <dcterms:created xsi:type="dcterms:W3CDTF">2017-05-04T22:53:13Z</dcterms:created>
  <dcterms:modified xsi:type="dcterms:W3CDTF">2017-11-20T22:04:38Z</dcterms:modified>
</cp:coreProperties>
</file>