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HP\Downloads\"/>
    </mc:Choice>
  </mc:AlternateContent>
  <bookViews>
    <workbookView xWindow="0" yWindow="0" windowWidth="20490" windowHeight="7320" tabRatio="900" activeTab="3"/>
  </bookViews>
  <sheets>
    <sheet name="IDENTIFICACION Y ANALISIS" sheetId="2" r:id="rId1"/>
    <sheet name="EVALUACION" sheetId="11" r:id="rId2"/>
    <sheet name="EVALUACION CON CONTROLES" sheetId="15" r:id="rId3"/>
    <sheet name="ASIGNACION Y TRATAMIENTO" sheetId="6" r:id="rId4"/>
  </sheets>
  <definedNames>
    <definedName name="_xlnm._FilterDatabase" localSheetId="3" hidden="1">'ASIGNACION Y TRATAMIENTO'!#REF!</definedName>
    <definedName name="_xlnm.Print_Area" localSheetId="3">'ASIGNACION Y TRATAMIENTO'!$B$2:$X$48</definedName>
    <definedName name="_xlnm.Print_Area" localSheetId="1">EVALUACION!$B$1:$L$62</definedName>
    <definedName name="_xlnm.Print_Area" localSheetId="2">'EVALUACION CON CONTROLES'!$A$2:$Q$55</definedName>
    <definedName name="_xlnm.Print_Area" localSheetId="0">'IDENTIFICACION Y ANALISIS'!$B$2:$F$68</definedName>
    <definedName name="contratación">'IDENTIFICACION Y ANALISIS'!$B$39:$B$43</definedName>
    <definedName name="ejecución">'IDENTIFICACION Y ANALISIS'!$B$45:$B$68</definedName>
    <definedName name="OPCIONES">'ASIGNACION Y TRATAMIENTO'!$B$52:$B$54</definedName>
    <definedName name="planeación">'IDENTIFICACION Y ANALISIS'!$B$19:$B$29</definedName>
    <definedName name="selección">'IDENTIFICACION Y ANALISIS'!$B$31:$B$37</definedName>
    <definedName name="_xlnm.Print_Titles" localSheetId="3">'ASIGNACION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11" i="6" l="1"/>
  <c r="A6" i="15" l="1"/>
  <c r="A16" i="15"/>
  <c r="D11" i="6" s="1"/>
  <c r="B16" i="15"/>
  <c r="H16" i="15"/>
  <c r="I16" i="15"/>
  <c r="P11" i="6" s="1"/>
  <c r="A17" i="15"/>
  <c r="D12" i="6" s="1"/>
  <c r="B17" i="15"/>
  <c r="H17" i="15"/>
  <c r="I17" i="15"/>
  <c r="A18" i="15"/>
  <c r="D13" i="6" s="1"/>
  <c r="B18" i="15"/>
  <c r="H18" i="15"/>
  <c r="I18" i="15"/>
  <c r="P13" i="6" s="1"/>
  <c r="A19" i="15"/>
  <c r="D14" i="6" s="1"/>
  <c r="B19" i="15"/>
  <c r="H19" i="15"/>
  <c r="I19" i="15"/>
  <c r="A20" i="15"/>
  <c r="D15" i="6" s="1"/>
  <c r="B20" i="15"/>
  <c r="H20" i="15"/>
  <c r="I20" i="15"/>
  <c r="P15" i="6" s="1"/>
  <c r="A21" i="15"/>
  <c r="D16" i="6" s="1"/>
  <c r="B21" i="15"/>
  <c r="H21" i="15"/>
  <c r="I21" i="15"/>
  <c r="P16" i="6" s="1"/>
  <c r="A22" i="15"/>
  <c r="D17" i="6" s="1"/>
  <c r="B22" i="15"/>
  <c r="H22" i="15"/>
  <c r="I22" i="15"/>
  <c r="P17" i="6" s="1"/>
  <c r="A23" i="15"/>
  <c r="B23" i="15"/>
  <c r="H23" i="15"/>
  <c r="I23" i="15"/>
  <c r="A24" i="15"/>
  <c r="D19" i="6" s="1"/>
  <c r="B24" i="15"/>
  <c r="H24" i="15"/>
  <c r="O19" i="6" s="1"/>
  <c r="I24" i="15"/>
  <c r="P19" i="6" s="1"/>
  <c r="A25" i="15"/>
  <c r="D20" i="6" s="1"/>
  <c r="B25" i="15"/>
  <c r="H25" i="15"/>
  <c r="I25" i="15"/>
  <c r="A26" i="15"/>
  <c r="B26" i="15"/>
  <c r="H26" i="15"/>
  <c r="I26" i="15"/>
  <c r="A27" i="15"/>
  <c r="D22" i="6" s="1"/>
  <c r="B27" i="15"/>
  <c r="H27" i="15"/>
  <c r="I27" i="15"/>
  <c r="P22" i="6" s="1"/>
  <c r="A28" i="15"/>
  <c r="D23" i="6" s="1"/>
  <c r="B28" i="15"/>
  <c r="H28" i="15"/>
  <c r="I28" i="15"/>
  <c r="A29" i="15"/>
  <c r="D24" i="6" s="1"/>
  <c r="B29" i="15"/>
  <c r="H29" i="15"/>
  <c r="I29" i="15"/>
  <c r="A30" i="15"/>
  <c r="D25" i="6" s="1"/>
  <c r="B30" i="15"/>
  <c r="H30" i="15"/>
  <c r="I30" i="15"/>
  <c r="A31" i="15"/>
  <c r="D26" i="6" s="1"/>
  <c r="B31" i="15"/>
  <c r="H31" i="15"/>
  <c r="O26" i="6" s="1"/>
  <c r="I31" i="15"/>
  <c r="J31" i="15" s="1"/>
  <c r="K31" i="15" s="1"/>
  <c r="A32" i="15"/>
  <c r="D27" i="6" s="1"/>
  <c r="B32" i="15"/>
  <c r="H32" i="15"/>
  <c r="I32" i="15"/>
  <c r="A33" i="15"/>
  <c r="D28" i="6" s="1"/>
  <c r="B33" i="15"/>
  <c r="H33" i="15"/>
  <c r="I33" i="15"/>
  <c r="A34" i="15"/>
  <c r="D29" i="6" s="1"/>
  <c r="B34" i="15"/>
  <c r="C29" i="6" s="1"/>
  <c r="H34" i="15"/>
  <c r="I34" i="15"/>
  <c r="A35" i="15"/>
  <c r="D30" i="6" s="1"/>
  <c r="B35" i="15"/>
  <c r="H35" i="15"/>
  <c r="I35" i="15"/>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G30" i="6"/>
  <c r="H30" i="6"/>
  <c r="I30" i="6"/>
  <c r="N30" i="6"/>
  <c r="S30" i="6"/>
  <c r="T30" i="6"/>
  <c r="U30" i="6"/>
  <c r="V30" i="6"/>
  <c r="W30" i="6"/>
  <c r="X30" i="6"/>
  <c r="C30" i="6"/>
  <c r="P30" i="6"/>
  <c r="C25" i="6"/>
  <c r="P25" i="6"/>
  <c r="C26" i="6"/>
  <c r="C27" i="6"/>
  <c r="P27" i="6"/>
  <c r="C28" i="6"/>
  <c r="P28" i="6"/>
  <c r="P29" i="6"/>
  <c r="P14" i="6"/>
  <c r="D18" i="6"/>
  <c r="O18" i="6"/>
  <c r="C19" i="6"/>
  <c r="C20" i="6"/>
  <c r="O20" i="6"/>
  <c r="P20" i="6"/>
  <c r="D21" i="6"/>
  <c r="C21" i="6"/>
  <c r="P21" i="6"/>
  <c r="C22" i="6"/>
  <c r="C23" i="6"/>
  <c r="P23" i="6"/>
  <c r="C24" i="6"/>
  <c r="F24" i="6" s="1"/>
  <c r="P24" i="6"/>
  <c r="O11" i="6"/>
  <c r="K16" i="11"/>
  <c r="J11" i="6" s="1"/>
  <c r="K35" i="11"/>
  <c r="L35" i="11" s="1"/>
  <c r="K30" i="6" s="1"/>
  <c r="K34" i="11"/>
  <c r="L34" i="11" s="1"/>
  <c r="K29" i="6" s="1"/>
  <c r="K33" i="11"/>
  <c r="J28" i="6" s="1"/>
  <c r="K32" i="11"/>
  <c r="J27" i="6" s="1"/>
  <c r="K31" i="11"/>
  <c r="J26" i="6" s="1"/>
  <c r="K30" i="11"/>
  <c r="L30" i="11" s="1"/>
  <c r="K25" i="6" s="1"/>
  <c r="K29" i="11"/>
  <c r="L29" i="11" s="1"/>
  <c r="K24" i="6" s="1"/>
  <c r="K28" i="11"/>
  <c r="L28" i="11" s="1"/>
  <c r="K23" i="6" s="1"/>
  <c r="K27" i="11"/>
  <c r="J22" i="6" s="1"/>
  <c r="K26" i="11"/>
  <c r="L26" i="11" s="1"/>
  <c r="K21" i="6" s="1"/>
  <c r="K25" i="11"/>
  <c r="J20" i="6" s="1"/>
  <c r="K24" i="11"/>
  <c r="J19" i="6" s="1"/>
  <c r="K23" i="11"/>
  <c r="L23" i="11" s="1"/>
  <c r="K18" i="6" s="1"/>
  <c r="K22" i="11"/>
  <c r="L22" i="11" s="1"/>
  <c r="K17" i="6" s="1"/>
  <c r="K21" i="11"/>
  <c r="L21" i="11" s="1"/>
  <c r="K16" i="6" s="1"/>
  <c r="K20" i="11"/>
  <c r="L20" i="11" s="1"/>
  <c r="K15" i="6" s="1"/>
  <c r="K19" i="11"/>
  <c r="L19" i="11" s="1"/>
  <c r="K14" i="6" s="1"/>
  <c r="K18" i="11"/>
  <c r="J13" i="6" s="1"/>
  <c r="K17" i="11"/>
  <c r="J12" i="6" s="1"/>
  <c r="X11" i="6"/>
  <c r="W11" i="6"/>
  <c r="V11" i="6"/>
  <c r="T11" i="6"/>
  <c r="S11" i="6"/>
  <c r="N11" i="6"/>
  <c r="I11" i="6"/>
  <c r="H11" i="6"/>
  <c r="G11" i="6"/>
  <c r="O14" i="6"/>
  <c r="J30" i="6"/>
  <c r="O22" i="6"/>
  <c r="P12" i="6"/>
  <c r="J34" i="15" l="1"/>
  <c r="K34" i="15" s="1"/>
  <c r="J30" i="15"/>
  <c r="K30" i="15" s="1"/>
  <c r="J28" i="15"/>
  <c r="K28" i="15" s="1"/>
  <c r="J25" i="15"/>
  <c r="K25" i="15" s="1"/>
  <c r="J21" i="15"/>
  <c r="K21" i="15" s="1"/>
  <c r="O16" i="6"/>
  <c r="L18" i="11"/>
  <c r="K13" i="6" s="1"/>
  <c r="L33" i="11"/>
  <c r="K28" i="6" s="1"/>
  <c r="J17" i="15"/>
  <c r="K17" i="15" s="1"/>
  <c r="R12" i="6" s="1"/>
  <c r="J35" i="15"/>
  <c r="K35" i="15" s="1"/>
  <c r="J19" i="15"/>
  <c r="K19" i="15" s="1"/>
  <c r="J24" i="15"/>
  <c r="K24" i="15" s="1"/>
  <c r="R19" i="6" s="1"/>
  <c r="P26" i="6"/>
  <c r="J33" i="15"/>
  <c r="K33" i="15" s="1"/>
  <c r="J20" i="15"/>
  <c r="K20" i="15" s="1"/>
  <c r="R15" i="6" s="1"/>
  <c r="J16" i="15"/>
  <c r="K16" i="15" s="1"/>
  <c r="J27" i="15"/>
  <c r="K27" i="15" s="1"/>
  <c r="J23" i="15"/>
  <c r="K23" i="15" s="1"/>
  <c r="J16" i="6"/>
  <c r="J26" i="15"/>
  <c r="K26" i="15" s="1"/>
  <c r="J18" i="15"/>
  <c r="K18" i="15" s="1"/>
  <c r="P18" i="6"/>
  <c r="J29" i="15"/>
  <c r="K29" i="15" s="1"/>
  <c r="J32" i="15"/>
  <c r="K32" i="15" s="1"/>
  <c r="R27" i="6" s="1"/>
  <c r="J22" i="15"/>
  <c r="Q17" i="6" s="1"/>
  <c r="O23" i="6"/>
  <c r="O15" i="6"/>
  <c r="O21" i="6"/>
  <c r="O17" i="6"/>
  <c r="J24" i="6"/>
  <c r="L24" i="11"/>
  <c r="K19" i="6" s="1"/>
  <c r="J17" i="6"/>
  <c r="J25" i="6"/>
  <c r="L17" i="11"/>
  <c r="K12" i="6" s="1"/>
  <c r="J21" i="6"/>
  <c r="E23" i="6"/>
  <c r="F23" i="6"/>
  <c r="F20" i="6"/>
  <c r="E20" i="6"/>
  <c r="F22" i="6"/>
  <c r="E22" i="6"/>
  <c r="Q19" i="6"/>
  <c r="F21" i="6"/>
  <c r="E21" i="6"/>
  <c r="F19" i="6"/>
  <c r="E19" i="6"/>
  <c r="L31" i="11"/>
  <c r="K26" i="6" s="1"/>
  <c r="J23" i="6"/>
  <c r="R23" i="6"/>
  <c r="R18" i="6"/>
  <c r="L25" i="11"/>
  <c r="K20" i="6" s="1"/>
  <c r="J15" i="6"/>
  <c r="R24" i="6"/>
  <c r="Q13" i="6"/>
  <c r="R29" i="6"/>
  <c r="R28" i="6"/>
  <c r="Q25" i="6"/>
  <c r="Q30" i="6"/>
  <c r="L27" i="11"/>
  <c r="K22" i="6" s="1"/>
  <c r="L32" i="11"/>
  <c r="K27" i="6" s="1"/>
  <c r="O24" i="6"/>
  <c r="Q29" i="6"/>
  <c r="Q28" i="6"/>
  <c r="R30" i="6"/>
  <c r="F29" i="6"/>
  <c r="E29" i="6"/>
  <c r="F28" i="6"/>
  <c r="E28" i="6"/>
  <c r="F27" i="6"/>
  <c r="E27" i="6"/>
  <c r="E26" i="6"/>
  <c r="F26" i="6"/>
  <c r="E25" i="6"/>
  <c r="F25" i="6"/>
  <c r="F30" i="6"/>
  <c r="E30" i="6"/>
  <c r="J29" i="6"/>
  <c r="O27" i="6"/>
  <c r="L16" i="11"/>
  <c r="K11" i="6" s="1"/>
  <c r="O12" i="6"/>
  <c r="E24" i="6"/>
  <c r="O28" i="6"/>
  <c r="O29" i="6"/>
  <c r="O25" i="6"/>
  <c r="O13" i="6"/>
  <c r="Q23" i="6"/>
  <c r="J14" i="6"/>
  <c r="O30" i="6"/>
  <c r="J18" i="6"/>
  <c r="Q18" i="6" l="1"/>
  <c r="Q15" i="6"/>
  <c r="Q14" i="6"/>
  <c r="Q27" i="6"/>
  <c r="K22" i="15"/>
  <c r="R17" i="6" s="1"/>
  <c r="R25" i="6"/>
  <c r="R13" i="6"/>
  <c r="Q12" i="6"/>
  <c r="R14" i="6"/>
  <c r="Q24" i="6"/>
  <c r="Q16" i="6"/>
  <c r="R16" i="6"/>
  <c r="R21" i="6"/>
  <c r="Q21" i="6"/>
  <c r="Q20" i="6"/>
  <c r="R20" i="6"/>
  <c r="Q22" i="6"/>
  <c r="R22" i="6"/>
  <c r="Q11" i="6"/>
  <c r="R11" i="6"/>
  <c r="Q26" i="6"/>
  <c r="R26" i="6"/>
</calcChain>
</file>

<file path=xl/sharedStrings.xml><?xml version="1.0" encoding="utf-8"?>
<sst xmlns="http://schemas.openxmlformats.org/spreadsheetml/2006/main" count="539" uniqueCount="207">
  <si>
    <t>Código: GCO-GCI-F164
Versión: 01
Vigencia: 16 diciembre de 2021
Caso HOLA: 206942</t>
  </si>
  <si>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</si>
  <si>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</si>
  <si>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</si>
  <si>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</si>
  <si>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</si>
  <si>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</si>
  <si>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</si>
  <si>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</si>
  <si>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</si>
  <si>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</si>
  <si>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</si>
  <si>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</si>
  <si>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</si>
  <si>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</si>
  <si>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</si>
  <si>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</si>
  <si>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</si>
  <si>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</si>
  <si>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</si>
  <si>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</si>
  <si>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</si>
  <si>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</si>
  <si>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</si>
  <si>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</si>
  <si>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</si>
  <si>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</si>
  <si>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</si>
  <si>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</si>
  <si>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</si>
  <si>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</si>
  <si>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</si>
  <si>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Especifico</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</si>
  <si>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</si>
  <si>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</si>
  <si>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</si>
  <si>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</si>
  <si>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</si>
  <si>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</si>
  <si>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</si>
  <si>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</si>
  <si>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</si>
  <si>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</si>
  <si>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</si>
  <si>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Externo</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</si>
  <si>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</si>
  <si>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</si>
  <si>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</si>
  <si>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</si>
  <si>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</si>
  <si>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</si>
  <si>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</si>
  <si>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</si>
  <si>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</si>
  <si>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</si>
  <si>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</si>
  <si>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</si>
  <si>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</si>
  <si>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</si>
  <si>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</si>
  <si>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</si>
  <si>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</si>
  <si>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</si>
  <si>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</si>
  <si>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</si>
  <si>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</si>
  <si>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</si>
  <si>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</si>
  <si>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</si>
  <si>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</si>
  <si>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</si>
  <si>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</si>
  <si>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</si>
  <si>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</si>
  <si>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</si>
  <si>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</si>
  <si>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</si>
  <si>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</si>
  <si>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</si>
  <si>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Estatal</t>
  </si>
  <si>
    <t xml:space="preserve">Objeto Contractual: </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</si>
  <si>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</si>
  <si>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</si>
  <si>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</si>
  <si>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</si>
  <si>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</si>
  <si>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</si>
  <si>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</si>
  <si>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</si>
  <si>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</si>
  <si>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</si>
  <si>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</si>
  <si>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</si>
  <si>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</si>
  <si>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</si>
  <si>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</si>
  <si>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Declaratoria de desierto del proceso de contratación</t>
  </si>
  <si>
    <t>Ofrecimiento de bienes y/o servicios sin las condiciones minimas de calidad.</t>
  </si>
  <si>
    <t>Atraso en el cronograma del proceso</t>
  </si>
  <si>
    <t>Incumplimiento por el ejecutor ante la necesidad de la entidad</t>
  </si>
  <si>
    <t>Entrega de bienes en mal estado o que no cumplan con las especificaciones tecnicas indicas en el Anexo Tecnico</t>
  </si>
  <si>
    <t>Pérdida de competencia para liquidar en
sede administrativa.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</si>
  <si>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</si>
  <si>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</si>
  <si>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</si>
  <si>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</si>
  <si>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</si>
  <si>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</si>
  <si>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</si>
  <si>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</si>
  <si>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</si>
  <si>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</si>
  <si>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</si>
  <si>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</si>
  <si>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</si>
  <si>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</si>
  <si>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</si>
  <si>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</si>
  <si>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</si>
  <si>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</si>
  <si>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</si>
  <si>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</si>
  <si>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</si>
  <si>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</si>
  <si>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</si>
  <si>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</si>
  <si>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</si>
  <si>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</si>
  <si>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</si>
  <si>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</si>
  <si>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</si>
  <si>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</si>
  <si>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</si>
  <si>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</si>
  <si>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</si>
  <si>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</si>
  <si>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</si>
  <si>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</si>
  <si>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</si>
  <si>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</si>
  <si>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</si>
  <si>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</si>
  <si>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</si>
  <si>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</si>
  <si>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</si>
  <si>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</si>
  <si>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</si>
  <si>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</si>
  <si>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</si>
  <si>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</si>
  <si>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</si>
  <si>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</si>
  <si>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</si>
  <si>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No</t>
  </si>
  <si>
    <t>Entidad Contratante FDLAN</t>
  </si>
  <si>
    <t>El mismo día de la declaratoria de desierta del proceso de contratación</t>
  </si>
  <si>
    <t>Mediante el análisis de los motivos que dieron lugar a la declaratoria de desierta. Igualmente, a través de la revisión y respuesta a las observaciones presentadas por los interesados durante el proceso de contratación .</t>
  </si>
  <si>
    <t>Durante la etapa de planeación y la etapa precotractual del proceso de contratación.</t>
  </si>
  <si>
    <t>Revisión de las condiciones jurídicas, técnicas, financieras y operacionales habilitantes y revisión posterior de la invitacion  para verificar que las mismas sean claras, precisas y no induzcan a error.</t>
  </si>
  <si>
    <t>Mediante el análisis de los motivos que dieron lugar a la declaratoria de desierta. Iguamente, a través de la revisión y respuesta a las observaciones presentadas por los interesados durante el proceso de selección</t>
  </si>
  <si>
    <t>Durante la etapa precotractual del proceso de selección</t>
  </si>
  <si>
    <t>Revision Garantia de seriedad de la Oferta/Requerimiento al Proponente justificacion precios presentados en la propuesta una vez se identifique el mismo</t>
  </si>
  <si>
    <t>Si</t>
  </si>
  <si>
    <t>Evaluacion de propuestas</t>
  </si>
  <si>
    <t>Selección del oferente</t>
  </si>
  <si>
    <t>Garantía de seriedad de la oferta</t>
  </si>
  <si>
    <t>Plazo del cronograma del proceso de selección</t>
  </si>
  <si>
    <t>Gestionar la solución de causas ajenas, para reiniciar el proceso</t>
  </si>
  <si>
    <t>Los funcionarios responsables de la Supervision del Contrato y el ejecutor</t>
  </si>
  <si>
    <t>Durante la ejecución del contrato</t>
  </si>
  <si>
    <t>Durante toda la ejecucion del contrato</t>
  </si>
  <si>
    <t>De manera permanente durante toda la ejecucion del contrato</t>
  </si>
  <si>
    <t>Hacer efectiva la Garantia de Cumplimiento y Calidad de los bienes y servicios</t>
  </si>
  <si>
    <t>Los funcionarios responsables de la Supervision del Contrato y la Oficina Juridica del FDLAN</t>
  </si>
  <si>
    <t>Tramitar liquidación en los tiempos estipulados</t>
  </si>
  <si>
    <t>Durante la etapa de liquidación</t>
  </si>
  <si>
    <t>Una vez liquidado el contrato</t>
  </si>
  <si>
    <t>Durante toda la terminacion del contrato</t>
  </si>
  <si>
    <t>De manera oportuna una vez terminado el  plazo de ejecucion del contrato</t>
  </si>
  <si>
    <t>Impacto del Riesgo</t>
  </si>
  <si>
    <t>IDENTIFICACIÓN,  ANALISIS, EVALUACIÓN , ASIGNACIÓN Y TRATAMIENTO DE RIESGOS EN LA CONTRATACIÓN</t>
  </si>
  <si>
    <t>Esta matriz es un documento anexo del Estudio Previo</t>
  </si>
  <si>
    <t>Etapa</t>
  </si>
  <si>
    <t>Clase</t>
  </si>
  <si>
    <t>Fuente</t>
  </si>
  <si>
    <t>Calificación total</t>
  </si>
  <si>
    <t>¿A quien se le asigna?</t>
  </si>
  <si>
    <t>%</t>
  </si>
  <si>
    <t>¿Cómo se realiza el monitoreo</t>
  </si>
  <si>
    <t>Condiciones jurídicas, técnicas y/o financieras que NO puedan ser cumplidas por el Contratista.</t>
  </si>
  <si>
    <t>SDG</t>
  </si>
  <si>
    <t>Incumplimiento de condiciones y/o requisitos habilitantes por parte de los proponentes que generen el rechazo de las ofertas presentadas</t>
  </si>
  <si>
    <t xml:space="preserve">Propuesta económica de un oferente con precios artificialmente bajos </t>
  </si>
  <si>
    <t>CONTRATISTA Y SDG</t>
  </si>
  <si>
    <t>50/50</t>
  </si>
  <si>
    <t xml:space="preserve">Suspensión del contrato por causas ajenas a las partes. </t>
  </si>
  <si>
    <t>Demora o entrega de elementos en malas condiciones</t>
  </si>
  <si>
    <t>CONTRATISTA</t>
  </si>
  <si>
    <t>Liquidación unilateral o solicitud de
liquidación judicial.</t>
  </si>
  <si>
    <t xml:space="preserve">Categoria </t>
  </si>
  <si>
    <t xml:space="preserve">El día que se establece un nuevo proceso de contratación </t>
  </si>
  <si>
    <t>Los funcionarios responsables de ka supervisión del contrato</t>
  </si>
  <si>
    <t>Cambio en el precio del dólar</t>
  </si>
  <si>
    <t>Revisión de los productos afectados por la variación en el precio del dólar</t>
  </si>
  <si>
    <t>si</t>
  </si>
  <si>
    <t>El ejecutor del contrato y la supervisión del mismo</t>
  </si>
  <si>
    <t>Aumento en el precio de los ítems del estudio de mercado resultado al incremento del precio del dólar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</si>
</sst>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ont>
    <font>
      <sz val="8"/>
      <name val="Arial"/>
      <family val="2"/>
    </font>
    <font>
      <b/>
      <sz val="10"/>
      <name val="Arial"/>
      <family val="2"/>
    </font>
    <font>
      <sz val="10"/>
      <name val="Arial"/>
      <family val="2"/>
    </font>
    <font>
      <b/>
      <sz val="14"/>
      <name val="Arial"/>
      <family val="2"/>
    </font>
    <font>
      <sz val="11"/>
      <name val="Arial"/>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sz val="20"/>
      <name val="Garamond"/>
      <family val="1"/>
    </font>
    <font>
      <sz val="8"/>
      <color rgb="FF000000"/>
      <name val="Arial Narrow"/>
      <family val="2"/>
      <charset val="1"/>
    </font>
    <font>
      <sz val="8"/>
      <name val="Arial Narrow"/>
      <family val="2"/>
      <charset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hair">
        <color indexed="64"/>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1">
    <xf numFmtId="0" fontId="0" fillId="0" borderId="0"/>
  </cellStyleXfs>
  <cellXfs count="320">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6" fillId="0" borderId="0" xfId="0" applyFont="1"/>
    <xf numFmtId="0" fontId="5" fillId="0" borderId="0" xfId="0" applyFont="1"/>
    <xf numFmtId="0" fontId="5" fillId="0" borderId="0" xfId="0" applyFont="1" applyAlignment="1">
      <alignment horizontal="center"/>
    </xf>
    <xf numFmtId="0" fontId="5" fillId="0" borderId="0" xfId="0" applyFont="1" applyAlignment="1">
      <alignment horizontal="center" vertical="center" wrapText="1"/>
    </xf>
    <xf numFmtId="0" fontId="7" fillId="0" borderId="0" xfId="0" applyFont="1"/>
    <xf numFmtId="0" fontId="0" fillId="0" borderId="0" xfId="0" applyAlignment="1">
      <alignment wrapText="1"/>
    </xf>
    <xf numFmtId="0" fontId="9"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2" fillId="0" borderId="1" xfId="0" applyFont="1" applyBorder="1"/>
    <xf numFmtId="0" fontId="11" fillId="0" borderId="0" xfId="0" applyFont="1" applyAlignment="1">
      <alignment horizontal="center" vertical="center"/>
    </xf>
    <xf numFmtId="0" fontId="11" fillId="0" borderId="2" xfId="0" applyFont="1" applyBorder="1" applyAlignment="1">
      <alignment horizontal="center" vertical="center"/>
    </xf>
    <xf numFmtId="0" fontId="12" fillId="0" borderId="0" xfId="0" applyFont="1"/>
    <xf numFmtId="0" fontId="12" fillId="0" borderId="0" xfId="0" applyFont="1" applyAlignment="1">
      <alignment horizontal="left"/>
    </xf>
    <xf numFmtId="0" fontId="12" fillId="0" borderId="2" xfId="0" applyFont="1" applyBorder="1" applyAlignment="1">
      <alignment horizontal="center"/>
    </xf>
    <xf numFmtId="0" fontId="13"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14" fillId="4" borderId="31" xfId="0" applyFont="1" applyFill="1" applyBorder="1" applyAlignment="1">
      <alignment horizontal="center" vertical="center" wrapText="1"/>
    </xf>
    <xf numFmtId="0" fontId="15" fillId="0" borderId="33" xfId="0" applyFont="1" applyBorder="1" applyAlignment="1">
      <alignment horizontal="left" vertical="center" wrapText="1"/>
    </xf>
    <xf numFmtId="0" fontId="12" fillId="0" borderId="34" xfId="0" applyFont="1" applyBorder="1" applyAlignment="1">
      <alignment horizontal="left" vertical="center" wrapText="1"/>
    </xf>
    <xf numFmtId="0" fontId="15" fillId="0" borderId="34" xfId="0" applyFont="1" applyBorder="1" applyAlignment="1">
      <alignment horizontal="center" vertical="center" wrapText="1"/>
    </xf>
    <xf numFmtId="0" fontId="15" fillId="0" borderId="34" xfId="0" applyFont="1" applyBorder="1" applyAlignment="1">
      <alignment horizontal="center" vertical="center"/>
    </xf>
    <xf numFmtId="0" fontId="15" fillId="0" borderId="37" xfId="0" applyFont="1" applyBorder="1" applyAlignment="1">
      <alignment horizontal="center" vertical="center" wrapText="1"/>
    </xf>
    <xf numFmtId="0" fontId="15" fillId="0" borderId="35" xfId="0" applyFont="1" applyBorder="1" applyAlignment="1">
      <alignment horizontal="left" vertical="center" wrapText="1"/>
    </xf>
    <xf numFmtId="0" fontId="12" fillId="0" borderId="3" xfId="0" applyFont="1" applyBorder="1" applyAlignment="1">
      <alignment horizontal="left"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19" xfId="0" applyFont="1" applyBorder="1" applyAlignment="1">
      <alignment horizontal="center" vertical="center" wrapText="1"/>
    </xf>
    <xf numFmtId="0" fontId="15" fillId="0" borderId="36" xfId="0" applyFont="1" applyBorder="1" applyAlignment="1">
      <alignment horizontal="left" vertical="center" wrapText="1"/>
    </xf>
    <xf numFmtId="0" fontId="12" fillId="0" borderId="9" xfId="0" applyFont="1" applyBorder="1" applyAlignment="1">
      <alignment horizontal="left" vertical="center" wrapText="1"/>
    </xf>
    <xf numFmtId="0" fontId="15" fillId="0" borderId="9" xfId="0" applyFont="1" applyBorder="1" applyAlignment="1">
      <alignment horizontal="center" vertical="center" wrapText="1"/>
    </xf>
    <xf numFmtId="0" fontId="15" fillId="0" borderId="9" xfId="0" applyFont="1" applyBorder="1" applyAlignment="1">
      <alignment horizontal="center" vertical="center"/>
    </xf>
    <xf numFmtId="0" fontId="15" fillId="0" borderId="38" xfId="0" applyFont="1" applyBorder="1" applyAlignment="1">
      <alignment horizontal="center" vertical="center" wrapText="1"/>
    </xf>
    <xf numFmtId="0" fontId="12" fillId="0" borderId="39" xfId="0" applyFont="1" applyBorder="1"/>
    <xf numFmtId="0" fontId="12" fillId="0" borderId="40" xfId="0" applyFont="1" applyBorder="1"/>
    <xf numFmtId="0" fontId="12" fillId="0" borderId="41" xfId="0" applyFont="1" applyBorder="1" applyAlignment="1">
      <alignment horizontal="center"/>
    </xf>
    <xf numFmtId="0" fontId="11" fillId="3"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3" xfId="0" applyFont="1" applyBorder="1" applyAlignment="1">
      <alignment horizontal="center"/>
    </xf>
    <xf numFmtId="0" fontId="10" fillId="0" borderId="1" xfId="0" applyFont="1" applyBorder="1" applyAlignment="1">
      <alignment horizontal="right" vertical="center" textRotation="90"/>
    </xf>
    <xf numFmtId="0" fontId="12" fillId="0" borderId="0" xfId="0" applyFont="1" applyAlignment="1">
      <alignment horizontal="center" vertical="center" wrapText="1"/>
    </xf>
    <xf numFmtId="0" fontId="11" fillId="6" borderId="28" xfId="0" applyFont="1" applyFill="1" applyBorder="1" applyAlignment="1">
      <alignment horizontal="center" vertical="center"/>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0" xfId="0" applyFont="1" applyAlignment="1">
      <alignment horizontal="center"/>
    </xf>
    <xf numFmtId="0" fontId="12" fillId="0" borderId="0" xfId="0" applyFont="1" applyAlignment="1">
      <alignment horizontal="left" vertical="center" wrapText="1"/>
    </xf>
    <xf numFmtId="0" fontId="14" fillId="4" borderId="29" xfId="0" applyFont="1" applyFill="1" applyBorder="1" applyAlignment="1">
      <alignment horizontal="center" vertical="center" wrapText="1"/>
    </xf>
    <xf numFmtId="0" fontId="15" fillId="0" borderId="33" xfId="0" applyFont="1" applyBorder="1" applyAlignment="1">
      <alignment horizontal="center" vertical="center" wrapText="1"/>
    </xf>
    <xf numFmtId="0" fontId="16" fillId="0" borderId="34" xfId="0" applyFont="1" applyBorder="1" applyAlignment="1">
      <alignment horizontal="center" vertical="center" wrapText="1"/>
    </xf>
    <xf numFmtId="0" fontId="15" fillId="0" borderId="35"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9" xfId="0" applyFont="1" applyBorder="1" applyAlignment="1">
      <alignment horizontal="center" vertical="center" wrapText="1"/>
    </xf>
    <xf numFmtId="0" fontId="15" fillId="0" borderId="36"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38" xfId="0" applyFont="1" applyBorder="1" applyAlignment="1">
      <alignment horizontal="center" vertical="center" wrapText="1"/>
    </xf>
    <xf numFmtId="0" fontId="11" fillId="0" borderId="0" xfId="0" applyFont="1" applyAlignment="1">
      <alignment horizontal="center"/>
    </xf>
    <xf numFmtId="0" fontId="11" fillId="6" borderId="3" xfId="0" applyFont="1" applyFill="1" applyBorder="1" applyAlignment="1">
      <alignment vertical="center"/>
    </xf>
    <xf numFmtId="0" fontId="12" fillId="0" borderId="3" xfId="0" applyFont="1" applyBorder="1" applyAlignment="1">
      <alignment vertical="center"/>
    </xf>
    <xf numFmtId="0" fontId="12" fillId="0" borderId="9" xfId="0" applyFont="1" applyBorder="1" applyAlignment="1">
      <alignment vertical="center"/>
    </xf>
    <xf numFmtId="0" fontId="12" fillId="0" borderId="8" xfId="0" applyFont="1" applyBorder="1"/>
    <xf numFmtId="0" fontId="12" fillId="0" borderId="10" xfId="0" applyFont="1" applyBorder="1"/>
    <xf numFmtId="0" fontId="12" fillId="0" borderId="11" xfId="0" applyFont="1" applyBorder="1" applyAlignment="1">
      <alignment horizontal="center"/>
    </xf>
    <xf numFmtId="0" fontId="9" fillId="0" borderId="44" xfId="0" applyFont="1" applyBorder="1"/>
    <xf numFmtId="0" fontId="9" fillId="0" borderId="44" xfId="0" applyFont="1" applyBorder="1" applyAlignment="1">
      <alignment horizontal="center"/>
    </xf>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17"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0" xfId="0" applyFont="1" applyFill="1" applyBorder="1" applyAlignment="1">
      <alignment horizontal="center" vertical="center" textRotation="90" wrapText="1"/>
    </xf>
    <xf numFmtId="0" fontId="17" fillId="4" borderId="31" xfId="0" applyFont="1" applyFill="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4" xfId="0" applyFont="1" applyBorder="1" applyAlignment="1">
      <alignment horizontal="center" vertical="center" textRotation="90" wrapText="1"/>
    </xf>
    <xf numFmtId="0" fontId="9" fillId="0" borderId="37"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19" xfId="0" applyFont="1" applyBorder="1" applyAlignment="1">
      <alignment horizontal="center" vertical="center" wrapText="1"/>
    </xf>
    <xf numFmtId="0" fontId="9" fillId="0" borderId="42"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9" xfId="0" applyFont="1" applyBorder="1" applyAlignment="1">
      <alignment horizontal="center" vertical="center" textRotation="90" wrapText="1"/>
    </xf>
    <xf numFmtId="0" fontId="9" fillId="0" borderId="4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0" xfId="0" applyFont="1"/>
    <xf numFmtId="0" fontId="8" fillId="6" borderId="3" xfId="0" applyFont="1" applyFill="1" applyBorder="1" applyAlignment="1">
      <alignment horizontal="center" vertical="center" wrapText="1"/>
    </xf>
    <xf numFmtId="0" fontId="8" fillId="6" borderId="3" xfId="0" applyFont="1" applyFill="1" applyBorder="1" applyAlignment="1">
      <alignment horizontal="center" vertical="center"/>
    </xf>
    <xf numFmtId="0" fontId="9" fillId="6" borderId="3" xfId="0" applyFont="1" applyFill="1" applyBorder="1" applyAlignment="1">
      <alignment horizontal="center"/>
    </xf>
    <xf numFmtId="0" fontId="9" fillId="0" borderId="4" xfId="0" applyFont="1" applyBorder="1" applyAlignment="1">
      <alignment horizontal="center" vertical="center" wrapText="1"/>
    </xf>
    <xf numFmtId="0" fontId="9" fillId="7" borderId="3" xfId="0" applyFont="1" applyFill="1" applyBorder="1" applyAlignment="1">
      <alignment horizontal="center" vertical="center"/>
    </xf>
    <xf numFmtId="0" fontId="9" fillId="9" borderId="3" xfId="0" applyFont="1" applyFill="1" applyBorder="1" applyAlignment="1">
      <alignment horizontal="center" vertical="center"/>
    </xf>
    <xf numFmtId="0" fontId="9" fillId="10" borderId="3" xfId="0" applyFont="1" applyFill="1" applyBorder="1" applyAlignment="1">
      <alignment horizontal="center" vertical="center"/>
    </xf>
    <xf numFmtId="0" fontId="9" fillId="8" borderId="3" xfId="0" applyFont="1" applyFill="1" applyBorder="1" applyAlignment="1">
      <alignment horizontal="center" vertical="center"/>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xf numFmtId="0" fontId="9" fillId="0" borderId="11" xfId="0" applyFont="1" applyBorder="1" applyAlignment="1">
      <alignment horizontal="center" vertical="center" wrapText="1"/>
    </xf>
    <xf numFmtId="0" fontId="15" fillId="0" borderId="0" xfId="0" applyFont="1"/>
    <xf numFmtId="0" fontId="10" fillId="0" borderId="0" xfId="0" applyFont="1" applyAlignment="1">
      <alignment horizontal="center" vertical="center"/>
    </xf>
    <xf numFmtId="0" fontId="10" fillId="2" borderId="32" xfId="0" applyFont="1" applyFill="1" applyBorder="1" applyAlignment="1">
      <alignment vertical="center" wrapText="1"/>
    </xf>
    <xf numFmtId="0" fontId="10" fillId="2" borderId="26" xfId="0" applyFont="1" applyFill="1" applyBorder="1" applyAlignment="1">
      <alignment horizontal="center" vertical="center" wrapText="1"/>
    </xf>
    <xf numFmtId="0" fontId="9" fillId="0" borderId="12" xfId="0" applyFont="1" applyBorder="1" applyAlignment="1">
      <alignment vertical="center"/>
    </xf>
    <xf numFmtId="0" fontId="9" fillId="0" borderId="5" xfId="0" applyFont="1" applyBorder="1" applyAlignment="1">
      <alignment vertical="center"/>
    </xf>
    <xf numFmtId="0" fontId="12" fillId="2" borderId="22" xfId="0" applyFont="1" applyFill="1" applyBorder="1" applyAlignment="1">
      <alignment vertical="center" wrapText="1"/>
    </xf>
    <xf numFmtId="0" fontId="12" fillId="0" borderId="22" xfId="0" applyFont="1" applyBorder="1"/>
    <xf numFmtId="0" fontId="15" fillId="2" borderId="13" xfId="0" applyFont="1" applyFill="1" applyBorder="1" applyAlignment="1">
      <alignment vertical="center" wrapText="1"/>
    </xf>
    <xf numFmtId="0" fontId="9" fillId="0" borderId="14" xfId="0" applyFont="1" applyBorder="1" applyAlignment="1">
      <alignment vertical="center"/>
    </xf>
    <xf numFmtId="0" fontId="9" fillId="0" borderId="6" xfId="0" applyFont="1" applyBorder="1" applyAlignment="1">
      <alignment vertical="center"/>
    </xf>
    <xf numFmtId="0" fontId="12" fillId="2" borderId="23" xfId="0" applyFont="1" applyFill="1" applyBorder="1" applyAlignment="1">
      <alignment vertical="center" wrapText="1"/>
    </xf>
    <xf numFmtId="0" fontId="12" fillId="0" borderId="23" xfId="0" applyFont="1" applyBorder="1"/>
    <xf numFmtId="0" fontId="15" fillId="2" borderId="15" xfId="0" applyFont="1" applyFill="1" applyBorder="1" applyAlignment="1">
      <alignment vertical="center" wrapText="1"/>
    </xf>
    <xf numFmtId="0" fontId="15" fillId="2" borderId="16" xfId="0" applyFont="1" applyFill="1" applyBorder="1" applyAlignment="1">
      <alignment vertical="center" wrapText="1"/>
    </xf>
    <xf numFmtId="0" fontId="9" fillId="0" borderId="17" xfId="0" applyFont="1" applyBorder="1" applyAlignment="1">
      <alignment vertical="center"/>
    </xf>
    <xf numFmtId="0" fontId="9" fillId="0" borderId="7" xfId="0" applyFont="1" applyBorder="1" applyAlignment="1">
      <alignment vertical="center"/>
    </xf>
    <xf numFmtId="0" fontId="12" fillId="0" borderId="24" xfId="0" applyFont="1" applyBorder="1"/>
    <xf numFmtId="0" fontId="15" fillId="2" borderId="18" xfId="0" applyFont="1" applyFill="1" applyBorder="1" applyAlignment="1">
      <alignment vertical="center" wrapText="1"/>
    </xf>
    <xf numFmtId="0" fontId="12" fillId="2" borderId="3" xfId="0" applyFont="1" applyFill="1" applyBorder="1" applyAlignment="1">
      <alignment vertical="center" wrapText="1"/>
    </xf>
    <xf numFmtId="0" fontId="15" fillId="2" borderId="19" xfId="0" applyFont="1" applyFill="1" applyBorder="1" applyAlignment="1">
      <alignment vertical="center" wrapText="1"/>
    </xf>
    <xf numFmtId="0" fontId="9" fillId="0" borderId="22" xfId="0" applyFont="1" applyBorder="1" applyAlignment="1">
      <alignment vertical="center"/>
    </xf>
    <xf numFmtId="0" fontId="9" fillId="0" borderId="23" xfId="0" applyFont="1" applyBorder="1" applyAlignment="1">
      <alignment vertical="center"/>
    </xf>
    <xf numFmtId="0" fontId="9" fillId="0" borderId="24" xfId="0" applyFont="1" applyBorder="1" applyAlignment="1">
      <alignment vertical="center"/>
    </xf>
    <xf numFmtId="0" fontId="12" fillId="2" borderId="24" xfId="0" applyFont="1" applyFill="1" applyBorder="1" applyAlignment="1">
      <alignment vertical="center" wrapText="1"/>
    </xf>
    <xf numFmtId="0" fontId="12" fillId="2" borderId="26" xfId="0" applyFont="1" applyFill="1" applyBorder="1" applyAlignment="1">
      <alignment vertical="center" wrapText="1"/>
    </xf>
    <xf numFmtId="0" fontId="15" fillId="2" borderId="20" xfId="0" applyFont="1" applyFill="1" applyBorder="1" applyAlignment="1">
      <alignment vertical="center" wrapText="1"/>
    </xf>
    <xf numFmtId="0" fontId="12" fillId="0" borderId="14" xfId="0" applyFont="1" applyBorder="1" applyAlignment="1">
      <alignment vertical="center"/>
    </xf>
    <xf numFmtId="0" fontId="12" fillId="0" borderId="26" xfId="0" applyFont="1" applyBorder="1" applyAlignment="1">
      <alignment vertical="center" wrapText="1"/>
    </xf>
    <xf numFmtId="0" fontId="15" fillId="0" borderId="20" xfId="0" applyFont="1" applyBorder="1" applyAlignment="1">
      <alignment vertical="center" wrapText="1"/>
    </xf>
    <xf numFmtId="0" fontId="15" fillId="0" borderId="13" xfId="0" applyFont="1" applyBorder="1" applyAlignment="1">
      <alignment vertical="center" wrapText="1"/>
    </xf>
    <xf numFmtId="0" fontId="15" fillId="0" borderId="15" xfId="0" applyFont="1" applyBorder="1" applyAlignment="1">
      <alignment vertical="center" wrapText="1"/>
    </xf>
    <xf numFmtId="0" fontId="9" fillId="0" borderId="27" xfId="0" applyFont="1" applyBorder="1" applyAlignment="1">
      <alignment vertical="center"/>
    </xf>
    <xf numFmtId="0" fontId="9" fillId="0" borderId="25" xfId="0" applyFont="1" applyBorder="1" applyAlignment="1">
      <alignment vertical="center"/>
    </xf>
    <xf numFmtId="0" fontId="12" fillId="0" borderId="25" xfId="0" applyFont="1" applyBorder="1"/>
    <xf numFmtId="0" fontId="15" fillId="0" borderId="21" xfId="0" applyFont="1" applyBorder="1" applyAlignment="1">
      <alignment vertical="center" wrapText="1"/>
    </xf>
    <xf numFmtId="0" fontId="12" fillId="2" borderId="69" xfId="0" applyFont="1" applyFill="1" applyBorder="1" applyAlignment="1">
      <alignment vertical="center" wrapText="1"/>
    </xf>
    <xf numFmtId="0" fontId="12" fillId="2" borderId="0" xfId="0" applyFont="1" applyFill="1" applyAlignment="1">
      <alignment vertical="center" wrapText="1"/>
    </xf>
    <xf numFmtId="0" fontId="19"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70" xfId="0" applyFont="1" applyBorder="1" applyAlignment="1">
      <alignment horizontal="center" vertical="center" wrapText="1"/>
    </xf>
    <xf numFmtId="0" fontId="19" fillId="0" borderId="19"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71" xfId="0" applyFont="1" applyBorder="1" applyAlignment="1">
      <alignment horizontal="center" vertical="center" wrapText="1"/>
    </xf>
    <xf numFmtId="0" fontId="9" fillId="0" borderId="14" xfId="0" applyFont="1" applyBorder="1" applyAlignment="1">
      <alignment horizontal="left" vertical="center"/>
    </xf>
    <xf numFmtId="0" fontId="9" fillId="0" borderId="6" xfId="0" applyFont="1" applyBorder="1" applyAlignment="1">
      <alignment horizontal="left" vertical="center"/>
    </xf>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10" fillId="0" borderId="2" xfId="0" applyFont="1" applyBorder="1" applyAlignment="1">
      <alignment horizontal="left" vertical="center" wrapText="1"/>
    </xf>
    <xf numFmtId="0" fontId="15" fillId="0" borderId="3" xfId="0" applyFont="1" applyBorder="1" applyAlignment="1">
      <alignment horizontal="center"/>
    </xf>
    <xf numFmtId="0" fontId="15" fillId="0" borderId="47" xfId="0" applyFont="1" applyBorder="1" applyAlignment="1">
      <alignment horizontal="left" vertical="center" wrapText="1"/>
    </xf>
    <xf numFmtId="0" fontId="15" fillId="0" borderId="63" xfId="0" applyFont="1" applyBorder="1" applyAlignment="1">
      <alignment horizontal="left" vertical="center" wrapText="1"/>
    </xf>
    <xf numFmtId="0" fontId="15" fillId="0" borderId="28" xfId="0" applyFont="1" applyBorder="1" applyAlignment="1">
      <alignment horizontal="left" vertical="center" wrapText="1"/>
    </xf>
    <xf numFmtId="0" fontId="18" fillId="0" borderId="55" xfId="0" applyFont="1" applyBorder="1" applyAlignment="1">
      <alignment horizontal="center" vertical="center"/>
    </xf>
    <xf numFmtId="0" fontId="18" fillId="0" borderId="56" xfId="0" applyFont="1" applyBorder="1" applyAlignment="1">
      <alignment horizontal="center" vertical="center"/>
    </xf>
    <xf numFmtId="0" fontId="18" fillId="0" borderId="57" xfId="0" applyFont="1" applyBorder="1" applyAlignment="1">
      <alignment horizontal="center" vertical="center"/>
    </xf>
    <xf numFmtId="0" fontId="18" fillId="0" borderId="64" xfId="0" applyFont="1" applyBorder="1" applyAlignment="1">
      <alignment horizontal="center" vertical="center"/>
    </xf>
    <xf numFmtId="0" fontId="18" fillId="0" borderId="0" xfId="0" applyFont="1" applyAlignment="1">
      <alignment horizontal="center" vertical="center"/>
    </xf>
    <xf numFmtId="0" fontId="18" fillId="0" borderId="62" xfId="0" applyFont="1" applyBorder="1" applyAlignment="1">
      <alignment horizontal="center" vertical="center"/>
    </xf>
    <xf numFmtId="0" fontId="18" fillId="0" borderId="58" xfId="0" applyFont="1" applyBorder="1" applyAlignment="1">
      <alignment horizontal="center" vertical="center"/>
    </xf>
    <xf numFmtId="0" fontId="18" fillId="0" borderId="51" xfId="0" applyFont="1" applyBorder="1" applyAlignment="1">
      <alignment horizontal="center" vertical="center"/>
    </xf>
    <xf numFmtId="0" fontId="18" fillId="0" borderId="59" xfId="0" applyFont="1" applyBorder="1" applyAlignment="1">
      <alignment horizontal="center" vertical="center"/>
    </xf>
    <xf numFmtId="0" fontId="10" fillId="2" borderId="42" xfId="0" applyFont="1" applyFill="1" applyBorder="1" applyAlignment="1">
      <alignment horizontal="center" vertical="center" wrapText="1"/>
    </xf>
    <xf numFmtId="0" fontId="10" fillId="2" borderId="46" xfId="0" applyFont="1" applyFill="1" applyBorder="1" applyAlignment="1">
      <alignment horizontal="center" vertical="center" wrapText="1"/>
    </xf>
    <xf numFmtId="0" fontId="10" fillId="2" borderId="47"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1" fillId="0" borderId="48"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9" fillId="0" borderId="1" xfId="0" applyFont="1" applyBorder="1" applyAlignment="1">
      <alignment horizontal="left" vertical="center"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1" fillId="0" borderId="2" xfId="0" applyFont="1" applyBorder="1" applyAlignment="1">
      <alignment horizontal="left" vertical="center" wrapText="1"/>
    </xf>
    <xf numFmtId="0" fontId="11" fillId="0" borderId="48" xfId="0" applyFont="1" applyBorder="1" applyAlignment="1">
      <alignment horizontal="center" vertical="center"/>
    </xf>
    <xf numFmtId="0" fontId="11" fillId="0" borderId="49" xfId="0" applyFont="1" applyBorder="1" applyAlignment="1">
      <alignment horizontal="center" vertical="center"/>
    </xf>
    <xf numFmtId="0" fontId="11" fillId="0" borderId="50" xfId="0" applyFont="1" applyBorder="1" applyAlignment="1">
      <alignment horizontal="center" vertical="center"/>
    </xf>
    <xf numFmtId="0" fontId="10" fillId="0" borderId="1" xfId="0" applyFont="1" applyBorder="1" applyAlignment="1">
      <alignment horizontal="left" vertical="center"/>
    </xf>
    <xf numFmtId="0" fontId="10" fillId="0" borderId="0" xfId="0" applyFont="1" applyAlignment="1">
      <alignment horizontal="left" vertical="center"/>
    </xf>
    <xf numFmtId="0" fontId="10" fillId="0" borderId="2" xfId="0" applyFont="1" applyBorder="1" applyAlignment="1">
      <alignment horizontal="left" vertical="center"/>
    </xf>
    <xf numFmtId="0" fontId="13" fillId="4" borderId="30" xfId="0" applyFont="1" applyFill="1" applyBorder="1" applyAlignment="1">
      <alignment horizontal="center" vertical="center" wrapText="1"/>
    </xf>
    <xf numFmtId="0" fontId="9" fillId="0" borderId="3" xfId="0" applyFont="1" applyBorder="1" applyAlignment="1">
      <alignment horizontal="left" vertical="center" wrapText="1"/>
    </xf>
    <xf numFmtId="0" fontId="11" fillId="0" borderId="53"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3" fillId="4" borderId="48"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13" fillId="4" borderId="54" xfId="0" applyFont="1" applyFill="1" applyBorder="1" applyAlignment="1">
      <alignment horizontal="center" vertical="center" wrapText="1"/>
    </xf>
    <xf numFmtId="0" fontId="10" fillId="2" borderId="48" xfId="0" applyFont="1" applyFill="1" applyBorder="1" applyAlignment="1">
      <alignment horizontal="left" vertical="top" wrapText="1" readingOrder="1"/>
    </xf>
    <xf numFmtId="0" fontId="10" fillId="2" borderId="49" xfId="0" applyFont="1" applyFill="1" applyBorder="1" applyAlignment="1">
      <alignment horizontal="left" vertical="top" wrapText="1" readingOrder="1"/>
    </xf>
    <xf numFmtId="0" fontId="10" fillId="2" borderId="50" xfId="0" applyFont="1" applyFill="1" applyBorder="1" applyAlignment="1">
      <alignment horizontal="left" vertical="top" wrapText="1" readingOrder="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1" fillId="0" borderId="39" xfId="0" applyFont="1" applyBorder="1" applyAlignment="1">
      <alignment horizontal="center" vertical="center"/>
    </xf>
    <xf numFmtId="0" fontId="15" fillId="0" borderId="55" xfId="0" applyFont="1" applyBorder="1" applyAlignment="1">
      <alignment horizontal="left" vertical="center" wrapText="1"/>
    </xf>
    <xf numFmtId="0" fontId="15" fillId="0" borderId="57" xfId="0" applyFont="1" applyBorder="1" applyAlignment="1">
      <alignment horizontal="left" vertical="center" wrapText="1"/>
    </xf>
    <xf numFmtId="0" fontId="15" fillId="0" borderId="64" xfId="0" applyFont="1" applyBorder="1" applyAlignment="1">
      <alignment horizontal="left" vertical="center" wrapText="1"/>
    </xf>
    <xf numFmtId="0" fontId="15" fillId="0" borderId="62" xfId="0" applyFont="1" applyBorder="1" applyAlignment="1">
      <alignment horizontal="left" vertical="center" wrapText="1"/>
    </xf>
    <xf numFmtId="0" fontId="15" fillId="0" borderId="58" xfId="0" applyFont="1" applyBorder="1" applyAlignment="1">
      <alignment horizontal="left" vertical="center" wrapText="1"/>
    </xf>
    <xf numFmtId="0" fontId="15" fillId="0" borderId="59" xfId="0" applyFont="1" applyBorder="1" applyAlignment="1">
      <alignment horizontal="left" vertical="center" wrapText="1"/>
    </xf>
    <xf numFmtId="0" fontId="10" fillId="0" borderId="52" xfId="0" applyFont="1" applyBorder="1" applyAlignment="1">
      <alignment horizontal="right" vertical="center" textRotation="90"/>
    </xf>
    <xf numFmtId="0" fontId="11" fillId="6" borderId="3" xfId="0" applyFont="1" applyFill="1" applyBorder="1" applyAlignment="1">
      <alignment horizontal="center" vertical="center" wrapText="1"/>
    </xf>
    <xf numFmtId="0" fontId="12" fillId="0" borderId="3" xfId="0" applyFont="1" applyBorder="1" applyAlignment="1">
      <alignment horizontal="center" vertical="center" wrapText="1"/>
    </xf>
    <xf numFmtId="0" fontId="9" fillId="0" borderId="34" xfId="0" applyFont="1" applyBorder="1" applyAlignment="1">
      <alignment horizontal="left" vertical="center" wrapText="1"/>
    </xf>
    <xf numFmtId="0" fontId="10" fillId="0" borderId="0" xfId="0" applyFont="1" applyAlignment="1">
      <alignment horizontal="right" vertical="center" textRotation="90"/>
    </xf>
    <xf numFmtId="0" fontId="11" fillId="0" borderId="51" xfId="0" applyFont="1" applyBorder="1" applyAlignment="1">
      <alignment horizontal="center"/>
    </xf>
    <xf numFmtId="0" fontId="9" fillId="0" borderId="9" xfId="0" applyFont="1" applyBorder="1" applyAlignment="1">
      <alignment horizontal="left" vertical="center" wrapText="1"/>
    </xf>
    <xf numFmtId="0" fontId="12" fillId="10" borderId="3" xfId="0" applyFont="1" applyFill="1" applyBorder="1" applyAlignment="1">
      <alignment horizontal="center" vertical="center"/>
    </xf>
    <xf numFmtId="0" fontId="12" fillId="10" borderId="19" xfId="0" applyFont="1" applyFill="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2" borderId="0" xfId="0" applyFont="1" applyFill="1" applyAlignment="1">
      <alignment horizontal="center"/>
    </xf>
    <xf numFmtId="0" fontId="11" fillId="0" borderId="0" xfId="0" applyFont="1" applyAlignment="1">
      <alignment horizontal="center"/>
    </xf>
    <xf numFmtId="0" fontId="11" fillId="6" borderId="19" xfId="0" applyFont="1" applyFill="1" applyBorder="1" applyAlignment="1">
      <alignment horizontal="center" vertical="center" wrapText="1"/>
    </xf>
    <xf numFmtId="0" fontId="12" fillId="6" borderId="3" xfId="0" applyFont="1" applyFill="1" applyBorder="1" applyAlignment="1">
      <alignment horizontal="center"/>
    </xf>
    <xf numFmtId="0" fontId="12" fillId="6" borderId="19" xfId="0" applyFont="1" applyFill="1" applyBorder="1" applyAlignment="1">
      <alignment horizontal="center"/>
    </xf>
    <xf numFmtId="0" fontId="12" fillId="0" borderId="19" xfId="0" applyFont="1" applyBorder="1" applyAlignment="1">
      <alignment horizontal="center" vertical="center" wrapText="1"/>
    </xf>
    <xf numFmtId="0" fontId="12" fillId="9" borderId="19"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0" xfId="0" applyFont="1" applyFill="1" applyBorder="1" applyAlignment="1">
      <alignment horizontal="center" vertical="center"/>
    </xf>
    <xf numFmtId="0" fontId="11" fillId="6" borderId="3" xfId="0" applyFont="1" applyFill="1" applyBorder="1" applyAlignment="1">
      <alignment horizontal="center" vertical="center"/>
    </xf>
    <xf numFmtId="0" fontId="9" fillId="0" borderId="4"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26"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8" xfId="0" applyFont="1" applyBorder="1" applyAlignment="1">
      <alignment horizontal="center" vertical="center" wrapText="1"/>
    </xf>
    <xf numFmtId="0" fontId="13" fillId="4" borderId="65" xfId="0" applyFont="1" applyFill="1" applyBorder="1" applyAlignment="1">
      <alignment horizontal="center" vertical="center" wrapText="1"/>
    </xf>
    <xf numFmtId="0" fontId="9" fillId="0" borderId="66"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68" xfId="0" applyFont="1" applyBorder="1" applyAlignment="1">
      <alignment horizontal="center" vertical="center" wrapText="1"/>
    </xf>
    <xf numFmtId="0" fontId="14" fillId="4" borderId="65" xfId="0" applyFont="1" applyFill="1" applyBorder="1" applyAlignment="1">
      <alignment horizontal="center" vertical="center" wrapText="1"/>
    </xf>
    <xf numFmtId="0" fontId="14" fillId="4" borderId="49" xfId="0" applyFont="1" applyFill="1" applyBorder="1" applyAlignment="1">
      <alignment horizontal="center" vertical="center" wrapText="1"/>
    </xf>
    <xf numFmtId="0" fontId="14" fillId="4" borderId="54" xfId="0" applyFont="1" applyFill="1" applyBorder="1" applyAlignment="1">
      <alignment horizontal="center" vertical="center" wrapText="1"/>
    </xf>
    <xf numFmtId="0" fontId="11" fillId="2" borderId="51" xfId="0" applyFont="1" applyFill="1" applyBorder="1" applyAlignment="1">
      <alignment horizontal="center"/>
    </xf>
    <xf numFmtId="0" fontId="9" fillId="0" borderId="60"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61" xfId="0" applyFont="1" applyBorder="1" applyAlignment="1">
      <alignment horizontal="center" vertical="center" wrapText="1"/>
    </xf>
    <xf numFmtId="0" fontId="12" fillId="0" borderId="6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45" xfId="0" applyFont="1" applyBorder="1" applyAlignment="1">
      <alignment horizontal="center" vertical="center" wrapText="1"/>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10" borderId="4" xfId="0" applyFont="1" applyFill="1" applyBorder="1" applyAlignment="1">
      <alignment horizontal="center" vertical="center"/>
    </xf>
    <xf numFmtId="0" fontId="12" fillId="10" borderId="26"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9" borderId="26"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2" fillId="7" borderId="60" xfId="0" applyFont="1" applyFill="1" applyBorder="1" applyAlignment="1">
      <alignment horizontal="center" vertical="center"/>
    </xf>
    <xf numFmtId="0" fontId="12" fillId="7" borderId="61" xfId="0" applyFont="1" applyFill="1" applyBorder="1" applyAlignment="1">
      <alignment horizontal="center" vertical="center"/>
    </xf>
    <xf numFmtId="0" fontId="12" fillId="9" borderId="45" xfId="0" applyFont="1" applyFill="1" applyBorder="1" applyAlignment="1">
      <alignment horizontal="center" vertical="center"/>
    </xf>
    <xf numFmtId="0" fontId="11" fillId="6" borderId="45" xfId="0" applyFont="1" applyFill="1" applyBorder="1" applyAlignment="1">
      <alignment horizontal="center" vertical="center" wrapText="1"/>
    </xf>
    <xf numFmtId="0" fontId="12" fillId="8" borderId="45" xfId="0" applyFont="1" applyFill="1" applyBorder="1" applyAlignment="1">
      <alignment horizontal="center" vertical="center"/>
    </xf>
    <xf numFmtId="0" fontId="11" fillId="6" borderId="55" xfId="0" applyFont="1" applyFill="1" applyBorder="1" applyAlignment="1">
      <alignment horizontal="center" vertical="center" wrapText="1"/>
    </xf>
    <xf numFmtId="0" fontId="11" fillId="6" borderId="56" xfId="0" applyFont="1" applyFill="1" applyBorder="1" applyAlignment="1">
      <alignment horizontal="center" vertical="center" wrapText="1"/>
    </xf>
    <xf numFmtId="0" fontId="11" fillId="6" borderId="57" xfId="0" applyFont="1" applyFill="1" applyBorder="1" applyAlignment="1">
      <alignment horizontal="center" vertical="center" wrapText="1"/>
    </xf>
    <xf numFmtId="0" fontId="11" fillId="6" borderId="58" xfId="0" applyFont="1" applyFill="1" applyBorder="1" applyAlignment="1">
      <alignment horizontal="center" vertical="center" wrapText="1"/>
    </xf>
    <xf numFmtId="0" fontId="11" fillId="6" borderId="51" xfId="0" applyFont="1" applyFill="1" applyBorder="1" applyAlignment="1">
      <alignment horizontal="center" vertical="center" wrapText="1"/>
    </xf>
    <xf numFmtId="0" fontId="11" fillId="6" borderId="59" xfId="0" applyFont="1" applyFill="1" applyBorder="1" applyAlignment="1">
      <alignment horizontal="center" vertical="center" wrapText="1"/>
    </xf>
    <xf numFmtId="0" fontId="11" fillId="6" borderId="47" xfId="0" applyFont="1" applyFill="1" applyBorder="1" applyAlignment="1">
      <alignment horizontal="center" vertical="center" wrapText="1"/>
    </xf>
    <xf numFmtId="0" fontId="11" fillId="6" borderId="28"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1" fillId="6" borderId="45" xfId="0" applyFont="1" applyFill="1" applyBorder="1" applyAlignment="1">
      <alignment horizontal="center" vertical="center"/>
    </xf>
    <xf numFmtId="0" fontId="12" fillId="6" borderId="45" xfId="0" applyFont="1" applyFill="1" applyBorder="1" applyAlignment="1">
      <alignment horizontal="center"/>
    </xf>
    <xf numFmtId="0" fontId="12" fillId="7" borderId="45" xfId="0" applyFont="1" applyFill="1" applyBorder="1" applyAlignment="1">
      <alignment horizontal="center" vertical="center"/>
    </xf>
    <xf numFmtId="0" fontId="8" fillId="0" borderId="1" xfId="0" applyFont="1" applyBorder="1" applyAlignment="1">
      <alignment horizontal="center" vertical="top" wrapText="1"/>
    </xf>
    <xf numFmtId="0" fontId="8" fillId="0" borderId="0" xfId="0" applyFont="1" applyAlignment="1">
      <alignment horizontal="center" vertical="top" wrapText="1"/>
    </xf>
    <xf numFmtId="0" fontId="8" fillId="0" borderId="48" xfId="0" applyFont="1" applyBorder="1" applyAlignment="1">
      <alignment horizontal="left" vertical="top" wrapText="1"/>
    </xf>
    <xf numFmtId="0" fontId="8" fillId="0" borderId="49" xfId="0" applyFont="1" applyBorder="1" applyAlignment="1">
      <alignment horizontal="left" vertical="top" wrapText="1"/>
    </xf>
    <xf numFmtId="0" fontId="8" fillId="0" borderId="50" xfId="0" applyFont="1" applyBorder="1" applyAlignment="1">
      <alignment horizontal="left" vertical="top"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horizontal="center" vertical="center" wrapText="1"/>
    </xf>
    <xf numFmtId="0" fontId="9" fillId="0" borderId="2" xfId="0" applyFont="1" applyBorder="1" applyAlignment="1">
      <alignment horizontal="center" vertical="center" wrapText="1"/>
    </xf>
    <xf numFmtId="0" fontId="9" fillId="0" borderId="3" xfId="0" applyFont="1" applyBorder="1" applyAlignment="1">
      <alignment horizontal="center"/>
    </xf>
    <xf numFmtId="0" fontId="8" fillId="2" borderId="0" xfId="0" applyFont="1" applyFill="1" applyAlignment="1">
      <alignment horizontal="center"/>
    </xf>
    <xf numFmtId="0" fontId="8" fillId="0" borderId="51" xfId="0" applyFont="1" applyBorder="1" applyAlignment="1">
      <alignment horizontal="center"/>
    </xf>
    <xf numFmtId="0" fontId="8" fillId="6" borderId="4" xfId="0" applyFont="1" applyFill="1" applyBorder="1" applyAlignment="1">
      <alignment horizontal="center" vertical="center"/>
    </xf>
    <xf numFmtId="0" fontId="8" fillId="6" borderId="26" xfId="0" applyFont="1" applyFill="1" applyBorder="1" applyAlignment="1">
      <alignment horizontal="center" vertical="center"/>
    </xf>
    <xf numFmtId="0" fontId="9" fillId="0" borderId="3" xfId="0" applyFont="1" applyBorder="1" applyAlignment="1">
      <alignment horizontal="center" vertical="center" wrapText="1"/>
    </xf>
    <xf numFmtId="0" fontId="8" fillId="6" borderId="3" xfId="0" applyFont="1" applyFill="1" applyBorder="1" applyAlignment="1">
      <alignment horizontal="center" vertical="center"/>
    </xf>
    <xf numFmtId="0" fontId="8" fillId="6" borderId="3" xfId="0" applyFont="1" applyFill="1" applyBorder="1" applyAlignment="1">
      <alignment horizontal="center" vertical="center" wrapText="1"/>
    </xf>
    <xf numFmtId="0" fontId="9" fillId="6" borderId="3" xfId="0" applyFont="1" applyFill="1" applyBorder="1" applyAlignment="1">
      <alignment horizontal="center"/>
    </xf>
    <xf numFmtId="0" fontId="8" fillId="0" borderId="62" xfId="0" applyFont="1" applyBorder="1" applyAlignment="1">
      <alignment horizontal="right" vertical="center" textRotation="90"/>
    </xf>
    <xf numFmtId="0" fontId="9" fillId="0" borderId="3" xfId="0" applyFont="1" applyBorder="1" applyAlignment="1">
      <alignment horizontal="center" vertical="center"/>
    </xf>
    <xf numFmtId="0" fontId="9" fillId="7" borderId="3" xfId="0" applyFont="1" applyFill="1" applyBorder="1" applyAlignment="1">
      <alignment horizontal="center" vertical="center"/>
    </xf>
    <xf numFmtId="0" fontId="9" fillId="10" borderId="3" xfId="0" applyFont="1" applyFill="1" applyBorder="1" applyAlignment="1">
      <alignment horizontal="center" vertical="center"/>
    </xf>
    <xf numFmtId="0" fontId="9" fillId="8" borderId="4" xfId="0" applyFont="1" applyFill="1" applyBorder="1" applyAlignment="1">
      <alignment horizontal="center" vertical="center"/>
    </xf>
    <xf numFmtId="0" fontId="9" fillId="8" borderId="26" xfId="0" applyFont="1" applyFill="1" applyBorder="1" applyAlignment="1">
      <alignment horizontal="center" vertical="center"/>
    </xf>
    <xf numFmtId="0" fontId="8" fillId="6" borderId="4" xfId="0" applyFont="1" applyFill="1" applyBorder="1" applyAlignment="1">
      <alignment horizontal="center" vertical="center" wrapText="1"/>
    </xf>
    <xf numFmtId="0" fontId="8" fillId="6" borderId="26" xfId="0" applyFont="1" applyFill="1" applyBorder="1" applyAlignment="1">
      <alignment horizontal="center" vertical="center" wrapText="1"/>
    </xf>
    <xf numFmtId="0" fontId="9" fillId="6" borderId="4" xfId="0" applyFont="1" applyFill="1" applyBorder="1" applyAlignment="1">
      <alignment horizontal="center"/>
    </xf>
    <xf numFmtId="0" fontId="9" fillId="6" borderId="26" xfId="0" applyFont="1" applyFill="1" applyBorder="1" applyAlignment="1">
      <alignment horizontal="center"/>
    </xf>
    <xf numFmtId="0" fontId="9" fillId="9" borderId="3" xfId="0" applyFont="1" applyFill="1" applyBorder="1" applyAlignment="1">
      <alignment horizontal="center" vertical="center"/>
    </xf>
    <xf numFmtId="0" fontId="9" fillId="9" borderId="4" xfId="0" applyFont="1" applyFill="1" applyBorder="1" applyAlignment="1">
      <alignment horizontal="center" vertical="center"/>
    </xf>
    <xf numFmtId="0" fontId="9" fillId="9" borderId="26" xfId="0" applyFont="1" applyFill="1" applyBorder="1" applyAlignment="1">
      <alignment horizontal="center" vertical="center"/>
    </xf>
    <xf numFmtId="0" fontId="9" fillId="7" borderId="4" xfId="0" applyFont="1" applyFill="1" applyBorder="1" applyAlignment="1">
      <alignment horizontal="center" vertical="center"/>
    </xf>
    <xf numFmtId="0" fontId="9" fillId="7" borderId="26" xfId="0" applyFont="1" applyFill="1" applyBorder="1" applyAlignment="1">
      <alignment horizontal="center" vertical="center"/>
    </xf>
    <xf numFmtId="0" fontId="9" fillId="8" borderId="3"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8"/>
  <sheetViews>
    <sheetView showGridLines="0" view="pageBreakPreview" topLeftCell="B43" zoomScale="106" zoomScaleNormal="70" zoomScaleSheetLayoutView="106" zoomScalePageLayoutView="80" workbookViewId="0">
      <selection activeCell="B52" sqref="B52"/>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157"/>
      <c r="C2" s="161" t="s">
        <v>1</v>
      </c>
      <c r="D2" s="162"/>
      <c r="E2" s="163"/>
      <c r="F2" s="158" t="s">
        <v>0</v>
      </c>
    </row>
    <row r="3" spans="2:6" ht="21" customHeight="1" x14ac:dyDescent="0.2">
      <c r="B3" s="157"/>
      <c r="C3" s="164"/>
      <c r="D3" s="165"/>
      <c r="E3" s="166"/>
      <c r="F3" s="159"/>
    </row>
    <row r="4" spans="2:6" ht="56.25" customHeight="1" x14ac:dyDescent="0.2">
      <c r="B4" s="157"/>
      <c r="C4" s="167"/>
      <c r="D4" s="168"/>
      <c r="E4" s="169"/>
      <c r="F4" s="160"/>
    </row>
    <row r="5" spans="2:6" ht="24.75" customHeight="1" thickBot="1" x14ac:dyDescent="0.3">
      <c r="B5" s="108"/>
      <c r="C5" s="109"/>
      <c r="D5" s="109"/>
      <c r="E5" s="109"/>
      <c r="F5" s="109"/>
    </row>
    <row r="6" spans="2:6" ht="18" customHeight="1" thickBot="1" x14ac:dyDescent="0.25">
      <c r="B6" s="186" t="s">
        <v>2</v>
      </c>
      <c r="C6" s="187"/>
      <c r="D6" s="187"/>
      <c r="E6" s="187"/>
      <c r="F6" s="188"/>
    </row>
    <row r="7" spans="2:6" ht="21" customHeight="1" x14ac:dyDescent="0.2">
      <c r="B7" s="183" t="s">
        <v>3</v>
      </c>
      <c r="C7" s="184"/>
      <c r="D7" s="184"/>
      <c r="E7" s="184"/>
      <c r="F7" s="185"/>
    </row>
    <row r="8" spans="2:6" ht="20.25" customHeight="1" x14ac:dyDescent="0.2">
      <c r="B8" s="189" t="s">
        <v>4</v>
      </c>
      <c r="C8" s="190"/>
      <c r="D8" s="190"/>
      <c r="E8" s="190"/>
      <c r="F8" s="191"/>
    </row>
    <row r="9" spans="2:6" ht="22.5" customHeight="1" x14ac:dyDescent="0.2">
      <c r="B9" s="189" t="s">
        <v>5</v>
      </c>
      <c r="C9" s="190"/>
      <c r="D9" s="190"/>
      <c r="E9" s="190"/>
      <c r="F9" s="191"/>
    </row>
    <row r="10" spans="2:6" ht="24.75" customHeight="1" x14ac:dyDescent="0.2">
      <c r="B10" s="154" t="s">
        <v>6</v>
      </c>
      <c r="C10" s="155"/>
      <c r="D10" s="155"/>
      <c r="E10" s="155"/>
      <c r="F10" s="156"/>
    </row>
    <row r="11" spans="2:6" ht="36" customHeight="1" x14ac:dyDescent="0.2">
      <c r="B11" s="154" t="s">
        <v>7</v>
      </c>
      <c r="C11" s="155"/>
      <c r="D11" s="155"/>
      <c r="E11" s="155"/>
      <c r="F11" s="156"/>
    </row>
    <row r="12" spans="2:6" ht="37.5" customHeight="1" x14ac:dyDescent="0.2">
      <c r="B12" s="154" t="s">
        <v>8</v>
      </c>
      <c r="C12" s="155"/>
      <c r="D12" s="155"/>
      <c r="E12" s="155"/>
      <c r="F12" s="156"/>
    </row>
    <row r="13" spans="2:6" ht="20.25" customHeight="1" x14ac:dyDescent="0.2">
      <c r="B13" s="154" t="s">
        <v>9</v>
      </c>
      <c r="C13" s="155"/>
      <c r="D13" s="155"/>
      <c r="E13" s="155"/>
      <c r="F13" s="156"/>
    </row>
    <row r="14" spans="2:6" ht="18.75" customHeight="1" thickBot="1" x14ac:dyDescent="0.25">
      <c r="B14" s="177" t="s">
        <v>10</v>
      </c>
      <c r="C14" s="178"/>
      <c r="D14" s="178"/>
      <c r="E14" s="178"/>
      <c r="F14" s="179"/>
    </row>
    <row r="15" spans="2:6" ht="16.5" customHeight="1" thickBot="1" x14ac:dyDescent="0.25">
      <c r="B15" s="174" t="s">
        <v>11</v>
      </c>
      <c r="C15" s="175"/>
      <c r="D15" s="175"/>
      <c r="E15" s="175"/>
      <c r="F15" s="176"/>
    </row>
    <row r="16" spans="2:6" ht="37.5" customHeight="1" x14ac:dyDescent="0.2">
      <c r="B16" s="180" t="s">
        <v>12</v>
      </c>
      <c r="C16" s="181"/>
      <c r="D16" s="181"/>
      <c r="E16" s="181"/>
      <c r="F16" s="182"/>
    </row>
    <row r="17" spans="2:6" ht="19.5" customHeight="1" x14ac:dyDescent="0.2">
      <c r="B17" s="110"/>
      <c r="C17" s="111" t="s">
        <v>13</v>
      </c>
      <c r="D17" s="172" t="s">
        <v>14</v>
      </c>
      <c r="E17" s="172" t="s">
        <v>15</v>
      </c>
      <c r="F17" s="170" t="s">
        <v>16</v>
      </c>
    </row>
    <row r="18" spans="2:6" ht="21" customHeight="1" x14ac:dyDescent="0.2">
      <c r="B18" s="110"/>
      <c r="C18" s="111" t="s">
        <v>17</v>
      </c>
      <c r="D18" s="173"/>
      <c r="E18" s="173"/>
      <c r="F18" s="171"/>
    </row>
    <row r="19" spans="2:6" ht="18.75" customHeight="1" x14ac:dyDescent="0.2">
      <c r="B19" s="112" t="s">
        <v>18</v>
      </c>
      <c r="C19" s="113"/>
      <c r="D19" s="114" t="s">
        <v>19</v>
      </c>
      <c r="E19" s="115" t="s">
        <v>20</v>
      </c>
      <c r="F19" s="116" t="s">
        <v>21</v>
      </c>
    </row>
    <row r="20" spans="2:6" ht="18.75" customHeight="1" x14ac:dyDescent="0.2">
      <c r="B20" s="117" t="s">
        <v>22</v>
      </c>
      <c r="C20" s="118"/>
      <c r="D20" s="119" t="s">
        <v>19</v>
      </c>
      <c r="E20" s="120" t="s">
        <v>20</v>
      </c>
      <c r="F20" s="121" t="s">
        <v>21</v>
      </c>
    </row>
    <row r="21" spans="2:6" ht="18.75" customHeight="1" x14ac:dyDescent="0.2">
      <c r="B21" s="117" t="s">
        <v>23</v>
      </c>
      <c r="C21" s="118"/>
      <c r="D21" s="119" t="s">
        <v>19</v>
      </c>
      <c r="E21" s="120" t="s">
        <v>20</v>
      </c>
      <c r="F21" s="121" t="s">
        <v>24</v>
      </c>
    </row>
    <row r="22" spans="2:6" ht="18.75" customHeight="1" x14ac:dyDescent="0.2">
      <c r="B22" s="117" t="s">
        <v>25</v>
      </c>
      <c r="C22" s="118"/>
      <c r="D22" s="119" t="s">
        <v>19</v>
      </c>
      <c r="E22" s="120" t="s">
        <v>20</v>
      </c>
      <c r="F22" s="121" t="s">
        <v>21</v>
      </c>
    </row>
    <row r="23" spans="2:6" ht="18.75" customHeight="1" x14ac:dyDescent="0.2">
      <c r="B23" s="117" t="s">
        <v>26</v>
      </c>
      <c r="C23" s="118"/>
      <c r="D23" s="119" t="s">
        <v>19</v>
      </c>
      <c r="E23" s="120" t="s">
        <v>20</v>
      </c>
      <c r="F23" s="121" t="s">
        <v>21</v>
      </c>
    </row>
    <row r="24" spans="2:6" ht="18.75" customHeight="1" x14ac:dyDescent="0.2">
      <c r="B24" s="117" t="s">
        <v>27</v>
      </c>
      <c r="C24" s="118"/>
      <c r="D24" s="119" t="s">
        <v>19</v>
      </c>
      <c r="E24" s="120" t="s">
        <v>20</v>
      </c>
      <c r="F24" s="121" t="s">
        <v>21</v>
      </c>
    </row>
    <row r="25" spans="2:6" ht="18.75" customHeight="1" x14ac:dyDescent="0.2">
      <c r="B25" s="117" t="s">
        <v>28</v>
      </c>
      <c r="C25" s="118"/>
      <c r="D25" s="119" t="s">
        <v>19</v>
      </c>
      <c r="E25" s="120" t="s">
        <v>20</v>
      </c>
      <c r="F25" s="122" t="s">
        <v>24</v>
      </c>
    </row>
    <row r="26" spans="2:6" ht="18.75" customHeight="1" x14ac:dyDescent="0.2">
      <c r="B26" s="117" t="s">
        <v>29</v>
      </c>
      <c r="C26" s="118"/>
      <c r="D26" s="119" t="s">
        <v>19</v>
      </c>
      <c r="E26" s="120" t="s">
        <v>20</v>
      </c>
      <c r="F26" s="121" t="s">
        <v>21</v>
      </c>
    </row>
    <row r="27" spans="2:6" ht="18.75" customHeight="1" x14ac:dyDescent="0.2">
      <c r="B27" s="117" t="s">
        <v>30</v>
      </c>
      <c r="C27" s="118"/>
      <c r="D27" s="119" t="s">
        <v>19</v>
      </c>
      <c r="E27" s="120" t="s">
        <v>20</v>
      </c>
      <c r="F27" s="121" t="s">
        <v>21</v>
      </c>
    </row>
    <row r="28" spans="2:6" ht="18.75" customHeight="1" x14ac:dyDescent="0.2">
      <c r="B28" s="117" t="s">
        <v>31</v>
      </c>
      <c r="C28" s="118"/>
      <c r="D28" s="119" t="s">
        <v>32</v>
      </c>
      <c r="E28" s="120" t="s">
        <v>20</v>
      </c>
      <c r="F28" s="121" t="s">
        <v>21</v>
      </c>
    </row>
    <row r="29" spans="2:6" ht="18.75" customHeight="1" x14ac:dyDescent="0.2">
      <c r="B29" s="123" t="s">
        <v>33</v>
      </c>
      <c r="C29" s="124"/>
      <c r="D29" s="119" t="s">
        <v>32</v>
      </c>
      <c r="E29" s="125" t="s">
        <v>20</v>
      </c>
      <c r="F29" s="126" t="s">
        <v>21</v>
      </c>
    </row>
    <row r="30" spans="2:6" ht="24" customHeight="1" x14ac:dyDescent="0.2">
      <c r="B30" s="110"/>
      <c r="C30" s="111" t="s">
        <v>34</v>
      </c>
      <c r="D30" s="127"/>
      <c r="E30" s="127"/>
      <c r="F30" s="128"/>
    </row>
    <row r="31" spans="2:6" ht="19.5" customHeight="1" x14ac:dyDescent="0.2">
      <c r="B31" s="112" t="s">
        <v>35</v>
      </c>
      <c r="C31" s="129"/>
      <c r="D31" s="114" t="s">
        <v>32</v>
      </c>
      <c r="E31" s="115" t="s">
        <v>20</v>
      </c>
      <c r="F31" s="116" t="s">
        <v>21</v>
      </c>
    </row>
    <row r="32" spans="2:6" ht="19.5" customHeight="1" x14ac:dyDescent="0.2">
      <c r="B32" s="117" t="s">
        <v>36</v>
      </c>
      <c r="C32" s="130"/>
      <c r="D32" s="114" t="s">
        <v>32</v>
      </c>
      <c r="E32" s="120" t="s">
        <v>20</v>
      </c>
      <c r="F32" s="121" t="s">
        <v>21</v>
      </c>
    </row>
    <row r="33" spans="2:6" ht="19.5" customHeight="1" x14ac:dyDescent="0.2">
      <c r="B33" s="117" t="s">
        <v>37</v>
      </c>
      <c r="C33" s="130"/>
      <c r="D33" s="114" t="s">
        <v>32</v>
      </c>
      <c r="E33" s="120" t="s">
        <v>20</v>
      </c>
      <c r="F33" s="121" t="s">
        <v>21</v>
      </c>
    </row>
    <row r="34" spans="2:6" ht="19.5" customHeight="1" x14ac:dyDescent="0.2">
      <c r="B34" s="117" t="s">
        <v>38</v>
      </c>
      <c r="C34" s="130"/>
      <c r="D34" s="119" t="s">
        <v>19</v>
      </c>
      <c r="E34" s="120" t="s">
        <v>20</v>
      </c>
      <c r="F34" s="121" t="s">
        <v>21</v>
      </c>
    </row>
    <row r="35" spans="2:6" ht="19.5" customHeight="1" x14ac:dyDescent="0.2">
      <c r="B35" s="117" t="s">
        <v>39</v>
      </c>
      <c r="C35" s="130"/>
      <c r="D35" s="119" t="s">
        <v>19</v>
      </c>
      <c r="E35" s="120" t="s">
        <v>20</v>
      </c>
      <c r="F35" s="121" t="s">
        <v>21</v>
      </c>
    </row>
    <row r="36" spans="2:6" ht="19.5" customHeight="1" x14ac:dyDescent="0.2">
      <c r="B36" s="117" t="s">
        <v>40</v>
      </c>
      <c r="C36" s="130"/>
      <c r="D36" s="119" t="s">
        <v>19</v>
      </c>
      <c r="E36" s="120" t="s">
        <v>20</v>
      </c>
      <c r="F36" s="121" t="s">
        <v>21</v>
      </c>
    </row>
    <row r="37" spans="2:6" ht="19.5" customHeight="1" x14ac:dyDescent="0.2">
      <c r="B37" s="123" t="s">
        <v>41</v>
      </c>
      <c r="C37" s="131"/>
      <c r="D37" s="132" t="s">
        <v>32</v>
      </c>
      <c r="E37" s="125" t="s">
        <v>20</v>
      </c>
      <c r="F37" s="126" t="s">
        <v>21</v>
      </c>
    </row>
    <row r="38" spans="2:6" ht="23.25" customHeight="1" x14ac:dyDescent="0.2">
      <c r="B38" s="110"/>
      <c r="C38" s="111" t="s">
        <v>42</v>
      </c>
      <c r="D38" s="133"/>
      <c r="E38" s="133"/>
      <c r="F38" s="134"/>
    </row>
    <row r="39" spans="2:6" ht="19.5" customHeight="1" x14ac:dyDescent="0.2">
      <c r="B39" s="112" t="s">
        <v>43</v>
      </c>
      <c r="C39" s="129"/>
      <c r="D39" s="114"/>
      <c r="E39" s="115" t="s">
        <v>44</v>
      </c>
      <c r="F39" s="116" t="s">
        <v>21</v>
      </c>
    </row>
    <row r="40" spans="2:6" ht="19.5" customHeight="1" x14ac:dyDescent="0.2">
      <c r="B40" s="135" t="s">
        <v>45</v>
      </c>
      <c r="C40" s="130"/>
      <c r="D40" s="119"/>
      <c r="E40" s="120" t="s">
        <v>44</v>
      </c>
      <c r="F40" s="121" t="s">
        <v>21</v>
      </c>
    </row>
    <row r="41" spans="2:6" ht="19.5" customHeight="1" x14ac:dyDescent="0.2">
      <c r="B41" s="117" t="s">
        <v>46</v>
      </c>
      <c r="C41" s="130"/>
      <c r="D41" s="119"/>
      <c r="E41" s="120" t="s">
        <v>44</v>
      </c>
      <c r="F41" s="121" t="s">
        <v>21</v>
      </c>
    </row>
    <row r="42" spans="2:6" ht="19.5" customHeight="1" x14ac:dyDescent="0.2">
      <c r="B42" s="117" t="s">
        <v>39</v>
      </c>
      <c r="C42" s="130"/>
      <c r="D42" s="119"/>
      <c r="E42" s="120" t="s">
        <v>20</v>
      </c>
      <c r="F42" s="121" t="s">
        <v>21</v>
      </c>
    </row>
    <row r="43" spans="2:6" ht="19.5" customHeight="1" x14ac:dyDescent="0.2">
      <c r="B43" s="123" t="s">
        <v>47</v>
      </c>
      <c r="C43" s="131"/>
      <c r="D43" s="132"/>
      <c r="E43" s="125" t="s">
        <v>44</v>
      </c>
      <c r="F43" s="126" t="s">
        <v>21</v>
      </c>
    </row>
    <row r="44" spans="2:6" ht="23.25" customHeight="1" x14ac:dyDescent="0.2">
      <c r="B44" s="110"/>
      <c r="C44" s="111" t="s">
        <v>48</v>
      </c>
      <c r="D44" s="136"/>
      <c r="E44" s="136"/>
      <c r="F44" s="137"/>
    </row>
    <row r="45" spans="2:6" ht="19.5" customHeight="1" x14ac:dyDescent="0.2">
      <c r="B45" s="112" t="s">
        <v>49</v>
      </c>
      <c r="C45" s="129"/>
      <c r="D45" s="119" t="s">
        <v>19</v>
      </c>
      <c r="E45" s="115" t="s">
        <v>44</v>
      </c>
      <c r="F45" s="138" t="s">
        <v>24</v>
      </c>
    </row>
    <row r="46" spans="2:6" ht="19.5" customHeight="1" x14ac:dyDescent="0.2">
      <c r="B46" s="117" t="s">
        <v>50</v>
      </c>
      <c r="C46" s="130"/>
      <c r="D46" s="119" t="s">
        <v>19</v>
      </c>
      <c r="E46" s="120" t="s">
        <v>44</v>
      </c>
      <c r="F46" s="139" t="s">
        <v>24</v>
      </c>
    </row>
    <row r="47" spans="2:6" ht="19.5" customHeight="1" x14ac:dyDescent="0.2">
      <c r="B47" s="117" t="s">
        <v>51</v>
      </c>
      <c r="C47" s="130"/>
      <c r="D47" s="119" t="s">
        <v>19</v>
      </c>
      <c r="E47" s="120" t="s">
        <v>44</v>
      </c>
      <c r="F47" s="139" t="s">
        <v>24</v>
      </c>
    </row>
    <row r="48" spans="2:6" ht="19.5" customHeight="1" x14ac:dyDescent="0.2">
      <c r="B48" s="117" t="s">
        <v>52</v>
      </c>
      <c r="C48" s="130"/>
      <c r="D48" s="119" t="s">
        <v>19</v>
      </c>
      <c r="E48" s="120" t="s">
        <v>44</v>
      </c>
      <c r="F48" s="139" t="s">
        <v>53</v>
      </c>
    </row>
    <row r="49" spans="2:6" ht="19.5" customHeight="1" x14ac:dyDescent="0.2">
      <c r="B49" s="152" t="s">
        <v>54</v>
      </c>
      <c r="C49" s="153"/>
      <c r="D49" s="119" t="s">
        <v>19</v>
      </c>
      <c r="E49" s="120" t="s">
        <v>44</v>
      </c>
      <c r="F49" s="139" t="s">
        <v>24</v>
      </c>
    </row>
    <row r="50" spans="2:6" ht="19.5" customHeight="1" x14ac:dyDescent="0.2">
      <c r="B50" s="117" t="s">
        <v>55</v>
      </c>
      <c r="C50" s="130"/>
      <c r="D50" s="119" t="s">
        <v>19</v>
      </c>
      <c r="E50" s="120" t="s">
        <v>44</v>
      </c>
      <c r="F50" s="139" t="s">
        <v>24</v>
      </c>
    </row>
    <row r="51" spans="2:6" ht="21" customHeight="1" x14ac:dyDescent="0.2">
      <c r="B51" s="117" t="s">
        <v>56</v>
      </c>
      <c r="C51" s="130"/>
      <c r="D51" s="119" t="s">
        <v>19</v>
      </c>
      <c r="E51" s="120" t="s">
        <v>44</v>
      </c>
      <c r="F51" s="139" t="s">
        <v>24</v>
      </c>
    </row>
    <row r="52" spans="2:6" ht="19.5" customHeight="1" x14ac:dyDescent="0.2">
      <c r="B52" s="117" t="s">
        <v>57</v>
      </c>
      <c r="C52" s="130"/>
      <c r="D52" s="119" t="s">
        <v>19</v>
      </c>
      <c r="E52" s="120" t="s">
        <v>44</v>
      </c>
      <c r="F52" s="139" t="s">
        <v>24</v>
      </c>
    </row>
    <row r="53" spans="2:6" ht="19.5" customHeight="1" x14ac:dyDescent="0.2">
      <c r="B53" s="117" t="s">
        <v>58</v>
      </c>
      <c r="C53" s="130"/>
      <c r="D53" s="119" t="s">
        <v>19</v>
      </c>
      <c r="E53" s="120" t="s">
        <v>44</v>
      </c>
      <c r="F53" s="139" t="s">
        <v>21</v>
      </c>
    </row>
    <row r="54" spans="2:6" ht="19.5" customHeight="1" x14ac:dyDescent="0.2">
      <c r="B54" s="152" t="s">
        <v>59</v>
      </c>
      <c r="C54" s="153"/>
      <c r="D54" s="119" t="s">
        <v>19</v>
      </c>
      <c r="E54" s="120" t="s">
        <v>44</v>
      </c>
      <c r="F54" s="139" t="s">
        <v>21</v>
      </c>
    </row>
    <row r="55" spans="2:6" ht="19.5" customHeight="1" x14ac:dyDescent="0.2">
      <c r="B55" s="117" t="s">
        <v>60</v>
      </c>
      <c r="C55" s="130"/>
      <c r="D55" s="119" t="s">
        <v>19</v>
      </c>
      <c r="E55" s="120" t="s">
        <v>44</v>
      </c>
      <c r="F55" s="139" t="s">
        <v>21</v>
      </c>
    </row>
    <row r="56" spans="2:6" ht="19.5" customHeight="1" x14ac:dyDescent="0.2">
      <c r="B56" s="117" t="s">
        <v>61</v>
      </c>
      <c r="C56" s="130"/>
      <c r="D56" s="119" t="s">
        <v>19</v>
      </c>
      <c r="E56" s="120" t="s">
        <v>44</v>
      </c>
      <c r="F56" s="139" t="s">
        <v>62</v>
      </c>
    </row>
    <row r="57" spans="2:6" ht="19.5" customHeight="1" x14ac:dyDescent="0.2">
      <c r="B57" s="117" t="s">
        <v>63</v>
      </c>
      <c r="C57" s="130"/>
      <c r="D57" s="119" t="s">
        <v>19</v>
      </c>
      <c r="E57" s="120" t="s">
        <v>44</v>
      </c>
      <c r="F57" s="139" t="s">
        <v>62</v>
      </c>
    </row>
    <row r="58" spans="2:6" ht="19.5" customHeight="1" x14ac:dyDescent="0.2">
      <c r="B58" s="117" t="s">
        <v>64</v>
      </c>
      <c r="C58" s="130"/>
      <c r="D58" s="119" t="s">
        <v>19</v>
      </c>
      <c r="E58" s="120" t="s">
        <v>44</v>
      </c>
      <c r="F58" s="139" t="s">
        <v>62</v>
      </c>
    </row>
    <row r="59" spans="2:6" ht="19.5" customHeight="1" x14ac:dyDescent="0.2">
      <c r="B59" s="117" t="s">
        <v>65</v>
      </c>
      <c r="C59" s="130"/>
      <c r="D59" s="119" t="s">
        <v>19</v>
      </c>
      <c r="E59" s="120" t="s">
        <v>44</v>
      </c>
      <c r="F59" s="139" t="s">
        <v>66</v>
      </c>
    </row>
    <row r="60" spans="2:6" ht="19.5" customHeight="1" x14ac:dyDescent="0.2">
      <c r="B60" s="117" t="s">
        <v>67</v>
      </c>
      <c r="C60" s="130"/>
      <c r="D60" s="119" t="s">
        <v>19</v>
      </c>
      <c r="E60" s="120" t="s">
        <v>44</v>
      </c>
      <c r="F60" s="121" t="s">
        <v>21</v>
      </c>
    </row>
    <row r="61" spans="2:6" ht="19.5" customHeight="1" x14ac:dyDescent="0.2">
      <c r="B61" s="152" t="s">
        <v>68</v>
      </c>
      <c r="C61" s="153"/>
      <c r="D61" s="119" t="s">
        <v>19</v>
      </c>
      <c r="E61" s="120" t="s">
        <v>44</v>
      </c>
      <c r="F61" s="121" t="s">
        <v>21</v>
      </c>
    </row>
    <row r="62" spans="2:6" ht="19.5" customHeight="1" x14ac:dyDescent="0.2">
      <c r="B62" s="152" t="s">
        <v>69</v>
      </c>
      <c r="C62" s="153"/>
      <c r="D62" s="119" t="s">
        <v>19</v>
      </c>
      <c r="E62" s="120" t="s">
        <v>44</v>
      </c>
      <c r="F62" s="121" t="s">
        <v>21</v>
      </c>
    </row>
    <row r="63" spans="2:6" ht="19.5" customHeight="1" x14ac:dyDescent="0.2">
      <c r="B63" s="152" t="s">
        <v>70</v>
      </c>
      <c r="C63" s="153"/>
      <c r="D63" s="119" t="s">
        <v>19</v>
      </c>
      <c r="E63" s="120" t="s">
        <v>44</v>
      </c>
      <c r="F63" s="121" t="s">
        <v>21</v>
      </c>
    </row>
    <row r="64" spans="2:6" ht="19.5" customHeight="1" x14ac:dyDescent="0.2">
      <c r="B64" s="117" t="s">
        <v>71</v>
      </c>
      <c r="C64" s="130"/>
      <c r="D64" s="119" t="s">
        <v>19</v>
      </c>
      <c r="E64" s="120" t="s">
        <v>44</v>
      </c>
      <c r="F64" s="121" t="s">
        <v>72</v>
      </c>
    </row>
    <row r="65" spans="2:6" ht="19.5" customHeight="1" x14ac:dyDescent="0.2">
      <c r="B65" s="117" t="s">
        <v>73</v>
      </c>
      <c r="C65" s="130"/>
      <c r="D65" s="119" t="s">
        <v>19</v>
      </c>
      <c r="E65" s="120" t="s">
        <v>44</v>
      </c>
      <c r="F65" s="121" t="s">
        <v>72</v>
      </c>
    </row>
    <row r="66" spans="2:6" ht="19.5" customHeight="1" x14ac:dyDescent="0.2">
      <c r="B66" s="117" t="s">
        <v>74</v>
      </c>
      <c r="C66" s="118"/>
      <c r="D66" s="119" t="s">
        <v>19</v>
      </c>
      <c r="E66" s="120" t="s">
        <v>44</v>
      </c>
      <c r="F66" s="139" t="s">
        <v>75</v>
      </c>
    </row>
    <row r="67" spans="2:6" ht="19.5" customHeight="1" x14ac:dyDescent="0.2">
      <c r="B67" s="117" t="s">
        <v>76</v>
      </c>
      <c r="C67" s="130"/>
      <c r="D67" s="119" t="s">
        <v>19</v>
      </c>
      <c r="E67" s="120" t="s">
        <v>44</v>
      </c>
      <c r="F67" s="139" t="s">
        <v>75</v>
      </c>
    </row>
    <row r="68" spans="2:6" ht="19.5" customHeight="1" thickBot="1" x14ac:dyDescent="0.25">
      <c r="B68" s="140" t="s">
        <v>77</v>
      </c>
      <c r="C68" s="141"/>
      <c r="D68" s="144" t="s">
        <v>19</v>
      </c>
      <c r="E68" s="142" t="s">
        <v>44</v>
      </c>
      <c r="F68" s="143" t="s">
        <v>78</v>
      </c>
    </row>
    <row r="69" spans="2:6" x14ac:dyDescent="0.2">
      <c r="D69" s="145"/>
    </row>
    <row r="73" spans="2:6" hidden="1" x14ac:dyDescent="0.2">
      <c r="B73" s="4" t="s">
        <v>19</v>
      </c>
    </row>
    <row r="74" spans="2:6" hidden="1" x14ac:dyDescent="0.2">
      <c r="B74" s="5" t="s">
        <v>79</v>
      </c>
    </row>
    <row r="75" spans="2:6" hidden="1" x14ac:dyDescent="0.2">
      <c r="B75" s="5" t="s">
        <v>32</v>
      </c>
    </row>
    <row r="76" spans="2:6" hidden="1" x14ac:dyDescent="0.2"/>
    <row r="77" spans="2:6" hidden="1" x14ac:dyDescent="0.2">
      <c r="B77" t="s">
        <v>20</v>
      </c>
    </row>
    <row r="78" spans="2:6" hidden="1" x14ac:dyDescent="0.2">
      <c r="B78" t="s">
        <v>44</v>
      </c>
    </row>
  </sheetData>
  <mergeCells count="2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63:C63"/>
    <mergeCell ref="B11:F11"/>
    <mergeCell ref="B49:C49"/>
    <mergeCell ref="B54:C54"/>
    <mergeCell ref="B61:C61"/>
    <mergeCell ref="B62:C62"/>
  </mergeCells>
  <phoneticPr fontId="1" type="noConversion"/>
  <dataValidations count="2">
    <dataValidation type="list" allowBlank="1" showInputMessage="1" showErrorMessage="1" sqref="D19:D29 D45:D68 D39:D43 D31:D37">
      <formula1>$B$73:$B$75</formula1>
    </dataValidation>
    <dataValidation type="list" allowBlank="1" showInputMessage="1" showErrorMessage="1" sqref="E19:E29 E45:E68 E39:E43 E31:E37">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Q67"/>
  <sheetViews>
    <sheetView showGridLines="0" topLeftCell="B20" zoomScaleNormal="100" zoomScalePageLayoutView="70" workbookViewId="0">
      <selection activeCell="B24" sqref="B24"/>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157"/>
      <c r="C1" s="157"/>
      <c r="D1" s="161" t="s">
        <v>1</v>
      </c>
      <c r="E1" s="162"/>
      <c r="F1" s="162"/>
      <c r="G1" s="162"/>
      <c r="H1" s="162"/>
      <c r="I1" s="162"/>
      <c r="J1" s="163"/>
      <c r="K1" s="207" t="s">
        <v>0</v>
      </c>
      <c r="L1" s="208"/>
    </row>
    <row r="2" spans="2:17" ht="21" customHeight="1" x14ac:dyDescent="0.2">
      <c r="B2" s="157"/>
      <c r="C2" s="157"/>
      <c r="D2" s="164"/>
      <c r="E2" s="165"/>
      <c r="F2" s="165"/>
      <c r="G2" s="165"/>
      <c r="H2" s="165"/>
      <c r="I2" s="165"/>
      <c r="J2" s="166"/>
      <c r="K2" s="209"/>
      <c r="L2" s="210"/>
    </row>
    <row r="3" spans="2:17" ht="36" customHeight="1" x14ac:dyDescent="0.2">
      <c r="B3" s="157"/>
      <c r="C3" s="157"/>
      <c r="D3" s="167"/>
      <c r="E3" s="168"/>
      <c r="F3" s="168"/>
      <c r="G3" s="168"/>
      <c r="H3" s="168"/>
      <c r="I3" s="168"/>
      <c r="J3" s="169"/>
      <c r="K3" s="211"/>
      <c r="L3" s="212"/>
    </row>
    <row r="4" spans="2:17" ht="27.75" customHeight="1" thickBot="1" x14ac:dyDescent="0.3">
      <c r="B4" s="18"/>
      <c r="C4" s="108"/>
      <c r="D4" s="109"/>
      <c r="E4" s="109"/>
      <c r="F4" s="109"/>
      <c r="G4" s="109"/>
      <c r="H4" s="18"/>
      <c r="I4" s="18"/>
      <c r="J4" s="18"/>
      <c r="K4" s="18"/>
      <c r="L4" s="18"/>
    </row>
    <row r="5" spans="2:17" ht="103.5" customHeight="1" thickBot="1" x14ac:dyDescent="0.25">
      <c r="B5" s="200" t="s">
        <v>80</v>
      </c>
      <c r="C5" s="201"/>
      <c r="D5" s="201"/>
      <c r="E5" s="201"/>
      <c r="F5" s="201"/>
      <c r="G5" s="201"/>
      <c r="H5" s="201"/>
      <c r="I5" s="201"/>
      <c r="J5" s="201"/>
      <c r="K5" s="201"/>
      <c r="L5" s="202"/>
      <c r="M5" s="1"/>
      <c r="N5" s="1"/>
      <c r="O5" s="1"/>
      <c r="P5" s="1"/>
      <c r="Q5" s="1"/>
    </row>
    <row r="6" spans="2:17" ht="24.75" customHeight="1" x14ac:dyDescent="0.2">
      <c r="B6" s="206" t="s">
        <v>11</v>
      </c>
      <c r="C6" s="195"/>
      <c r="D6" s="195"/>
      <c r="E6" s="195"/>
      <c r="F6" s="195"/>
      <c r="G6" s="195"/>
      <c r="H6" s="195"/>
      <c r="I6" s="195"/>
      <c r="J6" s="195"/>
      <c r="K6" s="195"/>
      <c r="L6" s="196"/>
    </row>
    <row r="7" spans="2:17" ht="18" customHeight="1" x14ac:dyDescent="0.2">
      <c r="B7" s="15" t="s">
        <v>81</v>
      </c>
      <c r="C7" s="16"/>
      <c r="D7" s="16"/>
      <c r="E7" s="16"/>
      <c r="F7" s="16"/>
      <c r="G7" s="16"/>
      <c r="H7" s="16"/>
      <c r="I7" s="16"/>
      <c r="J7" s="16"/>
      <c r="K7" s="16"/>
      <c r="L7" s="17"/>
    </row>
    <row r="8" spans="2:17" x14ac:dyDescent="0.2">
      <c r="B8" s="15" t="s">
        <v>82</v>
      </c>
      <c r="C8" s="18"/>
      <c r="D8" s="18"/>
      <c r="E8" s="18"/>
      <c r="F8" s="18"/>
      <c r="G8" s="18"/>
      <c r="H8" s="18"/>
      <c r="I8" s="19"/>
      <c r="J8" s="18"/>
      <c r="K8" s="18"/>
      <c r="L8" s="20"/>
    </row>
    <row r="9" spans="2:17" x14ac:dyDescent="0.2">
      <c r="B9" s="15" t="s">
        <v>83</v>
      </c>
      <c r="C9" s="18"/>
      <c r="D9" s="18"/>
      <c r="E9" s="18"/>
      <c r="F9" s="18"/>
      <c r="G9" s="18"/>
      <c r="H9" s="18"/>
      <c r="I9" s="18"/>
      <c r="J9" s="18"/>
      <c r="K9" s="18"/>
      <c r="L9" s="20"/>
    </row>
    <row r="10" spans="2:17" x14ac:dyDescent="0.2">
      <c r="B10" s="15" t="s">
        <v>84</v>
      </c>
      <c r="C10" s="18"/>
      <c r="D10" s="18"/>
      <c r="E10" s="18"/>
      <c r="F10" s="18"/>
      <c r="G10" s="18"/>
      <c r="H10" s="18"/>
      <c r="I10" s="18"/>
      <c r="J10" s="18"/>
      <c r="K10" s="18"/>
      <c r="L10" s="20"/>
    </row>
    <row r="11" spans="2:17" ht="18" customHeight="1" x14ac:dyDescent="0.2">
      <c r="B11" s="203" t="s">
        <v>85</v>
      </c>
      <c r="C11" s="204"/>
      <c r="D11" s="204"/>
      <c r="E11" s="204"/>
      <c r="F11" s="204"/>
      <c r="G11" s="204"/>
      <c r="H11" s="204"/>
      <c r="I11" s="204"/>
      <c r="J11" s="204"/>
      <c r="K11" s="204"/>
      <c r="L11" s="205"/>
    </row>
    <row r="12" spans="2:17" x14ac:dyDescent="0.2">
      <c r="B12" s="15" t="s">
        <v>86</v>
      </c>
      <c r="C12" s="18"/>
      <c r="D12" s="18"/>
      <c r="E12" s="18"/>
      <c r="F12" s="18"/>
      <c r="G12" s="18"/>
      <c r="H12" s="18"/>
      <c r="I12" s="18"/>
      <c r="J12" s="18"/>
      <c r="K12" s="18"/>
      <c r="L12" s="20"/>
    </row>
    <row r="13" spans="2:17" ht="7.5" customHeight="1" thickBot="1" x14ac:dyDescent="0.25">
      <c r="B13" s="71"/>
      <c r="C13" s="72"/>
      <c r="D13" s="72"/>
      <c r="E13" s="72"/>
      <c r="F13" s="72"/>
      <c r="G13" s="72"/>
      <c r="H13" s="72"/>
      <c r="I13" s="72"/>
      <c r="J13" s="72"/>
      <c r="K13" s="72"/>
      <c r="L13" s="73"/>
    </row>
    <row r="14" spans="2:17" ht="33.75" customHeight="1" thickBot="1" x14ac:dyDescent="0.25">
      <c r="B14" s="197" t="s">
        <v>87</v>
      </c>
      <c r="C14" s="198"/>
      <c r="D14" s="198"/>
      <c r="E14" s="198"/>
      <c r="F14" s="198"/>
      <c r="G14" s="199"/>
      <c r="H14" s="194" t="s">
        <v>88</v>
      </c>
      <c r="I14" s="195"/>
      <c r="J14" s="195"/>
      <c r="K14" s="195"/>
      <c r="L14" s="196"/>
    </row>
    <row r="15" spans="2:17" ht="40.5" customHeight="1" thickBot="1" x14ac:dyDescent="0.25">
      <c r="B15" s="21" t="s">
        <v>89</v>
      </c>
      <c r="C15" s="192" t="s">
        <v>90</v>
      </c>
      <c r="D15" s="192"/>
      <c r="E15" s="192"/>
      <c r="F15" s="192"/>
      <c r="G15" s="192"/>
      <c r="H15" s="22" t="s">
        <v>91</v>
      </c>
      <c r="I15" s="22" t="s">
        <v>92</v>
      </c>
      <c r="J15" s="22" t="s">
        <v>93</v>
      </c>
      <c r="K15" s="22" t="s">
        <v>94</v>
      </c>
      <c r="L15" s="23" t="s">
        <v>95</v>
      </c>
    </row>
    <row r="16" spans="2:17" ht="53.25" customHeight="1" thickBot="1" x14ac:dyDescent="0.25">
      <c r="B16" s="24" t="s">
        <v>17</v>
      </c>
      <c r="C16" s="216" t="s">
        <v>26</v>
      </c>
      <c r="D16" s="216"/>
      <c r="E16" s="216"/>
      <c r="F16" s="216"/>
      <c r="G16" s="216"/>
      <c r="H16" s="25" t="s">
        <v>96</v>
      </c>
      <c r="I16" s="26">
        <v>1</v>
      </c>
      <c r="J16" s="27">
        <v>1</v>
      </c>
      <c r="K16" s="27">
        <f t="shared" ref="K16:K35" si="0">+I16+J16</f>
        <v>2</v>
      </c>
      <c r="L16" s="28" t="str">
        <f t="shared" ref="L16:L35" si="1">IF(K16&lt;=4,"BAJO",IF(K16=5,"MEDIO",IF(K16=6,"ALTO",IF(K16=7,"ALTO","EXTREMO"))))</f>
        <v>BAJO</v>
      </c>
    </row>
    <row r="17" spans="2:12" ht="53.25" customHeight="1" x14ac:dyDescent="0.2">
      <c r="B17" s="29" t="s">
        <v>34</v>
      </c>
      <c r="C17" s="193" t="s">
        <v>35</v>
      </c>
      <c r="D17" s="193"/>
      <c r="E17" s="193"/>
      <c r="F17" s="193"/>
      <c r="G17" s="193"/>
      <c r="H17" s="25" t="s">
        <v>96</v>
      </c>
      <c r="I17" s="31">
        <v>3</v>
      </c>
      <c r="J17" s="32">
        <v>1</v>
      </c>
      <c r="K17" s="32">
        <f t="shared" si="0"/>
        <v>4</v>
      </c>
      <c r="L17" s="33" t="str">
        <f t="shared" si="1"/>
        <v>BAJO</v>
      </c>
    </row>
    <row r="18" spans="2:12" ht="53.25" customHeight="1" x14ac:dyDescent="0.2">
      <c r="B18" s="29" t="s">
        <v>34</v>
      </c>
      <c r="C18" s="193" t="s">
        <v>41</v>
      </c>
      <c r="D18" s="193"/>
      <c r="E18" s="193"/>
      <c r="F18" s="193"/>
      <c r="G18" s="193"/>
      <c r="H18" s="30" t="s">
        <v>97</v>
      </c>
      <c r="I18" s="31">
        <v>3</v>
      </c>
      <c r="J18" s="32">
        <v>1</v>
      </c>
      <c r="K18" s="32">
        <f t="shared" si="0"/>
        <v>4</v>
      </c>
      <c r="L18" s="33" t="str">
        <f t="shared" si="1"/>
        <v>BAJO</v>
      </c>
    </row>
    <row r="19" spans="2:12" ht="53.25" customHeight="1" x14ac:dyDescent="0.2">
      <c r="B19" s="29" t="s">
        <v>48</v>
      </c>
      <c r="C19" s="193" t="s">
        <v>67</v>
      </c>
      <c r="D19" s="193"/>
      <c r="E19" s="193"/>
      <c r="F19" s="193"/>
      <c r="G19" s="193"/>
      <c r="H19" s="30" t="s">
        <v>98</v>
      </c>
      <c r="I19" s="31">
        <v>3</v>
      </c>
      <c r="J19" s="32">
        <v>3</v>
      </c>
      <c r="K19" s="32">
        <f t="shared" si="0"/>
        <v>6</v>
      </c>
      <c r="L19" s="33" t="str">
        <f t="shared" si="1"/>
        <v>ALTO</v>
      </c>
    </row>
    <row r="20" spans="2:12" ht="53.25" customHeight="1" x14ac:dyDescent="0.2">
      <c r="B20" s="29" t="s">
        <v>48</v>
      </c>
      <c r="C20" s="193" t="s">
        <v>55</v>
      </c>
      <c r="D20" s="193"/>
      <c r="E20" s="193"/>
      <c r="F20" s="193"/>
      <c r="G20" s="193"/>
      <c r="H20" s="30" t="s">
        <v>99</v>
      </c>
      <c r="I20" s="31">
        <v>3</v>
      </c>
      <c r="J20" s="32">
        <v>3</v>
      </c>
      <c r="K20" s="32">
        <f t="shared" si="0"/>
        <v>6</v>
      </c>
      <c r="L20" s="33" t="str">
        <f t="shared" si="1"/>
        <v>ALTO</v>
      </c>
    </row>
    <row r="21" spans="2:12" ht="53.25" customHeight="1" x14ac:dyDescent="0.2">
      <c r="B21" s="29" t="s">
        <v>48</v>
      </c>
      <c r="C21" s="193" t="s">
        <v>54</v>
      </c>
      <c r="D21" s="193"/>
      <c r="E21" s="193"/>
      <c r="F21" s="193"/>
      <c r="G21" s="193"/>
      <c r="H21" s="30" t="s">
        <v>100</v>
      </c>
      <c r="I21" s="31">
        <v>3</v>
      </c>
      <c r="J21" s="32">
        <v>3</v>
      </c>
      <c r="K21" s="32">
        <f t="shared" si="0"/>
        <v>6</v>
      </c>
      <c r="L21" s="33" t="str">
        <f t="shared" si="1"/>
        <v>ALTO</v>
      </c>
    </row>
    <row r="22" spans="2:12" ht="53.25" customHeight="1" x14ac:dyDescent="0.2">
      <c r="B22" s="29" t="s">
        <v>48</v>
      </c>
      <c r="C22" s="193" t="s">
        <v>57</v>
      </c>
      <c r="D22" s="193"/>
      <c r="E22" s="193"/>
      <c r="F22" s="193"/>
      <c r="G22" s="193"/>
      <c r="H22" s="30" t="s">
        <v>101</v>
      </c>
      <c r="I22" s="31">
        <v>2</v>
      </c>
      <c r="J22" s="32">
        <v>3</v>
      </c>
      <c r="K22" s="32">
        <f t="shared" si="0"/>
        <v>5</v>
      </c>
      <c r="L22" s="33" t="str">
        <f t="shared" si="1"/>
        <v>MEDIO</v>
      </c>
    </row>
    <row r="23" spans="2:12" ht="53.25" customHeight="1" x14ac:dyDescent="0.2">
      <c r="B23" s="29" t="s">
        <v>48</v>
      </c>
      <c r="C23" s="193" t="s">
        <v>51</v>
      </c>
      <c r="D23" s="193"/>
      <c r="E23" s="193"/>
      <c r="F23" s="193"/>
      <c r="G23" s="193"/>
      <c r="H23" s="30" t="s">
        <v>202</v>
      </c>
      <c r="I23" s="31">
        <v>4</v>
      </c>
      <c r="J23" s="32">
        <v>4</v>
      </c>
      <c r="K23" s="32">
        <f t="shared" si="0"/>
        <v>8</v>
      </c>
      <c r="L23" s="33" t="str">
        <f t="shared" si="1"/>
        <v>EXTREMO</v>
      </c>
    </row>
    <row r="24" spans="2:12" ht="53.25" customHeight="1" x14ac:dyDescent="0.2">
      <c r="B24" s="29"/>
      <c r="C24" s="193"/>
      <c r="D24" s="193"/>
      <c r="E24" s="193"/>
      <c r="F24" s="193"/>
      <c r="G24" s="193"/>
      <c r="H24" s="30"/>
      <c r="I24" s="31"/>
      <c r="J24" s="32"/>
      <c r="K24" s="32">
        <f t="shared" si="0"/>
        <v>0</v>
      </c>
      <c r="L24" s="33" t="str">
        <f t="shared" si="1"/>
        <v>BAJO</v>
      </c>
    </row>
    <row r="25" spans="2:12" ht="53.25" customHeight="1" x14ac:dyDescent="0.2">
      <c r="B25" s="29"/>
      <c r="C25" s="193"/>
      <c r="D25" s="193"/>
      <c r="E25" s="193"/>
      <c r="F25" s="193"/>
      <c r="G25" s="193"/>
      <c r="H25" s="30"/>
      <c r="I25" s="31"/>
      <c r="J25" s="32"/>
      <c r="K25" s="32">
        <f t="shared" si="0"/>
        <v>0</v>
      </c>
      <c r="L25" s="33" t="str">
        <f t="shared" si="1"/>
        <v>BAJO</v>
      </c>
    </row>
    <row r="26" spans="2:12" ht="53.25" customHeight="1" x14ac:dyDescent="0.2">
      <c r="B26" s="29"/>
      <c r="C26" s="193"/>
      <c r="D26" s="193"/>
      <c r="E26" s="193"/>
      <c r="F26" s="193"/>
      <c r="G26" s="193"/>
      <c r="H26" s="30"/>
      <c r="I26" s="31"/>
      <c r="J26" s="32"/>
      <c r="K26" s="32">
        <f t="shared" si="0"/>
        <v>0</v>
      </c>
      <c r="L26" s="33" t="str">
        <f t="shared" si="1"/>
        <v>BAJO</v>
      </c>
    </row>
    <row r="27" spans="2:12" ht="53.25" customHeight="1" x14ac:dyDescent="0.2">
      <c r="B27" s="29"/>
      <c r="C27" s="193"/>
      <c r="D27" s="193"/>
      <c r="E27" s="193"/>
      <c r="F27" s="193"/>
      <c r="G27" s="193"/>
      <c r="H27" s="30"/>
      <c r="I27" s="31"/>
      <c r="J27" s="32"/>
      <c r="K27" s="32">
        <f t="shared" si="0"/>
        <v>0</v>
      </c>
      <c r="L27" s="33" t="str">
        <f t="shared" si="1"/>
        <v>BAJO</v>
      </c>
    </row>
    <row r="28" spans="2:12" ht="53.25" customHeight="1" x14ac:dyDescent="0.2">
      <c r="B28" s="29"/>
      <c r="C28" s="193"/>
      <c r="D28" s="193"/>
      <c r="E28" s="193"/>
      <c r="F28" s="193"/>
      <c r="G28" s="193"/>
      <c r="H28" s="30"/>
      <c r="I28" s="31"/>
      <c r="J28" s="32"/>
      <c r="K28" s="32">
        <f t="shared" si="0"/>
        <v>0</v>
      </c>
      <c r="L28" s="33" t="str">
        <f t="shared" si="1"/>
        <v>BAJO</v>
      </c>
    </row>
    <row r="29" spans="2:12" ht="53.25" customHeight="1" x14ac:dyDescent="0.2">
      <c r="B29" s="29"/>
      <c r="C29" s="193"/>
      <c r="D29" s="193"/>
      <c r="E29" s="193"/>
      <c r="F29" s="193"/>
      <c r="G29" s="193"/>
      <c r="H29" s="30"/>
      <c r="I29" s="31"/>
      <c r="J29" s="32"/>
      <c r="K29" s="32">
        <f t="shared" si="0"/>
        <v>0</v>
      </c>
      <c r="L29" s="33" t="str">
        <f t="shared" si="1"/>
        <v>BAJO</v>
      </c>
    </row>
    <row r="30" spans="2:12" ht="53.25" customHeight="1" x14ac:dyDescent="0.2">
      <c r="B30" s="29"/>
      <c r="C30" s="193"/>
      <c r="D30" s="193"/>
      <c r="E30" s="193"/>
      <c r="F30" s="193"/>
      <c r="G30" s="193"/>
      <c r="H30" s="30"/>
      <c r="I30" s="31"/>
      <c r="J30" s="32"/>
      <c r="K30" s="32">
        <f t="shared" si="0"/>
        <v>0</v>
      </c>
      <c r="L30" s="33" t="str">
        <f t="shared" si="1"/>
        <v>BAJO</v>
      </c>
    </row>
    <row r="31" spans="2:12" ht="53.25" customHeight="1" x14ac:dyDescent="0.2">
      <c r="B31" s="29"/>
      <c r="C31" s="193"/>
      <c r="D31" s="193"/>
      <c r="E31" s="193"/>
      <c r="F31" s="193"/>
      <c r="G31" s="193"/>
      <c r="H31" s="30"/>
      <c r="I31" s="31"/>
      <c r="J31" s="32"/>
      <c r="K31" s="32">
        <f t="shared" si="0"/>
        <v>0</v>
      </c>
      <c r="L31" s="33" t="str">
        <f t="shared" si="1"/>
        <v>BAJO</v>
      </c>
    </row>
    <row r="32" spans="2:12" ht="53.25" customHeight="1" x14ac:dyDescent="0.2">
      <c r="B32" s="29"/>
      <c r="C32" s="193"/>
      <c r="D32" s="193"/>
      <c r="E32" s="193"/>
      <c r="F32" s="193"/>
      <c r="G32" s="193"/>
      <c r="H32" s="30"/>
      <c r="I32" s="31"/>
      <c r="J32" s="32"/>
      <c r="K32" s="32">
        <f t="shared" si="0"/>
        <v>0</v>
      </c>
      <c r="L32" s="33" t="str">
        <f t="shared" si="1"/>
        <v>BAJO</v>
      </c>
    </row>
    <row r="33" spans="2:14" ht="53.25" customHeight="1" x14ac:dyDescent="0.2">
      <c r="B33" s="29"/>
      <c r="C33" s="193"/>
      <c r="D33" s="193"/>
      <c r="E33" s="193"/>
      <c r="F33" s="193"/>
      <c r="G33" s="193"/>
      <c r="H33" s="30"/>
      <c r="I33" s="31"/>
      <c r="J33" s="32"/>
      <c r="K33" s="32">
        <f t="shared" si="0"/>
        <v>0</v>
      </c>
      <c r="L33" s="33" t="str">
        <f t="shared" si="1"/>
        <v>BAJO</v>
      </c>
    </row>
    <row r="34" spans="2:14" ht="53.25" customHeight="1" x14ac:dyDescent="0.2">
      <c r="B34" s="29"/>
      <c r="C34" s="193"/>
      <c r="D34" s="193"/>
      <c r="E34" s="193"/>
      <c r="F34" s="193"/>
      <c r="G34" s="193"/>
      <c r="H34" s="30"/>
      <c r="I34" s="31"/>
      <c r="J34" s="32"/>
      <c r="K34" s="32">
        <f t="shared" si="0"/>
        <v>0</v>
      </c>
      <c r="L34" s="33" t="str">
        <f t="shared" si="1"/>
        <v>BAJO</v>
      </c>
    </row>
    <row r="35" spans="2:14" ht="53.25" customHeight="1" thickBot="1" x14ac:dyDescent="0.25">
      <c r="B35" s="34"/>
      <c r="C35" s="219"/>
      <c r="D35" s="219"/>
      <c r="E35" s="219"/>
      <c r="F35" s="219"/>
      <c r="G35" s="219"/>
      <c r="H35" s="35"/>
      <c r="I35" s="36"/>
      <c r="J35" s="37"/>
      <c r="K35" s="37">
        <f t="shared" si="0"/>
        <v>0</v>
      </c>
      <c r="L35" s="38" t="str">
        <f t="shared" si="1"/>
        <v>BAJO</v>
      </c>
    </row>
    <row r="36" spans="2:14" ht="12.75" customHeight="1" x14ac:dyDescent="0.2">
      <c r="B36" s="39"/>
      <c r="C36" s="40"/>
      <c r="D36" s="40"/>
      <c r="E36" s="40"/>
      <c r="F36" s="40"/>
      <c r="G36" s="40"/>
      <c r="H36" s="40"/>
      <c r="I36" s="40"/>
      <c r="J36" s="40"/>
      <c r="K36" s="40"/>
      <c r="L36" s="41"/>
    </row>
    <row r="37" spans="2:14" x14ac:dyDescent="0.2">
      <c r="B37" s="15"/>
      <c r="C37" s="224"/>
      <c r="D37" s="224"/>
      <c r="E37" s="224"/>
      <c r="F37" s="18"/>
      <c r="G37" s="18"/>
      <c r="H37" s="218"/>
      <c r="I37" s="218"/>
      <c r="J37" s="18"/>
      <c r="K37" s="18"/>
      <c r="L37" s="20"/>
    </row>
    <row r="38" spans="2:14" ht="19.5" customHeight="1" x14ac:dyDescent="0.2">
      <c r="B38" s="213" t="s">
        <v>102</v>
      </c>
      <c r="C38" s="214" t="s">
        <v>103</v>
      </c>
      <c r="D38" s="214"/>
      <c r="E38" s="42" t="s">
        <v>104</v>
      </c>
      <c r="F38" s="18"/>
      <c r="G38" s="217" t="s">
        <v>93</v>
      </c>
      <c r="H38" s="43" t="s">
        <v>105</v>
      </c>
      <c r="I38" s="43" t="s">
        <v>104</v>
      </c>
      <c r="J38" s="18"/>
      <c r="K38" s="18"/>
      <c r="L38" s="20"/>
    </row>
    <row r="39" spans="2:14" ht="21" customHeight="1" x14ac:dyDescent="0.2">
      <c r="B39" s="213"/>
      <c r="C39" s="215" t="s">
        <v>106</v>
      </c>
      <c r="D39" s="215"/>
      <c r="E39" s="44">
        <v>1</v>
      </c>
      <c r="F39" s="18"/>
      <c r="G39" s="217"/>
      <c r="H39" s="44" t="s">
        <v>107</v>
      </c>
      <c r="I39" s="45">
        <v>1</v>
      </c>
      <c r="J39" s="18"/>
      <c r="K39" s="18"/>
      <c r="L39" s="20"/>
    </row>
    <row r="40" spans="2:14" ht="15.75" customHeight="1" x14ac:dyDescent="0.2">
      <c r="B40" s="213"/>
      <c r="C40" s="215" t="s">
        <v>108</v>
      </c>
      <c r="D40" s="215"/>
      <c r="E40" s="44">
        <v>2</v>
      </c>
      <c r="F40" s="18"/>
      <c r="G40" s="217"/>
      <c r="H40" s="44" t="s">
        <v>109</v>
      </c>
      <c r="I40" s="45">
        <v>2</v>
      </c>
      <c r="J40" s="18"/>
      <c r="K40" s="18"/>
      <c r="L40" s="20"/>
      <c r="N40" s="3"/>
    </row>
    <row r="41" spans="2:14" ht="24.75" customHeight="1" x14ac:dyDescent="0.2">
      <c r="B41" s="213"/>
      <c r="C41" s="215" t="s">
        <v>110</v>
      </c>
      <c r="D41" s="215"/>
      <c r="E41" s="44">
        <v>3</v>
      </c>
      <c r="F41" s="18"/>
      <c r="G41" s="217"/>
      <c r="H41" s="44" t="s">
        <v>111</v>
      </c>
      <c r="I41" s="45">
        <v>3</v>
      </c>
      <c r="J41" s="18"/>
      <c r="K41" s="18"/>
      <c r="L41" s="20"/>
    </row>
    <row r="42" spans="2:14" ht="18" customHeight="1" x14ac:dyDescent="0.2">
      <c r="B42" s="213"/>
      <c r="C42" s="215" t="s">
        <v>112</v>
      </c>
      <c r="D42" s="215"/>
      <c r="E42" s="44">
        <v>4</v>
      </c>
      <c r="F42" s="18"/>
      <c r="G42" s="217"/>
      <c r="H42" s="44" t="s">
        <v>113</v>
      </c>
      <c r="I42" s="45">
        <v>4</v>
      </c>
      <c r="J42" s="18"/>
      <c r="K42" s="18"/>
      <c r="L42" s="20"/>
    </row>
    <row r="43" spans="2:14" ht="29.25" customHeight="1" x14ac:dyDescent="0.2">
      <c r="B43" s="213"/>
      <c r="C43" s="215" t="s">
        <v>114</v>
      </c>
      <c r="D43" s="215"/>
      <c r="E43" s="44">
        <v>5</v>
      </c>
      <c r="F43" s="18"/>
      <c r="G43" s="217"/>
      <c r="H43" s="44" t="s">
        <v>115</v>
      </c>
      <c r="I43" s="45">
        <v>5</v>
      </c>
      <c r="J43" s="18"/>
      <c r="K43" s="18"/>
      <c r="L43" s="20"/>
    </row>
    <row r="44" spans="2:14" ht="16.5" customHeight="1" x14ac:dyDescent="0.2">
      <c r="B44" s="46"/>
      <c r="C44" s="47"/>
      <c r="D44" s="47"/>
      <c r="E44" s="47"/>
      <c r="F44" s="18"/>
      <c r="G44" s="47"/>
      <c r="H44" s="47"/>
      <c r="I44" s="47"/>
      <c r="J44" s="47"/>
      <c r="K44" s="47"/>
      <c r="L44" s="20"/>
    </row>
    <row r="45" spans="2:14" ht="16.5" customHeight="1" x14ac:dyDescent="0.2">
      <c r="B45" s="46"/>
      <c r="C45" s="218" t="s">
        <v>116</v>
      </c>
      <c r="D45" s="218"/>
      <c r="E45" s="218"/>
      <c r="F45" s="218"/>
      <c r="G45" s="218"/>
      <c r="H45" s="225"/>
      <c r="I45" s="225"/>
      <c r="J45" s="225"/>
      <c r="K45" s="225"/>
      <c r="L45" s="20"/>
    </row>
    <row r="46" spans="2:14" ht="69.75" customHeight="1" x14ac:dyDescent="0.2">
      <c r="B46" s="46"/>
      <c r="C46" s="215" t="s">
        <v>117</v>
      </c>
      <c r="D46" s="215"/>
      <c r="E46" s="215"/>
      <c r="F46" s="44" t="s">
        <v>118</v>
      </c>
      <c r="G46" s="44" t="s">
        <v>119</v>
      </c>
      <c r="H46" s="44" t="s">
        <v>120</v>
      </c>
      <c r="I46" s="215" t="s">
        <v>121</v>
      </c>
      <c r="J46" s="215"/>
      <c r="K46" s="215" t="s">
        <v>122</v>
      </c>
      <c r="L46" s="229"/>
    </row>
    <row r="47" spans="2:14" ht="69.75" customHeight="1" x14ac:dyDescent="0.2">
      <c r="B47" s="46"/>
      <c r="C47" s="215" t="s">
        <v>123</v>
      </c>
      <c r="D47" s="215"/>
      <c r="E47" s="215"/>
      <c r="F47" s="44" t="s">
        <v>124</v>
      </c>
      <c r="G47" s="44" t="s">
        <v>125</v>
      </c>
      <c r="H47" s="44" t="s">
        <v>126</v>
      </c>
      <c r="I47" s="215" t="s">
        <v>127</v>
      </c>
      <c r="J47" s="215"/>
      <c r="K47" s="215" t="s">
        <v>128</v>
      </c>
      <c r="L47" s="229"/>
    </row>
    <row r="48" spans="2:14" x14ac:dyDescent="0.2">
      <c r="B48" s="15"/>
      <c r="C48" s="214" t="s">
        <v>129</v>
      </c>
      <c r="D48" s="214"/>
      <c r="E48" s="214" t="s">
        <v>104</v>
      </c>
      <c r="F48" s="49" t="s">
        <v>107</v>
      </c>
      <c r="G48" s="49" t="s">
        <v>109</v>
      </c>
      <c r="H48" s="48" t="s">
        <v>111</v>
      </c>
      <c r="I48" s="233" t="s">
        <v>113</v>
      </c>
      <c r="J48" s="233"/>
      <c r="K48" s="214" t="s">
        <v>115</v>
      </c>
      <c r="L48" s="226"/>
    </row>
    <row r="49" spans="2:12" x14ac:dyDescent="0.2">
      <c r="B49" s="15"/>
      <c r="C49" s="214"/>
      <c r="D49" s="214"/>
      <c r="E49" s="214"/>
      <c r="F49" s="50">
        <v>1</v>
      </c>
      <c r="G49" s="50">
        <v>2</v>
      </c>
      <c r="H49" s="50">
        <v>3</v>
      </c>
      <c r="I49" s="227">
        <v>4</v>
      </c>
      <c r="J49" s="227"/>
      <c r="K49" s="227">
        <v>5</v>
      </c>
      <c r="L49" s="228"/>
    </row>
    <row r="50" spans="2:12" ht="19.5" customHeight="1" x14ac:dyDescent="0.2">
      <c r="B50" s="15"/>
      <c r="C50" s="215" t="s">
        <v>106</v>
      </c>
      <c r="D50" s="215"/>
      <c r="E50" s="51">
        <v>1</v>
      </c>
      <c r="F50" s="52">
        <v>2</v>
      </c>
      <c r="G50" s="52">
        <v>3</v>
      </c>
      <c r="H50" s="52">
        <v>4</v>
      </c>
      <c r="I50" s="223">
        <v>5</v>
      </c>
      <c r="J50" s="223"/>
      <c r="K50" s="222">
        <v>6</v>
      </c>
      <c r="L50" s="230"/>
    </row>
    <row r="51" spans="2:12" ht="21.75" customHeight="1" x14ac:dyDescent="0.2">
      <c r="B51" s="15"/>
      <c r="C51" s="215" t="s">
        <v>108</v>
      </c>
      <c r="D51" s="215"/>
      <c r="E51" s="51">
        <v>2</v>
      </c>
      <c r="F51" s="52">
        <v>3</v>
      </c>
      <c r="G51" s="52">
        <v>4</v>
      </c>
      <c r="H51" s="53">
        <v>5</v>
      </c>
      <c r="I51" s="222">
        <v>6</v>
      </c>
      <c r="J51" s="222"/>
      <c r="K51" s="231">
        <v>7</v>
      </c>
      <c r="L51" s="232"/>
    </row>
    <row r="52" spans="2:12" ht="26.25" customHeight="1" x14ac:dyDescent="0.2">
      <c r="B52" s="15"/>
      <c r="C52" s="215" t="s">
        <v>110</v>
      </c>
      <c r="D52" s="215"/>
      <c r="E52" s="51">
        <v>3</v>
      </c>
      <c r="F52" s="52">
        <v>4</v>
      </c>
      <c r="G52" s="53">
        <v>5</v>
      </c>
      <c r="H52" s="54">
        <v>6</v>
      </c>
      <c r="I52" s="222">
        <v>7</v>
      </c>
      <c r="J52" s="222"/>
      <c r="K52" s="220">
        <v>8</v>
      </c>
      <c r="L52" s="221"/>
    </row>
    <row r="53" spans="2:12" ht="21" customHeight="1" x14ac:dyDescent="0.2">
      <c r="B53" s="15"/>
      <c r="C53" s="215" t="s">
        <v>112</v>
      </c>
      <c r="D53" s="215"/>
      <c r="E53" s="51">
        <v>4</v>
      </c>
      <c r="F53" s="53">
        <v>5</v>
      </c>
      <c r="G53" s="54">
        <v>6</v>
      </c>
      <c r="H53" s="54">
        <v>7</v>
      </c>
      <c r="I53" s="220">
        <v>8</v>
      </c>
      <c r="J53" s="220"/>
      <c r="K53" s="220">
        <v>9</v>
      </c>
      <c r="L53" s="221"/>
    </row>
    <row r="54" spans="2:12" ht="27" customHeight="1" x14ac:dyDescent="0.2">
      <c r="B54" s="15"/>
      <c r="C54" s="215" t="s">
        <v>114</v>
      </c>
      <c r="D54" s="215"/>
      <c r="E54" s="51">
        <v>5</v>
      </c>
      <c r="F54" s="54">
        <v>6</v>
      </c>
      <c r="G54" s="54">
        <v>7</v>
      </c>
      <c r="H54" s="55">
        <v>8</v>
      </c>
      <c r="I54" s="220">
        <v>9</v>
      </c>
      <c r="J54" s="220"/>
      <c r="K54" s="220">
        <v>10</v>
      </c>
      <c r="L54" s="221"/>
    </row>
    <row r="55" spans="2:12" x14ac:dyDescent="0.2">
      <c r="B55" s="15"/>
      <c r="C55" s="18"/>
      <c r="D55" s="18"/>
      <c r="E55" s="18"/>
      <c r="F55" s="18"/>
      <c r="G55" s="18"/>
      <c r="H55" s="18"/>
      <c r="I55" s="18"/>
      <c r="J55" s="18"/>
      <c r="K55" s="18"/>
      <c r="L55" s="20"/>
    </row>
    <row r="56" spans="2:12" ht="19.5" customHeight="1" x14ac:dyDescent="0.2">
      <c r="B56" s="15"/>
      <c r="C56" s="18"/>
      <c r="D56" s="18"/>
      <c r="E56" s="18"/>
      <c r="F56" s="18"/>
      <c r="G56" s="218" t="s">
        <v>130</v>
      </c>
      <c r="H56" s="218"/>
      <c r="I56" s="18"/>
      <c r="J56" s="18"/>
      <c r="K56" s="18"/>
      <c r="L56" s="20"/>
    </row>
    <row r="57" spans="2:12" ht="18" customHeight="1" x14ac:dyDescent="0.2">
      <c r="B57" s="15"/>
      <c r="C57" s="18"/>
      <c r="D57" s="18"/>
      <c r="E57" s="18"/>
      <c r="F57" s="18"/>
      <c r="G57" s="49" t="s">
        <v>116</v>
      </c>
      <c r="H57" s="68" t="s">
        <v>129</v>
      </c>
      <c r="I57" s="18"/>
      <c r="J57" s="18"/>
      <c r="K57" s="18"/>
      <c r="L57" s="20"/>
    </row>
    <row r="58" spans="2:12" ht="18" customHeight="1" x14ac:dyDescent="0.2">
      <c r="B58" s="15"/>
      <c r="C58" s="18"/>
      <c r="D58" s="18"/>
      <c r="E58" s="18"/>
      <c r="F58" s="18"/>
      <c r="G58" s="55" t="s">
        <v>131</v>
      </c>
      <c r="H58" s="69" t="s">
        <v>132</v>
      </c>
      <c r="I58" s="18"/>
      <c r="J58" s="18"/>
      <c r="K58" s="18"/>
      <c r="L58" s="20"/>
    </row>
    <row r="59" spans="2:12" ht="18" customHeight="1" x14ac:dyDescent="0.2">
      <c r="B59" s="15"/>
      <c r="C59" s="18"/>
      <c r="D59" s="18"/>
      <c r="E59" s="18"/>
      <c r="F59" s="18"/>
      <c r="G59" s="54" t="s">
        <v>133</v>
      </c>
      <c r="H59" s="69" t="s">
        <v>134</v>
      </c>
      <c r="I59" s="18"/>
      <c r="J59" s="18"/>
      <c r="K59" s="18"/>
      <c r="L59" s="20"/>
    </row>
    <row r="60" spans="2:12" ht="18" customHeight="1" x14ac:dyDescent="0.2">
      <c r="B60" s="15"/>
      <c r="C60" s="18"/>
      <c r="D60" s="18"/>
      <c r="E60" s="18"/>
      <c r="F60" s="18"/>
      <c r="G60" s="53">
        <v>5</v>
      </c>
      <c r="H60" s="69" t="s">
        <v>135</v>
      </c>
      <c r="I60" s="18"/>
      <c r="J60" s="18"/>
      <c r="K60" s="18"/>
      <c r="L60" s="20"/>
    </row>
    <row r="61" spans="2:12" ht="18" customHeight="1" x14ac:dyDescent="0.2">
      <c r="B61" s="15"/>
      <c r="C61" s="18"/>
      <c r="D61" s="18"/>
      <c r="E61" s="18"/>
      <c r="F61" s="18"/>
      <c r="G61" s="52" t="s">
        <v>136</v>
      </c>
      <c r="H61" s="69" t="s">
        <v>137</v>
      </c>
      <c r="I61" s="18"/>
      <c r="J61" s="18"/>
      <c r="K61" s="18"/>
      <c r="L61" s="20"/>
    </row>
    <row r="62" spans="2:12" ht="13.5" thickBot="1" x14ac:dyDescent="0.25">
      <c r="B62" s="71"/>
      <c r="C62" s="72"/>
      <c r="D62" s="72"/>
      <c r="E62" s="72"/>
      <c r="F62" s="72"/>
      <c r="G62" s="72"/>
      <c r="H62" s="72"/>
      <c r="I62" s="72"/>
      <c r="J62" s="72"/>
      <c r="K62" s="72"/>
      <c r="L62" s="73"/>
    </row>
    <row r="66" spans="2:2" hidden="1" x14ac:dyDescent="0.2">
      <c r="B66" s="5" t="s">
        <v>88</v>
      </c>
    </row>
    <row r="67" spans="2:2" hidden="1" x14ac:dyDescent="0.2">
      <c r="B67" s="5" t="s">
        <v>138</v>
      </c>
    </row>
  </sheetData>
  <mergeCells count="68">
    <mergeCell ref="C37:E37"/>
    <mergeCell ref="I51:J51"/>
    <mergeCell ref="E48:E49"/>
    <mergeCell ref="C45:K45"/>
    <mergeCell ref="K48:L48"/>
    <mergeCell ref="K49:L49"/>
    <mergeCell ref="K47:L47"/>
    <mergeCell ref="I49:J49"/>
    <mergeCell ref="K46:L46"/>
    <mergeCell ref="K50:L50"/>
    <mergeCell ref="K51:L51"/>
    <mergeCell ref="I48:J48"/>
    <mergeCell ref="I46:J46"/>
    <mergeCell ref="I47:J47"/>
    <mergeCell ref="C46:E46"/>
    <mergeCell ref="C52:D52"/>
    <mergeCell ref="C48:D49"/>
    <mergeCell ref="C47:E47"/>
    <mergeCell ref="C50:D50"/>
    <mergeCell ref="I50:J50"/>
    <mergeCell ref="K52:L52"/>
    <mergeCell ref="K53:L53"/>
    <mergeCell ref="K54:L54"/>
    <mergeCell ref="I53:J53"/>
    <mergeCell ref="I52:J52"/>
    <mergeCell ref="I54:J54"/>
    <mergeCell ref="C22:G22"/>
    <mergeCell ref="C32:G32"/>
    <mergeCell ref="C33:G33"/>
    <mergeCell ref="G56:H56"/>
    <mergeCell ref="C51:D51"/>
    <mergeCell ref="C34:G34"/>
    <mergeCell ref="C35:G35"/>
    <mergeCell ref="C31:G31"/>
    <mergeCell ref="C23:G23"/>
    <mergeCell ref="C24:G24"/>
    <mergeCell ref="C25:G25"/>
    <mergeCell ref="C30:G30"/>
    <mergeCell ref="C54:D54"/>
    <mergeCell ref="C53:D53"/>
    <mergeCell ref="H37:I37"/>
    <mergeCell ref="C43:D43"/>
    <mergeCell ref="B1:C3"/>
    <mergeCell ref="K1:L3"/>
    <mergeCell ref="D1:J3"/>
    <mergeCell ref="B38:B43"/>
    <mergeCell ref="C38:D38"/>
    <mergeCell ref="C39:D39"/>
    <mergeCell ref="C16:G16"/>
    <mergeCell ref="C40:D40"/>
    <mergeCell ref="C41:D41"/>
    <mergeCell ref="C42:D42"/>
    <mergeCell ref="G38:G43"/>
    <mergeCell ref="C26:G26"/>
    <mergeCell ref="C27:G27"/>
    <mergeCell ref="C28:G28"/>
    <mergeCell ref="C29:G29"/>
    <mergeCell ref="C21:G21"/>
    <mergeCell ref="H14:L14"/>
    <mergeCell ref="B14:G14"/>
    <mergeCell ref="B5:L5"/>
    <mergeCell ref="B11:L11"/>
    <mergeCell ref="B6:L6"/>
    <mergeCell ref="C15:G15"/>
    <mergeCell ref="C17:G17"/>
    <mergeCell ref="C18:G18"/>
    <mergeCell ref="C19:G19"/>
    <mergeCell ref="C20:G20"/>
  </mergeCells>
  <phoneticPr fontId="1" type="noConversion"/>
  <conditionalFormatting sqref="J16:K35">
    <cfRule type="expression" dxfId="17" priority="6" stopIfTrue="1">
      <formula>"""bajo"""</formula>
    </cfRule>
  </conditionalFormatting>
  <conditionalFormatting sqref="L16:L35">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24">
    <dataValidation type="list" allowBlank="1" showInputMessage="1" showErrorMessage="1" sqref="I16:I35">
      <formula1>$E$39:$E$43</formula1>
    </dataValidation>
    <dataValidation type="list" allowBlank="1" showInputMessage="1" showErrorMessage="1" sqref="J16:J35">
      <formula1>$I$39:$I$43</formula1>
    </dataValidation>
    <dataValidation type="list" allowBlank="1" showInputMessage="1" showErrorMessage="1" sqref="H14">
      <formula1>$B$66:$B$67</formula1>
    </dataValidation>
    <dataValidation type="list" allowBlank="1" showInputMessage="1" showErrorMessage="1" sqref="C16:G16">
      <formula1>INDIRECT($B$16)</formula1>
    </dataValidation>
    <dataValidation type="list" allowBlank="1" showInputMessage="1" showErrorMessage="1" sqref="B16:B35">
      <formula1>"PLANEACIÓN,SELECCIÓN,CONTRATACIÓN,EJECUCIÓN"</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C23:G23">
      <formula1>INDIRECT($B$23)</formula1>
    </dataValidation>
    <dataValidation type="list" allowBlank="1" showInputMessage="1" showErrorMessage="1" sqref="C24:G24">
      <formula1>INDIRECT($B$24)</formula1>
    </dataValidation>
    <dataValidation type="list" allowBlank="1" showInputMessage="1" showErrorMessage="1" sqref="C25:G25">
      <formula1>INDIRECT($B$25)</formula1>
    </dataValidation>
    <dataValidation type="list" allowBlank="1" showInputMessage="1" showErrorMessage="1" sqref="C26:G26">
      <formula1>INDIRECT($B$26)</formula1>
    </dataValidation>
    <dataValidation type="list" allowBlank="1" showInputMessage="1" showErrorMessage="1" sqref="C27:G27">
      <formula1>INDIRECT($B$27)</formula1>
    </dataValidation>
    <dataValidation type="list" allowBlank="1" showInputMessage="1" showErrorMessage="1" sqref="C28:G28">
      <formula1>INDIRECT($B$28)</formula1>
    </dataValidation>
    <dataValidation type="list" allowBlank="1" showInputMessage="1" showErrorMessage="1" sqref="C29:G29">
      <formula1>INDIRECT($B$29)</formula1>
    </dataValidation>
    <dataValidation type="list" allowBlank="1" showInputMessage="1" showErrorMessage="1" sqref="C30:G30">
      <formula1>INDIRECT($B$30)</formula1>
    </dataValidation>
    <dataValidation type="list" allowBlank="1" showInputMessage="1" showErrorMessage="1" sqref="C31:G31">
      <formula1>INDIRECT($B$31)</formula1>
    </dataValidation>
    <dataValidation type="list" allowBlank="1" showInputMessage="1" showErrorMessage="1" sqref="C32:G32">
      <formula1>INDIRECT($B$32)</formula1>
    </dataValidation>
    <dataValidation type="list" allowBlank="1" showInputMessage="1" showErrorMessage="1" sqref="C33:G33">
      <formula1>INDIRECT($B$33)</formula1>
    </dataValidation>
    <dataValidation type="list" allowBlank="1" showInputMessage="1" showErrorMessage="1" sqref="C34:G34">
      <formula1>INDIRECT($B$34)</formula1>
    </dataValidation>
    <dataValidation type="list" allowBlank="1" showInputMessage="1" showErrorMessage="1" sqref="C35:G35">
      <formula1>INDIRECT($B$35)</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Y55"/>
  <sheetViews>
    <sheetView showGridLines="0" topLeftCell="E17" zoomScale="70" zoomScaleNormal="100" zoomScalePageLayoutView="70" workbookViewId="0">
      <selection activeCell="Q23" sqref="Q23"/>
    </sheetView>
  </sheetViews>
  <sheetFormatPr baseColWidth="10" defaultColWidth="11.42578125" defaultRowHeight="12.75" x14ac:dyDescent="0.2"/>
  <cols>
    <col min="1" max="1" width="16.42578125" customWidth="1"/>
    <col min="2" max="2" width="15.85546875" customWidth="1"/>
    <col min="3" max="3" width="13.140625" customWidth="1"/>
    <col min="4" max="4" width="16.42578125" customWidth="1"/>
    <col min="5" max="5" width="14.85546875" customWidth="1"/>
    <col min="6" max="6" width="28.7109375" customWidth="1"/>
    <col min="7" max="7" width="29.28515625" customWidth="1"/>
    <col min="8" max="8" width="15.85546875" customWidth="1"/>
    <col min="9" max="9" width="13.5703125" customWidth="1"/>
    <col min="10" max="12" width="14" customWidth="1"/>
    <col min="13" max="13" width="26.5703125" customWidth="1"/>
    <col min="14" max="14" width="18.85546875" customWidth="1"/>
    <col min="15" max="15" width="14" customWidth="1"/>
    <col min="16" max="16" width="26.42578125" customWidth="1"/>
    <col min="17" max="17" width="27.140625" style="2" customWidth="1"/>
  </cols>
  <sheetData>
    <row r="2" spans="1:25" ht="48.75" customHeight="1" x14ac:dyDescent="0.2">
      <c r="A2" s="157"/>
      <c r="B2" s="157"/>
      <c r="C2" s="157"/>
      <c r="D2" s="162" t="s">
        <v>1</v>
      </c>
      <c r="E2" s="162"/>
      <c r="F2" s="162"/>
      <c r="G2" s="162"/>
      <c r="H2" s="162"/>
      <c r="I2" s="162"/>
      <c r="J2" s="162"/>
      <c r="K2" s="162"/>
      <c r="L2" s="162"/>
      <c r="M2" s="162"/>
      <c r="N2" s="162"/>
      <c r="O2" s="163"/>
      <c r="P2" s="207" t="s">
        <v>0</v>
      </c>
      <c r="Q2" s="208"/>
      <c r="R2" s="13"/>
      <c r="S2" s="13"/>
      <c r="T2" s="13"/>
      <c r="U2" s="13"/>
      <c r="V2" s="13"/>
    </row>
    <row r="3" spans="1:25" ht="24.75" customHeight="1" x14ac:dyDescent="0.2">
      <c r="A3" s="157"/>
      <c r="B3" s="157"/>
      <c r="C3" s="157"/>
      <c r="D3" s="165"/>
      <c r="E3" s="165"/>
      <c r="F3" s="165"/>
      <c r="G3" s="165"/>
      <c r="H3" s="165"/>
      <c r="I3" s="165"/>
      <c r="J3" s="165"/>
      <c r="K3" s="165"/>
      <c r="L3" s="165"/>
      <c r="M3" s="165"/>
      <c r="N3" s="165"/>
      <c r="O3" s="166"/>
      <c r="P3" s="209"/>
      <c r="Q3" s="210"/>
      <c r="R3" s="13"/>
      <c r="S3" s="13"/>
      <c r="T3" s="13"/>
      <c r="U3" s="13"/>
      <c r="V3" s="13"/>
    </row>
    <row r="4" spans="1:25" ht="33" customHeight="1" x14ac:dyDescent="0.2">
      <c r="A4" s="157"/>
      <c r="B4" s="157"/>
      <c r="C4" s="157"/>
      <c r="D4" s="168"/>
      <c r="E4" s="168"/>
      <c r="F4" s="168"/>
      <c r="G4" s="168"/>
      <c r="H4" s="168"/>
      <c r="I4" s="168"/>
      <c r="J4" s="168"/>
      <c r="K4" s="168"/>
      <c r="L4" s="168"/>
      <c r="M4" s="168"/>
      <c r="N4" s="168"/>
      <c r="O4" s="169"/>
      <c r="P4" s="211"/>
      <c r="Q4" s="212"/>
      <c r="R4" s="13"/>
      <c r="S4" s="13"/>
      <c r="T4" s="13"/>
      <c r="U4" s="13"/>
      <c r="V4" s="13"/>
    </row>
    <row r="5" spans="1:25" ht="13.5" thickBot="1" x14ac:dyDescent="0.25">
      <c r="A5" s="18"/>
      <c r="B5" s="18"/>
      <c r="C5" s="18"/>
      <c r="D5" s="18"/>
      <c r="E5" s="18"/>
      <c r="F5" s="18"/>
      <c r="G5" s="18"/>
      <c r="H5" s="18"/>
      <c r="I5" s="18"/>
      <c r="J5" s="18"/>
      <c r="K5" s="18"/>
      <c r="L5" s="18"/>
      <c r="M5" s="18"/>
      <c r="N5" s="18"/>
      <c r="O5" s="18"/>
      <c r="P5" s="18"/>
      <c r="Q5" s="56"/>
    </row>
    <row r="6" spans="1:25" ht="78.75" customHeight="1" thickBot="1" x14ac:dyDescent="0.25">
      <c r="A6" s="200" t="str">
        <f>+EVALUACION!B5</f>
        <v xml:space="preserve">Objeto Contractual: </v>
      </c>
      <c r="B6" s="201"/>
      <c r="C6" s="201"/>
      <c r="D6" s="201"/>
      <c r="E6" s="201"/>
      <c r="F6" s="201"/>
      <c r="G6" s="201"/>
      <c r="H6" s="201"/>
      <c r="I6" s="201"/>
      <c r="J6" s="201"/>
      <c r="K6" s="201"/>
      <c r="L6" s="201"/>
      <c r="M6" s="201"/>
      <c r="N6" s="201"/>
      <c r="O6" s="201"/>
      <c r="P6" s="201"/>
      <c r="Q6" s="202"/>
      <c r="R6" s="1"/>
      <c r="S6" s="1"/>
      <c r="T6" s="1"/>
      <c r="U6" s="1"/>
      <c r="V6" s="1"/>
      <c r="W6" s="14"/>
      <c r="X6" s="1"/>
      <c r="Y6" s="1"/>
    </row>
    <row r="7" spans="1:25" ht="24.75" customHeight="1" x14ac:dyDescent="0.2">
      <c r="A7" s="206" t="s">
        <v>11</v>
      </c>
      <c r="B7" s="195"/>
      <c r="C7" s="195"/>
      <c r="D7" s="195"/>
      <c r="E7" s="195"/>
      <c r="F7" s="195"/>
      <c r="G7" s="195"/>
      <c r="H7" s="195"/>
      <c r="I7" s="195"/>
      <c r="J7" s="195"/>
      <c r="K7" s="195"/>
      <c r="L7" s="195"/>
      <c r="M7" s="195"/>
      <c r="N7" s="195"/>
      <c r="O7" s="195"/>
      <c r="P7" s="195"/>
      <c r="Q7" s="196"/>
    </row>
    <row r="8" spans="1:25" x14ac:dyDescent="0.2">
      <c r="A8" s="15" t="s">
        <v>139</v>
      </c>
      <c r="B8" s="18"/>
      <c r="C8" s="18"/>
      <c r="D8" s="18"/>
      <c r="E8" s="18"/>
      <c r="F8" s="18"/>
      <c r="G8" s="18"/>
      <c r="H8" s="57"/>
      <c r="I8" s="18"/>
      <c r="J8" s="18"/>
      <c r="K8" s="18"/>
      <c r="L8" s="18"/>
      <c r="M8" s="18"/>
      <c r="N8" s="18"/>
      <c r="O8" s="18"/>
      <c r="P8" s="18"/>
      <c r="Q8" s="20"/>
    </row>
    <row r="9" spans="1:25" x14ac:dyDescent="0.2">
      <c r="A9" s="15" t="s">
        <v>140</v>
      </c>
      <c r="B9" s="18"/>
      <c r="C9" s="18"/>
      <c r="D9" s="18"/>
      <c r="E9" s="18"/>
      <c r="F9" s="18"/>
      <c r="G9" s="18"/>
      <c r="H9" s="18"/>
      <c r="I9" s="18"/>
      <c r="J9" s="18"/>
      <c r="K9" s="18"/>
      <c r="L9" s="18"/>
      <c r="M9" s="18"/>
      <c r="N9" s="18"/>
      <c r="O9" s="18"/>
      <c r="P9" s="18"/>
      <c r="Q9" s="20"/>
    </row>
    <row r="10" spans="1:25" x14ac:dyDescent="0.2">
      <c r="A10" s="15" t="s">
        <v>141</v>
      </c>
      <c r="B10" s="18"/>
      <c r="C10" s="18"/>
      <c r="D10" s="18"/>
      <c r="E10" s="18"/>
      <c r="F10" s="18"/>
      <c r="G10" s="18"/>
      <c r="H10" s="18"/>
      <c r="I10" s="18"/>
      <c r="J10" s="18"/>
      <c r="K10" s="18"/>
      <c r="L10" s="18"/>
      <c r="M10" s="18"/>
      <c r="N10" s="18"/>
      <c r="O10" s="18"/>
      <c r="P10" s="18"/>
      <c r="Q10" s="20"/>
    </row>
    <row r="11" spans="1:25" x14ac:dyDescent="0.2">
      <c r="A11" s="15" t="s">
        <v>142</v>
      </c>
      <c r="B11" s="18"/>
      <c r="C11" s="18"/>
      <c r="D11" s="18"/>
      <c r="E11" s="18"/>
      <c r="F11" s="18"/>
      <c r="G11" s="18"/>
      <c r="H11" s="18"/>
      <c r="I11" s="18"/>
      <c r="J11" s="18"/>
      <c r="K11" s="18"/>
      <c r="L11" s="18"/>
      <c r="M11" s="18"/>
      <c r="N11" s="18"/>
      <c r="O11" s="18"/>
      <c r="P11" s="18"/>
      <c r="Q11" s="20"/>
    </row>
    <row r="12" spans="1:25" x14ac:dyDescent="0.2">
      <c r="A12" s="15" t="s">
        <v>143</v>
      </c>
      <c r="B12" s="18"/>
      <c r="C12" s="18"/>
      <c r="D12" s="18"/>
      <c r="E12" s="18"/>
      <c r="F12" s="18"/>
      <c r="G12" s="18"/>
      <c r="H12" s="18"/>
      <c r="I12" s="18"/>
      <c r="J12" s="18"/>
      <c r="K12" s="18"/>
      <c r="L12" s="18"/>
      <c r="M12" s="18"/>
      <c r="N12" s="18"/>
      <c r="O12" s="18"/>
      <c r="P12" s="18"/>
      <c r="Q12" s="20"/>
    </row>
    <row r="13" spans="1:25" x14ac:dyDescent="0.2">
      <c r="A13" s="15" t="s">
        <v>144</v>
      </c>
      <c r="B13" s="18"/>
      <c r="C13" s="18"/>
      <c r="D13" s="18"/>
      <c r="E13" s="18"/>
      <c r="F13" s="18"/>
      <c r="G13" s="18"/>
      <c r="H13" s="18"/>
      <c r="I13" s="18"/>
      <c r="J13" s="18"/>
      <c r="K13" s="18"/>
      <c r="L13" s="18"/>
      <c r="M13" s="18"/>
      <c r="N13" s="18"/>
      <c r="O13" s="18"/>
      <c r="P13" s="18"/>
      <c r="Q13" s="20"/>
    </row>
    <row r="14" spans="1:25" ht="7.5" customHeight="1" thickBot="1" x14ac:dyDescent="0.25">
      <c r="A14" s="15"/>
      <c r="B14" s="18"/>
      <c r="C14" s="18"/>
      <c r="D14" s="18"/>
      <c r="E14" s="18"/>
      <c r="F14" s="18"/>
      <c r="G14" s="18"/>
      <c r="H14" s="18"/>
      <c r="I14" s="18"/>
      <c r="J14" s="18"/>
      <c r="K14" s="18"/>
      <c r="L14" s="18"/>
      <c r="M14" s="18"/>
      <c r="N14" s="18"/>
      <c r="O14" s="18"/>
      <c r="P14" s="18"/>
      <c r="Q14" s="20"/>
    </row>
    <row r="15" spans="1:25" ht="93.75" customHeight="1" thickBot="1" x14ac:dyDescent="0.25">
      <c r="A15" s="58" t="s">
        <v>89</v>
      </c>
      <c r="B15" s="245" t="s">
        <v>90</v>
      </c>
      <c r="C15" s="246"/>
      <c r="D15" s="246"/>
      <c r="E15" s="247"/>
      <c r="F15" s="241" t="s">
        <v>145</v>
      </c>
      <c r="G15" s="199"/>
      <c r="H15" s="22" t="s">
        <v>92</v>
      </c>
      <c r="I15" s="22" t="s">
        <v>93</v>
      </c>
      <c r="J15" s="22" t="s">
        <v>94</v>
      </c>
      <c r="K15" s="22" t="s">
        <v>95</v>
      </c>
      <c r="L15" s="22" t="s">
        <v>146</v>
      </c>
      <c r="M15" s="22" t="s">
        <v>147</v>
      </c>
      <c r="N15" s="22" t="s">
        <v>148</v>
      </c>
      <c r="O15" s="22" t="s">
        <v>149</v>
      </c>
      <c r="P15" s="22" t="s">
        <v>150</v>
      </c>
      <c r="Q15" s="23" t="s">
        <v>151</v>
      </c>
    </row>
    <row r="16" spans="1:25" s="11" customFormat="1" ht="81" customHeight="1" thickBot="1" x14ac:dyDescent="0.25">
      <c r="A16" s="59" t="str">
        <f>+EVALUACION!B16</f>
        <v>PLANEACIÓN</v>
      </c>
      <c r="B16" s="242" t="str">
        <f>+EVALUACION!C16</f>
        <v>Inadecuada elaboración de estudios y diseños</v>
      </c>
      <c r="C16" s="243"/>
      <c r="D16" s="243"/>
      <c r="E16" s="244"/>
      <c r="F16" s="239" t="s">
        <v>152</v>
      </c>
      <c r="G16" s="240"/>
      <c r="H16" s="26">
        <f>+EVALUACION!I16</f>
        <v>1</v>
      </c>
      <c r="I16" s="26">
        <f>+EVALUACION!J16</f>
        <v>1</v>
      </c>
      <c r="J16" s="26">
        <f>+H16+I16</f>
        <v>2</v>
      </c>
      <c r="K16" s="26" t="str">
        <f>IF(J16&lt;=4,"BAJO",IF(J16=5,"MEDIO",IF(J16=6,"ALTO",IF(J16=7,"ALTO","EXTREMO"))))</f>
        <v>BAJO</v>
      </c>
      <c r="L16" s="26" t="s">
        <v>153</v>
      </c>
      <c r="M16" s="60" t="s">
        <v>154</v>
      </c>
      <c r="N16" s="60" t="s">
        <v>155</v>
      </c>
      <c r="O16" s="60" t="s">
        <v>200</v>
      </c>
      <c r="P16" s="146" t="s">
        <v>156</v>
      </c>
      <c r="Q16" s="149" t="s">
        <v>157</v>
      </c>
    </row>
    <row r="17" spans="1:17" s="11" customFormat="1" ht="57.75" customHeight="1" x14ac:dyDescent="0.2">
      <c r="A17" s="61" t="str">
        <f>+EVALUACION!B17</f>
        <v>SELECCIÓN</v>
      </c>
      <c r="B17" s="234" t="str">
        <f>+EVALUACION!C17</f>
        <v>Inadecuada evaluación de las ofertas y/o verificación de requisitos habilitantes</v>
      </c>
      <c r="C17" s="235"/>
      <c r="D17" s="235"/>
      <c r="E17" s="236"/>
      <c r="F17" s="237" t="s">
        <v>158</v>
      </c>
      <c r="G17" s="238"/>
      <c r="H17" s="31">
        <f>+EVALUACION!I17</f>
        <v>3</v>
      </c>
      <c r="I17" s="31">
        <f>+EVALUACION!J17</f>
        <v>1</v>
      </c>
      <c r="J17" s="31">
        <f>+H17+I17</f>
        <v>4</v>
      </c>
      <c r="K17" s="31" t="str">
        <f>IF(J17&lt;=4,"BAJO",IF(J17=5,"MEDIO",IF(J17=6,"ALTO",IF(J17=7,"ALTO","EXTREMO"))))</f>
        <v>BAJO</v>
      </c>
      <c r="L17" s="31" t="s">
        <v>153</v>
      </c>
      <c r="M17" s="62" t="s">
        <v>154</v>
      </c>
      <c r="N17" s="62" t="s">
        <v>155</v>
      </c>
      <c r="O17" s="60" t="s">
        <v>200</v>
      </c>
      <c r="P17" s="146" t="s">
        <v>159</v>
      </c>
      <c r="Q17" s="149" t="s">
        <v>160</v>
      </c>
    </row>
    <row r="18" spans="1:17" s="11" customFormat="1" ht="57.75" customHeight="1" x14ac:dyDescent="0.2">
      <c r="A18" s="61" t="str">
        <f>+EVALUACION!B18</f>
        <v>SELECCIÓN</v>
      </c>
      <c r="B18" s="234" t="str">
        <f>+EVALUACION!C18</f>
        <v>Selección de ofertas con precios  artificialmente bajos.</v>
      </c>
      <c r="C18" s="235"/>
      <c r="D18" s="235"/>
      <c r="E18" s="236"/>
      <c r="F18" s="237" t="s">
        <v>161</v>
      </c>
      <c r="G18" s="238"/>
      <c r="H18" s="31">
        <f>+EVALUACION!I18</f>
        <v>3</v>
      </c>
      <c r="I18" s="31">
        <f>+EVALUACION!J18</f>
        <v>1</v>
      </c>
      <c r="J18" s="31">
        <f t="shared" ref="J18:J29" si="0">+H18+I18</f>
        <v>4</v>
      </c>
      <c r="K18" s="31" t="str">
        <f t="shared" ref="K18:K35" si="1">IF(J18&lt;=4,"BAJO",IF(J18=5,"MEDIO",IF(J18=6,"ALTO",IF(J18=7,"ALTO","EXTREMO"))))</f>
        <v>BAJO</v>
      </c>
      <c r="L18" s="31" t="s">
        <v>162</v>
      </c>
      <c r="M18" s="62" t="s">
        <v>154</v>
      </c>
      <c r="N18" s="62" t="s">
        <v>163</v>
      </c>
      <c r="O18" s="62" t="s">
        <v>164</v>
      </c>
      <c r="P18" s="147" t="s">
        <v>165</v>
      </c>
      <c r="Q18" s="150" t="s">
        <v>166</v>
      </c>
    </row>
    <row r="19" spans="1:17" s="11" customFormat="1" ht="57.75" customHeight="1" x14ac:dyDescent="0.2">
      <c r="A19" s="61" t="str">
        <f>+EVALUACION!B19</f>
        <v>EJECUCIÓN</v>
      </c>
      <c r="B19" s="234" t="str">
        <f>+EVALUACION!C19</f>
        <v>Demora en el inicio previsto para la ejecución de la obra</v>
      </c>
      <c r="C19" s="235"/>
      <c r="D19" s="235"/>
      <c r="E19" s="236"/>
      <c r="F19" s="237" t="s">
        <v>167</v>
      </c>
      <c r="G19" s="238"/>
      <c r="H19" s="31">
        <f>+EVALUACION!I19</f>
        <v>3</v>
      </c>
      <c r="I19" s="31">
        <f>+EVALUACION!J19</f>
        <v>3</v>
      </c>
      <c r="J19" s="31">
        <f t="shared" si="0"/>
        <v>6</v>
      </c>
      <c r="K19" s="31" t="str">
        <f t="shared" si="1"/>
        <v>ALTO</v>
      </c>
      <c r="L19" s="31" t="s">
        <v>162</v>
      </c>
      <c r="M19" s="62" t="s">
        <v>168</v>
      </c>
      <c r="N19" s="62" t="s">
        <v>169</v>
      </c>
      <c r="O19" s="62" t="s">
        <v>170</v>
      </c>
      <c r="P19" s="147" t="s">
        <v>170</v>
      </c>
      <c r="Q19" s="150" t="s">
        <v>171</v>
      </c>
    </row>
    <row r="20" spans="1:17" s="11" customFormat="1" ht="57.75" customHeight="1" x14ac:dyDescent="0.2">
      <c r="A20" s="61" t="str">
        <f>+EVALUACION!B20</f>
        <v>EJECUCIÓN</v>
      </c>
      <c r="B20" s="234" t="str">
        <f>+EVALUACION!C20</f>
        <v>Variación en la disponibilidad o en el costo de los insumos necesarios para prestar los servicios.</v>
      </c>
      <c r="C20" s="235"/>
      <c r="D20" s="235"/>
      <c r="E20" s="236"/>
      <c r="F20" s="237" t="s">
        <v>172</v>
      </c>
      <c r="G20" s="238"/>
      <c r="H20" s="31">
        <f>+EVALUACION!I20</f>
        <v>3</v>
      </c>
      <c r="I20" s="31">
        <f>+EVALUACION!J20</f>
        <v>3</v>
      </c>
      <c r="J20" s="31">
        <f t="shared" si="0"/>
        <v>6</v>
      </c>
      <c r="K20" s="31" t="str">
        <f t="shared" si="1"/>
        <v>ALTO</v>
      </c>
      <c r="L20" s="31" t="s">
        <v>162</v>
      </c>
      <c r="M20" s="62" t="s">
        <v>173</v>
      </c>
      <c r="N20" s="62" t="s">
        <v>169</v>
      </c>
      <c r="O20" s="62" t="s">
        <v>170</v>
      </c>
      <c r="P20" s="147" t="s">
        <v>170</v>
      </c>
      <c r="Q20" s="150" t="s">
        <v>171</v>
      </c>
    </row>
    <row r="21" spans="1:17" s="11" customFormat="1" ht="57.75" customHeight="1" x14ac:dyDescent="0.2">
      <c r="A21" s="61" t="str">
        <f>+EVALUACION!B21</f>
        <v>EJECUCIÓN</v>
      </c>
      <c r="B21" s="234" t="str">
        <f>+EVALUACION!C21</f>
        <v>Cancelación de pedidos.</v>
      </c>
      <c r="C21" s="235"/>
      <c r="D21" s="235"/>
      <c r="E21" s="236"/>
      <c r="F21" s="237" t="s">
        <v>172</v>
      </c>
      <c r="G21" s="238"/>
      <c r="H21" s="31">
        <f>+EVALUACION!I21</f>
        <v>3</v>
      </c>
      <c r="I21" s="31">
        <f>+EVALUACION!J21</f>
        <v>3</v>
      </c>
      <c r="J21" s="31">
        <f t="shared" si="0"/>
        <v>6</v>
      </c>
      <c r="K21" s="31" t="str">
        <f t="shared" si="1"/>
        <v>ALTO</v>
      </c>
      <c r="L21" s="31" t="s">
        <v>162</v>
      </c>
      <c r="M21" s="62" t="s">
        <v>173</v>
      </c>
      <c r="N21" s="62" t="s">
        <v>169</v>
      </c>
      <c r="O21" s="62" t="s">
        <v>170</v>
      </c>
      <c r="P21" s="147" t="s">
        <v>170</v>
      </c>
      <c r="Q21" s="150" t="s">
        <v>171</v>
      </c>
    </row>
    <row r="22" spans="1:17" s="11" customFormat="1" ht="57.75" customHeight="1" thickBot="1" x14ac:dyDescent="0.25">
      <c r="A22" s="61" t="str">
        <f>+EVALUACION!B22</f>
        <v>EJECUCIÓN</v>
      </c>
      <c r="B22" s="234" t="str">
        <f>+EVALUACION!C22</f>
        <v>Incumplimiento de la administración en los pagos.</v>
      </c>
      <c r="C22" s="235"/>
      <c r="D22" s="235"/>
      <c r="E22" s="236"/>
      <c r="F22" s="237" t="s">
        <v>174</v>
      </c>
      <c r="G22" s="238"/>
      <c r="H22" s="31">
        <f>+EVALUACION!I22</f>
        <v>2</v>
      </c>
      <c r="I22" s="31">
        <f>+EVALUACION!J22</f>
        <v>3</v>
      </c>
      <c r="J22" s="31">
        <f t="shared" si="0"/>
        <v>5</v>
      </c>
      <c r="K22" s="31" t="str">
        <f t="shared" si="1"/>
        <v>MEDIO</v>
      </c>
      <c r="L22" s="31" t="s">
        <v>162</v>
      </c>
      <c r="M22" s="62" t="s">
        <v>201</v>
      </c>
      <c r="N22" s="62" t="s">
        <v>175</v>
      </c>
      <c r="O22" s="62" t="s">
        <v>176</v>
      </c>
      <c r="P22" s="148" t="s">
        <v>177</v>
      </c>
      <c r="Q22" s="151" t="s">
        <v>178</v>
      </c>
    </row>
    <row r="23" spans="1:17" s="11" customFormat="1" ht="57.75" customHeight="1" x14ac:dyDescent="0.2">
      <c r="A23" s="61" t="str">
        <f>+EVALUACION!B23</f>
        <v>EJECUCIÓN</v>
      </c>
      <c r="B23" s="234" t="str">
        <f>+EVALUACION!C23</f>
        <v>Variación de los precios del mercado</v>
      </c>
      <c r="C23" s="235"/>
      <c r="D23" s="235"/>
      <c r="E23" s="236"/>
      <c r="F23" s="237" t="s">
        <v>203</v>
      </c>
      <c r="G23" s="238"/>
      <c r="H23" s="31">
        <f>+EVALUACION!I23</f>
        <v>4</v>
      </c>
      <c r="I23" s="31">
        <f>+EVALUACION!J23</f>
        <v>4</v>
      </c>
      <c r="J23" s="31">
        <f t="shared" si="0"/>
        <v>8</v>
      </c>
      <c r="K23" s="31" t="str">
        <f t="shared" si="1"/>
        <v>EXTREMO</v>
      </c>
      <c r="L23" s="31" t="s">
        <v>204</v>
      </c>
      <c r="M23" s="62" t="s">
        <v>205</v>
      </c>
      <c r="N23" s="62" t="s">
        <v>169</v>
      </c>
      <c r="O23" s="62" t="s">
        <v>169</v>
      </c>
      <c r="P23" s="147" t="s">
        <v>170</v>
      </c>
      <c r="Q23" s="150" t="s">
        <v>171</v>
      </c>
    </row>
    <row r="24" spans="1:17" s="11" customFormat="1" ht="57.75" customHeight="1" x14ac:dyDescent="0.2">
      <c r="A24" s="61">
        <f>+EVALUACION!B24</f>
        <v>0</v>
      </c>
      <c r="B24" s="234">
        <f>+EVALUACION!C24</f>
        <v>0</v>
      </c>
      <c r="C24" s="235"/>
      <c r="D24" s="235"/>
      <c r="E24" s="236"/>
      <c r="F24" s="237"/>
      <c r="G24" s="238"/>
      <c r="H24" s="31">
        <f>+EVALUACION!I24</f>
        <v>0</v>
      </c>
      <c r="I24" s="31">
        <f>+EVALUACION!J24</f>
        <v>0</v>
      </c>
      <c r="J24" s="31">
        <f t="shared" si="0"/>
        <v>0</v>
      </c>
      <c r="K24" s="31" t="str">
        <f t="shared" si="1"/>
        <v>BAJO</v>
      </c>
      <c r="L24" s="31"/>
      <c r="M24" s="62"/>
      <c r="N24" s="62"/>
      <c r="O24" s="62"/>
      <c r="P24" s="62"/>
      <c r="Q24" s="63"/>
    </row>
    <row r="25" spans="1:17" s="11" customFormat="1" ht="57.75" customHeight="1" x14ac:dyDescent="0.2">
      <c r="A25" s="61">
        <f>+EVALUACION!B25</f>
        <v>0</v>
      </c>
      <c r="B25" s="234">
        <f>+EVALUACION!C25</f>
        <v>0</v>
      </c>
      <c r="C25" s="235"/>
      <c r="D25" s="235"/>
      <c r="E25" s="236"/>
      <c r="F25" s="237"/>
      <c r="G25" s="238"/>
      <c r="H25" s="31">
        <f>+EVALUACION!I25</f>
        <v>0</v>
      </c>
      <c r="I25" s="31">
        <f>+EVALUACION!J25</f>
        <v>0</v>
      </c>
      <c r="J25" s="31">
        <f t="shared" si="0"/>
        <v>0</v>
      </c>
      <c r="K25" s="31" t="str">
        <f t="shared" si="1"/>
        <v>BAJO</v>
      </c>
      <c r="L25" s="31"/>
      <c r="M25" s="62"/>
      <c r="N25" s="62"/>
      <c r="O25" s="62"/>
      <c r="P25" s="62"/>
      <c r="Q25" s="63"/>
    </row>
    <row r="26" spans="1:17" s="11" customFormat="1" ht="57.75" customHeight="1" x14ac:dyDescent="0.2">
      <c r="A26" s="61">
        <f>+EVALUACION!B26</f>
        <v>0</v>
      </c>
      <c r="B26" s="234">
        <f>+EVALUACION!C26</f>
        <v>0</v>
      </c>
      <c r="C26" s="235"/>
      <c r="D26" s="235"/>
      <c r="E26" s="236"/>
      <c r="F26" s="237"/>
      <c r="G26" s="238"/>
      <c r="H26" s="31">
        <f>+EVALUACION!I26</f>
        <v>0</v>
      </c>
      <c r="I26" s="31">
        <f>+EVALUACION!J26</f>
        <v>0</v>
      </c>
      <c r="J26" s="31">
        <f t="shared" si="0"/>
        <v>0</v>
      </c>
      <c r="K26" s="31" t="str">
        <f t="shared" si="1"/>
        <v>BAJO</v>
      </c>
      <c r="L26" s="31"/>
      <c r="M26" s="62"/>
      <c r="N26" s="62"/>
      <c r="O26" s="62"/>
      <c r="P26" s="62"/>
      <c r="Q26" s="63"/>
    </row>
    <row r="27" spans="1:17" s="11" customFormat="1" ht="57.75" customHeight="1" x14ac:dyDescent="0.2">
      <c r="A27" s="61">
        <f>+EVALUACION!B27</f>
        <v>0</v>
      </c>
      <c r="B27" s="234">
        <f>+EVALUACION!C27</f>
        <v>0</v>
      </c>
      <c r="C27" s="235"/>
      <c r="D27" s="235"/>
      <c r="E27" s="236"/>
      <c r="F27" s="237"/>
      <c r="G27" s="238"/>
      <c r="H27" s="31">
        <f>+EVALUACION!I27</f>
        <v>0</v>
      </c>
      <c r="I27" s="31">
        <f>+EVALUACION!J27</f>
        <v>0</v>
      </c>
      <c r="J27" s="31">
        <f t="shared" si="0"/>
        <v>0</v>
      </c>
      <c r="K27" s="31" t="str">
        <f t="shared" si="1"/>
        <v>BAJO</v>
      </c>
      <c r="L27" s="31"/>
      <c r="M27" s="62"/>
      <c r="N27" s="62"/>
      <c r="O27" s="62"/>
      <c r="P27" s="62"/>
      <c r="Q27" s="63"/>
    </row>
    <row r="28" spans="1:17" s="11" customFormat="1" ht="57.75" customHeight="1" x14ac:dyDescent="0.2">
      <c r="A28" s="61">
        <f>+EVALUACION!B28</f>
        <v>0</v>
      </c>
      <c r="B28" s="234">
        <f>+EVALUACION!C28</f>
        <v>0</v>
      </c>
      <c r="C28" s="235"/>
      <c r="D28" s="235"/>
      <c r="E28" s="236"/>
      <c r="F28" s="237"/>
      <c r="G28" s="238"/>
      <c r="H28" s="31">
        <f>+EVALUACION!I28</f>
        <v>0</v>
      </c>
      <c r="I28" s="31">
        <f>+EVALUACION!J28</f>
        <v>0</v>
      </c>
      <c r="J28" s="31">
        <f t="shared" si="0"/>
        <v>0</v>
      </c>
      <c r="K28" s="31" t="str">
        <f t="shared" si="1"/>
        <v>BAJO</v>
      </c>
      <c r="L28" s="31"/>
      <c r="M28" s="62"/>
      <c r="N28" s="62"/>
      <c r="O28" s="62"/>
      <c r="P28" s="62"/>
      <c r="Q28" s="63"/>
    </row>
    <row r="29" spans="1:17" s="11" customFormat="1" ht="57.75" customHeight="1" x14ac:dyDescent="0.2">
      <c r="A29" s="61">
        <f>+EVALUACION!B29</f>
        <v>0</v>
      </c>
      <c r="B29" s="234">
        <f>+EVALUACION!C29</f>
        <v>0</v>
      </c>
      <c r="C29" s="235"/>
      <c r="D29" s="235"/>
      <c r="E29" s="236"/>
      <c r="F29" s="237"/>
      <c r="G29" s="238"/>
      <c r="H29" s="31">
        <f>+EVALUACION!I29</f>
        <v>0</v>
      </c>
      <c r="I29" s="31">
        <f>+EVALUACION!J29</f>
        <v>0</v>
      </c>
      <c r="J29" s="31">
        <f t="shared" si="0"/>
        <v>0</v>
      </c>
      <c r="K29" s="31" t="str">
        <f t="shared" si="1"/>
        <v>BAJO</v>
      </c>
      <c r="L29" s="31"/>
      <c r="M29" s="62"/>
      <c r="N29" s="62"/>
      <c r="O29" s="62"/>
      <c r="P29" s="62"/>
      <c r="Q29" s="63"/>
    </row>
    <row r="30" spans="1:17" s="11" customFormat="1" ht="57.75" customHeight="1" x14ac:dyDescent="0.2">
      <c r="A30" s="61">
        <f>+EVALUACION!B30</f>
        <v>0</v>
      </c>
      <c r="B30" s="234">
        <f>+EVALUACION!C30</f>
        <v>0</v>
      </c>
      <c r="C30" s="235"/>
      <c r="D30" s="235"/>
      <c r="E30" s="236"/>
      <c r="F30" s="237"/>
      <c r="G30" s="238"/>
      <c r="H30" s="31">
        <f>+EVALUACION!I30</f>
        <v>0</v>
      </c>
      <c r="I30" s="31">
        <f>+EVALUACION!J30</f>
        <v>0</v>
      </c>
      <c r="J30" s="31">
        <f t="shared" ref="J30:J35" si="2">+H30+I30</f>
        <v>0</v>
      </c>
      <c r="K30" s="31" t="str">
        <f t="shared" si="1"/>
        <v>BAJO</v>
      </c>
      <c r="L30" s="31"/>
      <c r="M30" s="62"/>
      <c r="N30" s="62"/>
      <c r="O30" s="62"/>
      <c r="P30" s="62"/>
      <c r="Q30" s="63"/>
    </row>
    <row r="31" spans="1:17" s="11" customFormat="1" ht="57.75" customHeight="1" x14ac:dyDescent="0.2">
      <c r="A31" s="61">
        <f>+EVALUACION!B31</f>
        <v>0</v>
      </c>
      <c r="B31" s="234">
        <f>+EVALUACION!C31</f>
        <v>0</v>
      </c>
      <c r="C31" s="235"/>
      <c r="D31" s="235"/>
      <c r="E31" s="236"/>
      <c r="F31" s="237"/>
      <c r="G31" s="238"/>
      <c r="H31" s="31">
        <f>+EVALUACION!I31</f>
        <v>0</v>
      </c>
      <c r="I31" s="31">
        <f>+EVALUACION!J31</f>
        <v>0</v>
      </c>
      <c r="J31" s="31">
        <f t="shared" si="2"/>
        <v>0</v>
      </c>
      <c r="K31" s="31" t="str">
        <f t="shared" si="1"/>
        <v>BAJO</v>
      </c>
      <c r="L31" s="31"/>
      <c r="M31" s="62"/>
      <c r="N31" s="62"/>
      <c r="O31" s="62"/>
      <c r="P31" s="62"/>
      <c r="Q31" s="63"/>
    </row>
    <row r="32" spans="1:17" s="11" customFormat="1" ht="57.75" customHeight="1" x14ac:dyDescent="0.2">
      <c r="A32" s="61">
        <f>+EVALUACION!B32</f>
        <v>0</v>
      </c>
      <c r="B32" s="234">
        <f>+EVALUACION!C32</f>
        <v>0</v>
      </c>
      <c r="C32" s="235"/>
      <c r="D32" s="235"/>
      <c r="E32" s="236"/>
      <c r="F32" s="237"/>
      <c r="G32" s="238"/>
      <c r="H32" s="31">
        <f>+EVALUACION!I32</f>
        <v>0</v>
      </c>
      <c r="I32" s="31">
        <f>+EVALUACION!J32</f>
        <v>0</v>
      </c>
      <c r="J32" s="31">
        <f t="shared" si="2"/>
        <v>0</v>
      </c>
      <c r="K32" s="31" t="str">
        <f t="shared" si="1"/>
        <v>BAJO</v>
      </c>
      <c r="L32" s="31"/>
      <c r="M32" s="62"/>
      <c r="N32" s="62"/>
      <c r="O32" s="62"/>
      <c r="P32" s="62"/>
      <c r="Q32" s="63"/>
    </row>
    <row r="33" spans="1:22" s="11" customFormat="1" ht="57.75" customHeight="1" x14ac:dyDescent="0.2">
      <c r="A33" s="61">
        <f>+EVALUACION!B33</f>
        <v>0</v>
      </c>
      <c r="B33" s="234">
        <f>+EVALUACION!C33</f>
        <v>0</v>
      </c>
      <c r="C33" s="235"/>
      <c r="D33" s="235"/>
      <c r="E33" s="236"/>
      <c r="F33" s="237"/>
      <c r="G33" s="238"/>
      <c r="H33" s="31">
        <f>+EVALUACION!I33</f>
        <v>0</v>
      </c>
      <c r="I33" s="31">
        <f>+EVALUACION!J33</f>
        <v>0</v>
      </c>
      <c r="J33" s="31">
        <f t="shared" si="2"/>
        <v>0</v>
      </c>
      <c r="K33" s="31" t="str">
        <f t="shared" si="1"/>
        <v>BAJO</v>
      </c>
      <c r="L33" s="31"/>
      <c r="M33" s="62"/>
      <c r="N33" s="62"/>
      <c r="O33" s="62"/>
      <c r="P33" s="62"/>
      <c r="Q33" s="63"/>
    </row>
    <row r="34" spans="1:22" s="11" customFormat="1" ht="57.75" customHeight="1" x14ac:dyDescent="0.2">
      <c r="A34" s="61">
        <f>+EVALUACION!B34</f>
        <v>0</v>
      </c>
      <c r="B34" s="234">
        <f>+EVALUACION!C34</f>
        <v>0</v>
      </c>
      <c r="C34" s="235"/>
      <c r="D34" s="235"/>
      <c r="E34" s="236"/>
      <c r="F34" s="237"/>
      <c r="G34" s="238"/>
      <c r="H34" s="31">
        <f>+EVALUACION!I34</f>
        <v>0</v>
      </c>
      <c r="I34" s="31">
        <f>+EVALUACION!J34</f>
        <v>0</v>
      </c>
      <c r="J34" s="31">
        <f t="shared" si="2"/>
        <v>0</v>
      </c>
      <c r="K34" s="31" t="str">
        <f t="shared" si="1"/>
        <v>BAJO</v>
      </c>
      <c r="L34" s="31"/>
      <c r="M34" s="62"/>
      <c r="N34" s="62"/>
      <c r="O34" s="62"/>
      <c r="P34" s="62"/>
      <c r="Q34" s="63"/>
    </row>
    <row r="35" spans="1:22" s="11" customFormat="1" ht="57.75" customHeight="1" thickBot="1" x14ac:dyDescent="0.25">
      <c r="A35" s="64">
        <f>+EVALUACION!B35</f>
        <v>0</v>
      </c>
      <c r="B35" s="249">
        <f>+EVALUACION!C35</f>
        <v>0</v>
      </c>
      <c r="C35" s="250"/>
      <c r="D35" s="250"/>
      <c r="E35" s="251"/>
      <c r="F35" s="252"/>
      <c r="G35" s="253"/>
      <c r="H35" s="36">
        <f>+EVALUACION!I35</f>
        <v>0</v>
      </c>
      <c r="I35" s="36">
        <f>+EVALUACION!J35</f>
        <v>0</v>
      </c>
      <c r="J35" s="36">
        <f t="shared" si="2"/>
        <v>0</v>
      </c>
      <c r="K35" s="36" t="str">
        <f t="shared" si="1"/>
        <v>BAJO</v>
      </c>
      <c r="L35" s="36"/>
      <c r="M35" s="65"/>
      <c r="N35" s="65"/>
      <c r="O35" s="65"/>
      <c r="P35" s="65"/>
      <c r="Q35" s="66"/>
    </row>
    <row r="36" spans="1:22" ht="12.75" customHeight="1" x14ac:dyDescent="0.2">
      <c r="A36" s="15"/>
      <c r="B36" s="18"/>
      <c r="C36" s="18"/>
      <c r="D36" s="18"/>
      <c r="E36" s="18"/>
      <c r="F36" s="18"/>
      <c r="G36" s="18"/>
      <c r="H36" s="18"/>
      <c r="I36" s="18"/>
      <c r="J36" s="18"/>
      <c r="K36" s="18"/>
      <c r="L36" s="18"/>
      <c r="M36" s="18"/>
      <c r="N36" s="18"/>
      <c r="O36" s="18"/>
      <c r="P36" s="18"/>
      <c r="Q36" s="20"/>
    </row>
    <row r="37" spans="1:22" x14ac:dyDescent="0.2">
      <c r="A37" s="15"/>
      <c r="B37" s="248" t="s">
        <v>130</v>
      </c>
      <c r="C37" s="248"/>
      <c r="D37" s="248"/>
      <c r="E37" s="248"/>
      <c r="F37" s="18"/>
      <c r="G37" s="218" t="s">
        <v>179</v>
      </c>
      <c r="H37" s="218"/>
      <c r="I37" s="218"/>
      <c r="J37" s="218"/>
      <c r="K37" s="67"/>
      <c r="L37" s="67"/>
      <c r="M37" s="67"/>
      <c r="N37" s="67"/>
      <c r="O37" s="67"/>
      <c r="P37" s="67"/>
      <c r="Q37" s="20"/>
    </row>
    <row r="38" spans="1:22" ht="19.5" customHeight="1" x14ac:dyDescent="0.2">
      <c r="A38" s="213" t="s">
        <v>102</v>
      </c>
      <c r="B38" s="259" t="s">
        <v>103</v>
      </c>
      <c r="C38" s="267"/>
      <c r="D38" s="260"/>
      <c r="E38" s="42" t="s">
        <v>104</v>
      </c>
      <c r="F38" s="18"/>
      <c r="G38" s="259" t="s">
        <v>105</v>
      </c>
      <c r="H38" s="260"/>
      <c r="I38" s="259" t="s">
        <v>104</v>
      </c>
      <c r="J38" s="260"/>
      <c r="K38" s="47"/>
      <c r="L38" s="47"/>
      <c r="M38" s="218" t="s">
        <v>130</v>
      </c>
      <c r="N38" s="218"/>
      <c r="O38" s="218"/>
      <c r="P38" s="47"/>
      <c r="Q38" s="20"/>
    </row>
    <row r="39" spans="1:22" ht="21" customHeight="1" x14ac:dyDescent="0.2">
      <c r="A39" s="213"/>
      <c r="B39" s="237" t="s">
        <v>106</v>
      </c>
      <c r="C39" s="254"/>
      <c r="D39" s="238"/>
      <c r="E39" s="44">
        <v>1</v>
      </c>
      <c r="F39" s="18"/>
      <c r="G39" s="237" t="s">
        <v>107</v>
      </c>
      <c r="H39" s="238"/>
      <c r="I39" s="237">
        <v>1</v>
      </c>
      <c r="J39" s="238"/>
      <c r="K39" s="47"/>
      <c r="L39" s="47"/>
      <c r="M39" s="255" t="s">
        <v>116</v>
      </c>
      <c r="N39" s="256"/>
      <c r="O39" s="68" t="s">
        <v>129</v>
      </c>
      <c r="P39" s="47"/>
      <c r="Q39" s="20"/>
    </row>
    <row r="40" spans="1:22" ht="15.75" customHeight="1" x14ac:dyDescent="0.2">
      <c r="A40" s="213"/>
      <c r="B40" s="237" t="s">
        <v>108</v>
      </c>
      <c r="C40" s="254"/>
      <c r="D40" s="238"/>
      <c r="E40" s="44">
        <v>2</v>
      </c>
      <c r="F40" s="18"/>
      <c r="G40" s="237" t="s">
        <v>109</v>
      </c>
      <c r="H40" s="238"/>
      <c r="I40" s="237">
        <v>2</v>
      </c>
      <c r="J40" s="238"/>
      <c r="K40" s="47"/>
      <c r="L40" s="47"/>
      <c r="M40" s="257" t="s">
        <v>131</v>
      </c>
      <c r="N40" s="258"/>
      <c r="O40" s="69" t="s">
        <v>132</v>
      </c>
      <c r="P40" s="47"/>
      <c r="Q40" s="20"/>
      <c r="S40" s="3"/>
      <c r="T40" s="3"/>
      <c r="U40" s="3"/>
      <c r="V40" s="3"/>
    </row>
    <row r="41" spans="1:22" ht="24.75" customHeight="1" x14ac:dyDescent="0.2">
      <c r="A41" s="213"/>
      <c r="B41" s="237" t="s">
        <v>110</v>
      </c>
      <c r="C41" s="254"/>
      <c r="D41" s="238"/>
      <c r="E41" s="44">
        <v>3</v>
      </c>
      <c r="F41" s="18"/>
      <c r="G41" s="237" t="s">
        <v>111</v>
      </c>
      <c r="H41" s="238"/>
      <c r="I41" s="237">
        <v>3</v>
      </c>
      <c r="J41" s="238"/>
      <c r="K41" s="47"/>
      <c r="L41" s="47"/>
      <c r="M41" s="231" t="s">
        <v>133</v>
      </c>
      <c r="N41" s="261"/>
      <c r="O41" s="69" t="s">
        <v>134</v>
      </c>
      <c r="P41" s="47"/>
      <c r="Q41" s="20"/>
    </row>
    <row r="42" spans="1:22" ht="18" customHeight="1" x14ac:dyDescent="0.2">
      <c r="A42" s="213"/>
      <c r="B42" s="237" t="s">
        <v>112</v>
      </c>
      <c r="C42" s="254"/>
      <c r="D42" s="238"/>
      <c r="E42" s="44">
        <v>4</v>
      </c>
      <c r="F42" s="18"/>
      <c r="G42" s="237" t="s">
        <v>113</v>
      </c>
      <c r="H42" s="238"/>
      <c r="I42" s="237">
        <v>4</v>
      </c>
      <c r="J42" s="238"/>
      <c r="K42" s="47"/>
      <c r="L42" s="47"/>
      <c r="M42" s="262">
        <v>5</v>
      </c>
      <c r="N42" s="263"/>
      <c r="O42" s="69" t="s">
        <v>135</v>
      </c>
      <c r="P42" s="47"/>
      <c r="Q42" s="20"/>
    </row>
    <row r="43" spans="1:22" ht="21" customHeight="1" thickBot="1" x14ac:dyDescent="0.25">
      <c r="A43" s="213"/>
      <c r="B43" s="237" t="s">
        <v>114</v>
      </c>
      <c r="C43" s="254"/>
      <c r="D43" s="238"/>
      <c r="E43" s="44">
        <v>5</v>
      </c>
      <c r="F43" s="18"/>
      <c r="G43" s="237" t="s">
        <v>115</v>
      </c>
      <c r="H43" s="238"/>
      <c r="I43" s="237">
        <v>5</v>
      </c>
      <c r="J43" s="238"/>
      <c r="K43" s="47"/>
      <c r="L43" s="47"/>
      <c r="M43" s="264" t="s">
        <v>136</v>
      </c>
      <c r="N43" s="265"/>
      <c r="O43" s="70" t="s">
        <v>137</v>
      </c>
      <c r="P43" s="47"/>
      <c r="Q43" s="20"/>
    </row>
    <row r="44" spans="1:22" x14ac:dyDescent="0.2">
      <c r="A44" s="15"/>
      <c r="B44" s="18"/>
      <c r="C44" s="18"/>
      <c r="D44" s="18"/>
      <c r="E44" s="18"/>
      <c r="F44" s="18"/>
      <c r="G44" s="18"/>
      <c r="H44" s="18"/>
      <c r="I44" s="18"/>
      <c r="J44" s="18"/>
      <c r="K44" s="18"/>
      <c r="L44" s="18"/>
      <c r="M44" s="18"/>
      <c r="N44" s="18"/>
      <c r="O44" s="18"/>
      <c r="P44" s="18"/>
      <c r="Q44" s="20"/>
    </row>
    <row r="45" spans="1:22" ht="18" customHeight="1" x14ac:dyDescent="0.2">
      <c r="A45" s="15"/>
      <c r="B45" s="218" t="s">
        <v>116</v>
      </c>
      <c r="C45" s="218"/>
      <c r="D45" s="218"/>
      <c r="E45" s="218"/>
      <c r="F45" s="218"/>
      <c r="G45" s="218"/>
      <c r="H45" s="218"/>
      <c r="I45" s="218"/>
      <c r="J45" s="218"/>
      <c r="K45" s="218"/>
      <c r="L45" s="218"/>
      <c r="M45" s="218"/>
      <c r="N45" s="218"/>
      <c r="O45" s="218"/>
      <c r="P45" s="218"/>
      <c r="Q45" s="20"/>
    </row>
    <row r="46" spans="1:22" ht="68.25" customHeight="1" x14ac:dyDescent="0.2">
      <c r="A46" s="15"/>
      <c r="B46" s="237" t="s">
        <v>117</v>
      </c>
      <c r="C46" s="254"/>
      <c r="D46" s="254"/>
      <c r="E46" s="238"/>
      <c r="F46" s="237" t="s">
        <v>118</v>
      </c>
      <c r="G46" s="238"/>
      <c r="H46" s="237" t="s">
        <v>119</v>
      </c>
      <c r="I46" s="254"/>
      <c r="J46" s="238"/>
      <c r="K46" s="237" t="s">
        <v>120</v>
      </c>
      <c r="L46" s="238"/>
      <c r="M46" s="237" t="s">
        <v>121</v>
      </c>
      <c r="N46" s="238"/>
      <c r="O46" s="237" t="s">
        <v>122</v>
      </c>
      <c r="P46" s="238"/>
      <c r="Q46" s="20"/>
    </row>
    <row r="47" spans="1:22" ht="60" customHeight="1" x14ac:dyDescent="0.2">
      <c r="A47" s="15"/>
      <c r="B47" s="237" t="s">
        <v>123</v>
      </c>
      <c r="C47" s="254"/>
      <c r="D47" s="254"/>
      <c r="E47" s="238"/>
      <c r="F47" s="237" t="s">
        <v>124</v>
      </c>
      <c r="G47" s="238"/>
      <c r="H47" s="237" t="s">
        <v>125</v>
      </c>
      <c r="I47" s="254"/>
      <c r="J47" s="238"/>
      <c r="K47" s="237" t="s">
        <v>126</v>
      </c>
      <c r="L47" s="238"/>
      <c r="M47" s="237" t="s">
        <v>127</v>
      </c>
      <c r="N47" s="238"/>
      <c r="O47" s="237" t="s">
        <v>128</v>
      </c>
      <c r="P47" s="238"/>
      <c r="Q47" s="20"/>
    </row>
    <row r="48" spans="1:22" x14ac:dyDescent="0.2">
      <c r="A48" s="15"/>
      <c r="B48" s="269" t="s">
        <v>103</v>
      </c>
      <c r="C48" s="270"/>
      <c r="D48" s="271"/>
      <c r="E48" s="275" t="s">
        <v>104</v>
      </c>
      <c r="F48" s="255" t="s">
        <v>107</v>
      </c>
      <c r="G48" s="256"/>
      <c r="H48" s="255" t="s">
        <v>109</v>
      </c>
      <c r="I48" s="281"/>
      <c r="J48" s="256"/>
      <c r="K48" s="255" t="s">
        <v>111</v>
      </c>
      <c r="L48" s="256"/>
      <c r="M48" s="255" t="s">
        <v>113</v>
      </c>
      <c r="N48" s="256"/>
      <c r="O48" s="259" t="s">
        <v>115</v>
      </c>
      <c r="P48" s="260"/>
      <c r="Q48" s="20"/>
    </row>
    <row r="49" spans="1:17" x14ac:dyDescent="0.2">
      <c r="A49" s="15"/>
      <c r="B49" s="272"/>
      <c r="C49" s="273"/>
      <c r="D49" s="274"/>
      <c r="E49" s="276"/>
      <c r="F49" s="277">
        <v>1</v>
      </c>
      <c r="G49" s="278"/>
      <c r="H49" s="277">
        <v>2</v>
      </c>
      <c r="I49" s="282"/>
      <c r="J49" s="278"/>
      <c r="K49" s="277">
        <v>3</v>
      </c>
      <c r="L49" s="278"/>
      <c r="M49" s="277">
        <v>4</v>
      </c>
      <c r="N49" s="278"/>
      <c r="O49" s="277">
        <v>5</v>
      </c>
      <c r="P49" s="278"/>
      <c r="Q49" s="20"/>
    </row>
    <row r="50" spans="1:17" ht="19.5" customHeight="1" x14ac:dyDescent="0.2">
      <c r="A50" s="15"/>
      <c r="B50" s="237" t="s">
        <v>106</v>
      </c>
      <c r="C50" s="254"/>
      <c r="D50" s="238"/>
      <c r="E50" s="51">
        <v>1</v>
      </c>
      <c r="F50" s="279">
        <v>2</v>
      </c>
      <c r="G50" s="280"/>
      <c r="H50" s="279">
        <v>3</v>
      </c>
      <c r="I50" s="283"/>
      <c r="J50" s="280"/>
      <c r="K50" s="279">
        <v>4</v>
      </c>
      <c r="L50" s="280"/>
      <c r="M50" s="262">
        <v>5</v>
      </c>
      <c r="N50" s="263"/>
      <c r="O50" s="231">
        <v>6</v>
      </c>
      <c r="P50" s="261"/>
      <c r="Q50" s="20"/>
    </row>
    <row r="51" spans="1:17" ht="21.75" customHeight="1" x14ac:dyDescent="0.2">
      <c r="A51" s="15"/>
      <c r="B51" s="237" t="s">
        <v>108</v>
      </c>
      <c r="C51" s="254"/>
      <c r="D51" s="238"/>
      <c r="E51" s="51">
        <v>2</v>
      </c>
      <c r="F51" s="279">
        <v>3</v>
      </c>
      <c r="G51" s="280"/>
      <c r="H51" s="279">
        <v>4</v>
      </c>
      <c r="I51" s="283"/>
      <c r="J51" s="280"/>
      <c r="K51" s="262">
        <v>5</v>
      </c>
      <c r="L51" s="263"/>
      <c r="M51" s="231">
        <v>6</v>
      </c>
      <c r="N51" s="261"/>
      <c r="O51" s="231">
        <v>7</v>
      </c>
      <c r="P51" s="261"/>
      <c r="Q51" s="20"/>
    </row>
    <row r="52" spans="1:17" ht="21" customHeight="1" x14ac:dyDescent="0.2">
      <c r="A52" s="15"/>
      <c r="B52" s="237" t="s">
        <v>110</v>
      </c>
      <c r="C52" s="254"/>
      <c r="D52" s="238"/>
      <c r="E52" s="51">
        <v>3</v>
      </c>
      <c r="F52" s="279">
        <v>4</v>
      </c>
      <c r="G52" s="280"/>
      <c r="H52" s="262">
        <v>5</v>
      </c>
      <c r="I52" s="268"/>
      <c r="J52" s="263"/>
      <c r="K52" s="231">
        <v>6</v>
      </c>
      <c r="L52" s="261"/>
      <c r="M52" s="231">
        <v>7</v>
      </c>
      <c r="N52" s="261"/>
      <c r="O52" s="257">
        <v>8</v>
      </c>
      <c r="P52" s="258"/>
      <c r="Q52" s="20"/>
    </row>
    <row r="53" spans="1:17" ht="21" customHeight="1" x14ac:dyDescent="0.2">
      <c r="A53" s="15"/>
      <c r="B53" s="237" t="s">
        <v>112</v>
      </c>
      <c r="C53" s="254"/>
      <c r="D53" s="238"/>
      <c r="E53" s="51">
        <v>4</v>
      </c>
      <c r="F53" s="262">
        <v>5</v>
      </c>
      <c r="G53" s="263"/>
      <c r="H53" s="231">
        <v>6</v>
      </c>
      <c r="I53" s="266"/>
      <c r="J53" s="261"/>
      <c r="K53" s="231">
        <v>7</v>
      </c>
      <c r="L53" s="261"/>
      <c r="M53" s="257">
        <v>8</v>
      </c>
      <c r="N53" s="258"/>
      <c r="O53" s="257">
        <v>9</v>
      </c>
      <c r="P53" s="258"/>
      <c r="Q53" s="20"/>
    </row>
    <row r="54" spans="1:17" ht="21" customHeight="1" x14ac:dyDescent="0.2">
      <c r="A54" s="15"/>
      <c r="B54" s="237" t="s">
        <v>114</v>
      </c>
      <c r="C54" s="254"/>
      <c r="D54" s="238"/>
      <c r="E54" s="51">
        <v>5</v>
      </c>
      <c r="F54" s="231">
        <v>6</v>
      </c>
      <c r="G54" s="261"/>
      <c r="H54" s="231">
        <v>7</v>
      </c>
      <c r="I54" s="266"/>
      <c r="J54" s="261"/>
      <c r="K54" s="257">
        <v>8</v>
      </c>
      <c r="L54" s="258"/>
      <c r="M54" s="257">
        <v>9</v>
      </c>
      <c r="N54" s="258"/>
      <c r="O54" s="257">
        <v>10</v>
      </c>
      <c r="P54" s="258"/>
      <c r="Q54" s="20"/>
    </row>
    <row r="55" spans="1:17" ht="13.5" thickBot="1" x14ac:dyDescent="0.25">
      <c r="A55" s="71"/>
      <c r="B55" s="72"/>
      <c r="C55" s="72"/>
      <c r="D55" s="72"/>
      <c r="E55" s="72"/>
      <c r="F55" s="72"/>
      <c r="G55" s="72"/>
      <c r="H55" s="72"/>
      <c r="I55" s="72"/>
      <c r="J55" s="72"/>
      <c r="K55" s="72"/>
      <c r="L55" s="72"/>
      <c r="M55" s="72"/>
      <c r="N55" s="72"/>
      <c r="O55" s="72"/>
      <c r="P55" s="72"/>
      <c r="Q55" s="73"/>
    </row>
  </sheetData>
  <mergeCells count="129">
    <mergeCell ref="K54:L54"/>
    <mergeCell ref="K52:L52"/>
    <mergeCell ref="K49:L49"/>
    <mergeCell ref="F54:G54"/>
    <mergeCell ref="H51:J51"/>
    <mergeCell ref="M49:N49"/>
    <mergeCell ref="M50:N50"/>
    <mergeCell ref="M51:N51"/>
    <mergeCell ref="M52:N52"/>
    <mergeCell ref="M53:N53"/>
    <mergeCell ref="H53:J53"/>
    <mergeCell ref="B45:P45"/>
    <mergeCell ref="F48:G48"/>
    <mergeCell ref="F49:G49"/>
    <mergeCell ref="F50:G50"/>
    <mergeCell ref="F51:G51"/>
    <mergeCell ref="F52:G52"/>
    <mergeCell ref="K53:L53"/>
    <mergeCell ref="O50:P50"/>
    <mergeCell ref="O51:P51"/>
    <mergeCell ref="K50:L50"/>
    <mergeCell ref="K51:L51"/>
    <mergeCell ref="H48:J48"/>
    <mergeCell ref="O49:P49"/>
    <mergeCell ref="H49:J49"/>
    <mergeCell ref="H50:J50"/>
    <mergeCell ref="F53:G53"/>
    <mergeCell ref="M48:N48"/>
    <mergeCell ref="O48:P48"/>
    <mergeCell ref="O52:P52"/>
    <mergeCell ref="O53:P53"/>
    <mergeCell ref="B53:D53"/>
    <mergeCell ref="A38:A43"/>
    <mergeCell ref="B38:D38"/>
    <mergeCell ref="G38:H38"/>
    <mergeCell ref="B50:D50"/>
    <mergeCell ref="B51:D51"/>
    <mergeCell ref="B52:D52"/>
    <mergeCell ref="B46:E46"/>
    <mergeCell ref="B47:E47"/>
    <mergeCell ref="H52:J52"/>
    <mergeCell ref="B42:D42"/>
    <mergeCell ref="B43:D43"/>
    <mergeCell ref="G43:H43"/>
    <mergeCell ref="I43:J43"/>
    <mergeCell ref="B48:D49"/>
    <mergeCell ref="I42:J42"/>
    <mergeCell ref="E48:E49"/>
    <mergeCell ref="G42:H42"/>
    <mergeCell ref="F46:G46"/>
    <mergeCell ref="F47:G47"/>
    <mergeCell ref="H46:J46"/>
    <mergeCell ref="H47:J47"/>
    <mergeCell ref="I39:J39"/>
    <mergeCell ref="B40:D40"/>
    <mergeCell ref="G40:H40"/>
    <mergeCell ref="B54:D54"/>
    <mergeCell ref="M38:O38"/>
    <mergeCell ref="M39:N39"/>
    <mergeCell ref="M40:N40"/>
    <mergeCell ref="B41:D41"/>
    <mergeCell ref="G41:H41"/>
    <mergeCell ref="I41:J41"/>
    <mergeCell ref="I38:J38"/>
    <mergeCell ref="B39:D39"/>
    <mergeCell ref="I40:J40"/>
    <mergeCell ref="M41:N41"/>
    <mergeCell ref="M46:N46"/>
    <mergeCell ref="M47:N47"/>
    <mergeCell ref="K46:L46"/>
    <mergeCell ref="K47:L47"/>
    <mergeCell ref="M42:N42"/>
    <mergeCell ref="M43:N43"/>
    <mergeCell ref="O46:P46"/>
    <mergeCell ref="O47:P47"/>
    <mergeCell ref="K48:L48"/>
    <mergeCell ref="H54:J54"/>
    <mergeCell ref="O54:P54"/>
    <mergeCell ref="M54:N54"/>
    <mergeCell ref="G39:H39"/>
    <mergeCell ref="F23:G23"/>
    <mergeCell ref="B24:E24"/>
    <mergeCell ref="F24:G24"/>
    <mergeCell ref="B25:E25"/>
    <mergeCell ref="F25:G25"/>
    <mergeCell ref="F31:G31"/>
    <mergeCell ref="B32:E32"/>
    <mergeCell ref="F32:G32"/>
    <mergeCell ref="B33:E33"/>
    <mergeCell ref="F33:G33"/>
    <mergeCell ref="F30:G30"/>
    <mergeCell ref="B31:E31"/>
    <mergeCell ref="B37:E37"/>
    <mergeCell ref="G37:J37"/>
    <mergeCell ref="B30:E30"/>
    <mergeCell ref="B27:E27"/>
    <mergeCell ref="F27:G27"/>
    <mergeCell ref="B28:E28"/>
    <mergeCell ref="F28:G28"/>
    <mergeCell ref="B29:E29"/>
    <mergeCell ref="F29:G29"/>
    <mergeCell ref="B34:E34"/>
    <mergeCell ref="F34:G34"/>
    <mergeCell ref="B35:E35"/>
    <mergeCell ref="F35:G35"/>
    <mergeCell ref="P2:Q4"/>
    <mergeCell ref="A2:C4"/>
    <mergeCell ref="D2:O4"/>
    <mergeCell ref="B26:E26"/>
    <mergeCell ref="F26:G26"/>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18:E18"/>
    <mergeCell ref="F18:G18"/>
    <mergeCell ref="B19:E19"/>
    <mergeCell ref="F19:G19"/>
    <mergeCell ref="B23:E23"/>
  </mergeCells>
  <conditionalFormatting sqref="I16:J35 L16:P35">
    <cfRule type="expression" dxfId="12" priority="29" stopIfTrue="1">
      <formula>"""bajo"""</formula>
    </cfRule>
  </conditionalFormatting>
  <conditionalFormatting sqref="K16:K3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26" orientation="portrait" horizontalDpi="4294967295"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59"/>
  <sheetViews>
    <sheetView showGridLines="0" tabSelected="1" topLeftCell="D16" zoomScale="70" zoomScaleNormal="70" zoomScaleSheetLayoutView="25" zoomScalePageLayoutView="70" workbookViewId="0">
      <selection activeCell="N16" sqref="N16"/>
    </sheetView>
  </sheetViews>
  <sheetFormatPr baseColWidth="10" defaultColWidth="11.42578125" defaultRowHeight="14.25" x14ac:dyDescent="0.2"/>
  <cols>
    <col min="1" max="1" width="4.28515625" style="9" customWidth="1"/>
    <col min="2" max="2" width="8.5703125" style="9" customWidth="1"/>
    <col min="3" max="3" width="42" style="9" customWidth="1"/>
    <col min="4" max="4" width="12.85546875" style="9" customWidth="1"/>
    <col min="5" max="5" width="13.28515625" style="9" customWidth="1"/>
    <col min="6" max="6" width="11.85546875" style="9" customWidth="1"/>
    <col min="7" max="7" width="17.42578125" style="9" customWidth="1"/>
    <col min="8" max="8" width="5.140625" style="9" customWidth="1"/>
    <col min="9" max="9" width="4.28515625" style="9" customWidth="1"/>
    <col min="10" max="10" width="5.85546875" style="9" customWidth="1"/>
    <col min="11" max="11" width="5.28515625" style="9" customWidth="1"/>
    <col min="12" max="12" width="14.140625" style="9" customWidth="1"/>
    <col min="13" max="13" width="5.28515625" style="9" customWidth="1"/>
    <col min="14" max="14" width="18" style="9" customWidth="1"/>
    <col min="15" max="15" width="5.7109375" style="9" customWidth="1"/>
    <col min="16" max="16" width="6.42578125" style="9" customWidth="1"/>
    <col min="17" max="17" width="8.42578125" style="9" customWidth="1"/>
    <col min="18" max="18" width="6" style="9" customWidth="1"/>
    <col min="19" max="19" width="14" style="9" customWidth="1"/>
    <col min="20" max="20" width="15.7109375" style="9" customWidth="1"/>
    <col min="21" max="21" width="17.140625" style="9" customWidth="1"/>
    <col min="22" max="22" width="10.85546875" style="9" customWidth="1"/>
    <col min="23" max="23" width="15.7109375" style="9" customWidth="1"/>
    <col min="24" max="24" width="20.5703125" style="9" customWidth="1"/>
    <col min="25" max="16384" width="11.42578125" style="9"/>
  </cols>
  <sheetData>
    <row r="1" spans="2:24" s="7" customFormat="1" x14ac:dyDescent="0.2">
      <c r="S1" s="8"/>
    </row>
    <row r="2" spans="2:24" s="7" customFormat="1" ht="48.75" customHeight="1" x14ac:dyDescent="0.2">
      <c r="B2" s="295"/>
      <c r="C2" s="295"/>
      <c r="D2" s="161" t="s">
        <v>1</v>
      </c>
      <c r="E2" s="162"/>
      <c r="F2" s="162"/>
      <c r="G2" s="162"/>
      <c r="H2" s="162"/>
      <c r="I2" s="162"/>
      <c r="J2" s="162"/>
      <c r="K2" s="162"/>
      <c r="L2" s="162"/>
      <c r="M2" s="162"/>
      <c r="N2" s="162"/>
      <c r="O2" s="162"/>
      <c r="P2" s="162"/>
      <c r="Q2" s="162"/>
      <c r="R2" s="162"/>
      <c r="S2" s="162"/>
      <c r="T2" s="162"/>
      <c r="U2" s="162"/>
      <c r="V2" s="163"/>
      <c r="W2" s="207" t="s">
        <v>0</v>
      </c>
      <c r="X2" s="208"/>
    </row>
    <row r="3" spans="2:24" s="7" customFormat="1" ht="24.75" customHeight="1" x14ac:dyDescent="0.2">
      <c r="B3" s="295"/>
      <c r="C3" s="295"/>
      <c r="D3" s="164"/>
      <c r="E3" s="165"/>
      <c r="F3" s="165"/>
      <c r="G3" s="165"/>
      <c r="H3" s="165"/>
      <c r="I3" s="165"/>
      <c r="J3" s="165"/>
      <c r="K3" s="165"/>
      <c r="L3" s="165"/>
      <c r="M3" s="165"/>
      <c r="N3" s="165"/>
      <c r="O3" s="165"/>
      <c r="P3" s="165"/>
      <c r="Q3" s="165"/>
      <c r="R3" s="165"/>
      <c r="S3" s="165"/>
      <c r="T3" s="165"/>
      <c r="U3" s="165"/>
      <c r="V3" s="166"/>
      <c r="W3" s="209"/>
      <c r="X3" s="210"/>
    </row>
    <row r="4" spans="2:24" s="7" customFormat="1" ht="60" customHeight="1" x14ac:dyDescent="0.2">
      <c r="B4" s="295"/>
      <c r="C4" s="295"/>
      <c r="D4" s="167"/>
      <c r="E4" s="168"/>
      <c r="F4" s="168"/>
      <c r="G4" s="168"/>
      <c r="H4" s="168"/>
      <c r="I4" s="168"/>
      <c r="J4" s="168"/>
      <c r="K4" s="168"/>
      <c r="L4" s="168"/>
      <c r="M4" s="168"/>
      <c r="N4" s="168"/>
      <c r="O4" s="168"/>
      <c r="P4" s="168"/>
      <c r="Q4" s="168"/>
      <c r="R4" s="168"/>
      <c r="S4" s="168"/>
      <c r="T4" s="168"/>
      <c r="U4" s="168"/>
      <c r="V4" s="169"/>
      <c r="W4" s="211"/>
      <c r="X4" s="212"/>
    </row>
    <row r="5" spans="2:24" s="7" customFormat="1" ht="32.25" customHeight="1" thickBot="1" x14ac:dyDescent="0.3">
      <c r="B5" s="74"/>
      <c r="C5" s="74"/>
      <c r="D5" s="74"/>
      <c r="E5" s="74"/>
      <c r="F5" s="74"/>
      <c r="G5" s="74"/>
      <c r="H5" s="74"/>
      <c r="I5" s="74"/>
      <c r="J5" s="74"/>
      <c r="K5" s="74"/>
      <c r="L5" s="74"/>
      <c r="M5" s="74"/>
      <c r="N5" s="74"/>
      <c r="O5" s="74"/>
      <c r="P5" s="74"/>
      <c r="Q5" s="74"/>
      <c r="R5" s="74"/>
      <c r="S5" s="75"/>
      <c r="T5" s="74"/>
      <c r="U5" s="74"/>
      <c r="V5" s="74"/>
      <c r="W5" s="74"/>
      <c r="X5" s="74"/>
    </row>
    <row r="6" spans="2:24" ht="91.5" customHeight="1" thickBot="1" x14ac:dyDescent="0.25">
      <c r="B6" s="286" t="str">
        <f>+EVALUACION!B5</f>
        <v xml:space="preserve">Objeto Contractual: </v>
      </c>
      <c r="C6" s="287"/>
      <c r="D6" s="287"/>
      <c r="E6" s="287"/>
      <c r="F6" s="287"/>
      <c r="G6" s="287"/>
      <c r="H6" s="287"/>
      <c r="I6" s="287"/>
      <c r="J6" s="287"/>
      <c r="K6" s="287"/>
      <c r="L6" s="287"/>
      <c r="M6" s="287"/>
      <c r="N6" s="287"/>
      <c r="O6" s="287"/>
      <c r="P6" s="287"/>
      <c r="Q6" s="287"/>
      <c r="R6" s="287"/>
      <c r="S6" s="287"/>
      <c r="T6" s="287"/>
      <c r="U6" s="287"/>
      <c r="V6" s="287"/>
      <c r="W6" s="287"/>
      <c r="X6" s="288"/>
    </row>
    <row r="7" spans="2:24" ht="18.75" customHeight="1" x14ac:dyDescent="0.2">
      <c r="B7" s="289" t="s">
        <v>180</v>
      </c>
      <c r="C7" s="290"/>
      <c r="D7" s="290"/>
      <c r="E7" s="290"/>
      <c r="F7" s="290"/>
      <c r="G7" s="290"/>
      <c r="H7" s="290"/>
      <c r="I7" s="290"/>
      <c r="J7" s="290"/>
      <c r="K7" s="290"/>
      <c r="L7" s="290"/>
      <c r="M7" s="290"/>
      <c r="N7" s="290"/>
      <c r="O7" s="290"/>
      <c r="P7" s="290"/>
      <c r="Q7" s="290"/>
      <c r="R7" s="290"/>
      <c r="S7" s="290"/>
      <c r="T7" s="290"/>
      <c r="U7" s="290"/>
      <c r="V7" s="290"/>
      <c r="W7" s="290"/>
      <c r="X7" s="291"/>
    </row>
    <row r="8" spans="2:24" ht="21" customHeight="1" x14ac:dyDescent="0.2">
      <c r="B8" s="292" t="s">
        <v>181</v>
      </c>
      <c r="C8" s="293"/>
      <c r="D8" s="293"/>
      <c r="E8" s="293"/>
      <c r="F8" s="293"/>
      <c r="G8" s="293"/>
      <c r="H8" s="293"/>
      <c r="I8" s="293"/>
      <c r="J8" s="293"/>
      <c r="K8" s="293"/>
      <c r="L8" s="293"/>
      <c r="M8" s="293"/>
      <c r="N8" s="293"/>
      <c r="O8" s="293"/>
      <c r="P8" s="293"/>
      <c r="Q8" s="293"/>
      <c r="R8" s="293"/>
      <c r="S8" s="293"/>
      <c r="T8" s="293"/>
      <c r="U8" s="293"/>
      <c r="V8" s="293"/>
      <c r="W8" s="293"/>
      <c r="X8" s="294"/>
    </row>
    <row r="9" spans="2:24" ht="9" customHeight="1" thickBot="1" x14ac:dyDescent="0.25">
      <c r="B9" s="284"/>
      <c r="C9" s="285"/>
      <c r="D9" s="285"/>
      <c r="E9" s="285"/>
      <c r="F9" s="285"/>
      <c r="G9" s="285"/>
      <c r="H9" s="285"/>
      <c r="I9" s="285"/>
      <c r="J9" s="285"/>
      <c r="K9" s="285"/>
      <c r="L9" s="285"/>
      <c r="M9" s="285"/>
      <c r="N9" s="285"/>
      <c r="O9" s="285"/>
      <c r="P9" s="285"/>
      <c r="Q9" s="285"/>
      <c r="R9" s="285"/>
      <c r="S9" s="76"/>
      <c r="T9" s="76"/>
      <c r="U9" s="76"/>
      <c r="V9" s="76"/>
      <c r="W9" s="76"/>
      <c r="X9" s="77"/>
    </row>
    <row r="10" spans="2:24" ht="106.5" customHeight="1" thickBot="1" x14ac:dyDescent="0.25">
      <c r="B10" s="78" t="s">
        <v>153</v>
      </c>
      <c r="C10" s="79" t="s">
        <v>90</v>
      </c>
      <c r="D10" s="80" t="s">
        <v>182</v>
      </c>
      <c r="E10" s="80" t="s">
        <v>183</v>
      </c>
      <c r="F10" s="80" t="s">
        <v>184</v>
      </c>
      <c r="G10" s="79" t="s">
        <v>91</v>
      </c>
      <c r="H10" s="80" t="s">
        <v>102</v>
      </c>
      <c r="I10" s="80" t="s">
        <v>93</v>
      </c>
      <c r="J10" s="80" t="s">
        <v>185</v>
      </c>
      <c r="K10" s="80" t="s">
        <v>95</v>
      </c>
      <c r="L10" s="80" t="s">
        <v>186</v>
      </c>
      <c r="M10" s="79" t="s">
        <v>187</v>
      </c>
      <c r="N10" s="79" t="s">
        <v>145</v>
      </c>
      <c r="O10" s="80" t="s">
        <v>102</v>
      </c>
      <c r="P10" s="80" t="s">
        <v>93</v>
      </c>
      <c r="Q10" s="80" t="s">
        <v>185</v>
      </c>
      <c r="R10" s="80" t="s">
        <v>95</v>
      </c>
      <c r="S10" s="79" t="s">
        <v>146</v>
      </c>
      <c r="T10" s="79" t="s">
        <v>147</v>
      </c>
      <c r="U10" s="79" t="s">
        <v>148</v>
      </c>
      <c r="V10" s="79" t="s">
        <v>149</v>
      </c>
      <c r="W10" s="79" t="s">
        <v>188</v>
      </c>
      <c r="X10" s="81" t="s">
        <v>151</v>
      </c>
    </row>
    <row r="11" spans="2:24" ht="106.5" customHeight="1" thickBot="1" x14ac:dyDescent="0.25">
      <c r="B11" s="82">
        <v>1</v>
      </c>
      <c r="C11" s="83" t="s">
        <v>189</v>
      </c>
      <c r="D11" s="84" t="str">
        <f>+'EVALUACION CON CONTROLES'!A16</f>
        <v>PLANEACIÓN</v>
      </c>
      <c r="E11" s="84" t="s">
        <v>19</v>
      </c>
      <c r="F11" s="84" t="s">
        <v>20</v>
      </c>
      <c r="G11" s="83" t="str">
        <f>+EVALUACION!H16</f>
        <v>Declaratoria de desierto del proceso de contratación</v>
      </c>
      <c r="H11" s="83">
        <f>+EVALUACION!I16</f>
        <v>1</v>
      </c>
      <c r="I11" s="83">
        <f>+EVALUACION!J16</f>
        <v>1</v>
      </c>
      <c r="J11" s="83">
        <f>+EVALUACION!K16</f>
        <v>2</v>
      </c>
      <c r="K11" s="84" t="str">
        <f>+EVALUACION!L16</f>
        <v>BAJO</v>
      </c>
      <c r="L11" s="83" t="s">
        <v>190</v>
      </c>
      <c r="M11" s="84">
        <v>100</v>
      </c>
      <c r="N11" s="83" t="str">
        <f>+'EVALUACION CON CONTROLES'!F16</f>
        <v>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v>
      </c>
      <c r="O11" s="83">
        <f>+'EVALUACION CON CONTROLES'!H16</f>
        <v>1</v>
      </c>
      <c r="P11" s="83">
        <f>+'EVALUACION CON CONTROLES'!I16</f>
        <v>1</v>
      </c>
      <c r="Q11" s="83">
        <f>+'EVALUACION CON CONTROLES'!J16</f>
        <v>2</v>
      </c>
      <c r="R11" s="84" t="str">
        <f>+'EVALUACION CON CONTROLES'!K16</f>
        <v>BAJO</v>
      </c>
      <c r="S11" s="83" t="str">
        <f>+'EVALUACION CON CONTROLES'!L16</f>
        <v>No</v>
      </c>
      <c r="T11" s="83" t="str">
        <f>+'EVALUACION CON CONTROLES'!M16</f>
        <v>Entidad Contratante FDLAN</v>
      </c>
      <c r="U11" s="83" t="str">
        <f>+'EVALUACION CON CONTROLES'!N16</f>
        <v>El mismo día de la declaratoria de desierta del proceso de contratación</v>
      </c>
      <c r="V11" s="83" t="str">
        <f>+'EVALUACION CON CONTROLES'!O16</f>
        <v xml:space="preserve">El día que se establece un nuevo proceso de contratación </v>
      </c>
      <c r="W11" s="83" t="str">
        <f>+'EVALUACION CON CONTROLES'!P16</f>
        <v>Mediante el análisis de los motivos que dieron lugar a la declaratoria de desierta. Igualmente, a través de la revisión y respuesta a las observaciones presentadas por los interesados durante el proceso de contratación .</v>
      </c>
      <c r="X11" s="85" t="str">
        <f>+'EVALUACION CON CONTROLES'!Q16</f>
        <v>Durante la etapa de planeación y la etapa precotractual del proceso de contratación.</v>
      </c>
    </row>
    <row r="12" spans="2:24" ht="106.5" customHeight="1" thickBot="1" x14ac:dyDescent="0.25">
      <c r="B12" s="86">
        <v>2</v>
      </c>
      <c r="C12" s="12" t="s">
        <v>191</v>
      </c>
      <c r="D12" s="87" t="str">
        <f>+'EVALUACION CON CONTROLES'!A17</f>
        <v>SELECCIÓN</v>
      </c>
      <c r="E12" s="87" t="s">
        <v>32</v>
      </c>
      <c r="F12" s="84" t="s">
        <v>20</v>
      </c>
      <c r="G12" s="12" t="str">
        <f>+EVALUACION!H17</f>
        <v>Declaratoria de desierto del proceso de contratación</v>
      </c>
      <c r="H12" s="12">
        <f>+EVALUACION!I17</f>
        <v>3</v>
      </c>
      <c r="I12" s="12">
        <f>+EVALUACION!J17</f>
        <v>1</v>
      </c>
      <c r="J12" s="12">
        <f>+EVALUACION!K17</f>
        <v>4</v>
      </c>
      <c r="K12" s="87" t="str">
        <f>+EVALUACION!L17</f>
        <v>BAJO</v>
      </c>
      <c r="L12" s="83" t="s">
        <v>190</v>
      </c>
      <c r="M12" s="87">
        <v>100</v>
      </c>
      <c r="N12" s="12" t="str">
        <f>+'EVALUACION CON CONTROLES'!F17</f>
        <v>Revisión de las condiciones jurídicas, técnicas, financieras y operacionales habilitantes y revisión posterior de la invitacion  para verificar que las mismas sean claras, precisas y no induzcan a error.</v>
      </c>
      <c r="O12" s="12">
        <f>+'EVALUACION CON CONTROLES'!H17</f>
        <v>3</v>
      </c>
      <c r="P12" s="12">
        <f>+'EVALUACION CON CONTROLES'!I17</f>
        <v>1</v>
      </c>
      <c r="Q12" s="12">
        <f>+'EVALUACION CON CONTROLES'!J17</f>
        <v>4</v>
      </c>
      <c r="R12" s="87" t="str">
        <f>+'EVALUACION CON CONTROLES'!K17</f>
        <v>BAJO</v>
      </c>
      <c r="S12" s="12" t="str">
        <f>+'EVALUACION CON CONTROLES'!L17</f>
        <v>No</v>
      </c>
      <c r="T12" s="12" t="str">
        <f>+'EVALUACION CON CONTROLES'!M17</f>
        <v>Entidad Contratante FDLAN</v>
      </c>
      <c r="U12" s="12" t="str">
        <f>+'EVALUACION CON CONTROLES'!N17</f>
        <v>El mismo día de la declaratoria de desierta del proceso de contratación</v>
      </c>
      <c r="V12" s="12" t="str">
        <f>+'EVALUACION CON CONTROLES'!O17</f>
        <v xml:space="preserve">El día que se establece un nuevo proceso de contratación </v>
      </c>
      <c r="W12" s="12" t="str">
        <f>+'EVALUACION CON CONTROLES'!P17</f>
        <v>Mediante el análisis de los motivos que dieron lugar a la declaratoria de desierta. Iguamente, a través de la revisión y respuesta a las observaciones presentadas por los interesados durante el proceso de selección</v>
      </c>
      <c r="X12" s="88" t="str">
        <f>+'EVALUACION CON CONTROLES'!Q17</f>
        <v>Durante la etapa precotractual del proceso de selección</v>
      </c>
    </row>
    <row r="13" spans="2:24" ht="106.5" customHeight="1" thickBot="1" x14ac:dyDescent="0.25">
      <c r="B13" s="86">
        <v>3</v>
      </c>
      <c r="C13" s="12" t="s">
        <v>192</v>
      </c>
      <c r="D13" s="87" t="str">
        <f>+'EVALUACION CON CONTROLES'!A18</f>
        <v>SELECCIÓN</v>
      </c>
      <c r="E13" s="87" t="s">
        <v>19</v>
      </c>
      <c r="F13" s="84" t="s">
        <v>20</v>
      </c>
      <c r="G13" s="12" t="str">
        <f>+EVALUACION!H18</f>
        <v>Ofrecimiento de bienes y/o servicios sin las condiciones minimas de calidad.</v>
      </c>
      <c r="H13" s="12">
        <f>+EVALUACION!I18</f>
        <v>3</v>
      </c>
      <c r="I13" s="12">
        <f>+EVALUACION!J18</f>
        <v>1</v>
      </c>
      <c r="J13" s="12">
        <f>+EVALUACION!K18</f>
        <v>4</v>
      </c>
      <c r="K13" s="87" t="str">
        <f>+EVALUACION!L18</f>
        <v>BAJO</v>
      </c>
      <c r="L13" s="83" t="s">
        <v>193</v>
      </c>
      <c r="M13" s="87" t="s">
        <v>194</v>
      </c>
      <c r="N13" s="12" t="str">
        <f>+'EVALUACION CON CONTROLES'!F18</f>
        <v>Revision Garantia de seriedad de la Oferta/Requerimiento al Proponente justificacion precios presentados en la propuesta una vez se identifique el mismo</v>
      </c>
      <c r="O13" s="12">
        <f>+'EVALUACION CON CONTROLES'!H18</f>
        <v>3</v>
      </c>
      <c r="P13" s="12">
        <f>+'EVALUACION CON CONTROLES'!I18</f>
        <v>1</v>
      </c>
      <c r="Q13" s="12">
        <f>+'EVALUACION CON CONTROLES'!J18</f>
        <v>4</v>
      </c>
      <c r="R13" s="87" t="str">
        <f>+'EVALUACION CON CONTROLES'!K18</f>
        <v>BAJO</v>
      </c>
      <c r="S13" s="12" t="str">
        <f>+'EVALUACION CON CONTROLES'!L18</f>
        <v>Si</v>
      </c>
      <c r="T13" s="12" t="str">
        <f>+'EVALUACION CON CONTROLES'!M18</f>
        <v>Entidad Contratante FDLAN</v>
      </c>
      <c r="U13" s="12" t="str">
        <f>+'EVALUACION CON CONTROLES'!N18</f>
        <v>Evaluacion de propuestas</v>
      </c>
      <c r="V13" s="12" t="str">
        <f>+'EVALUACION CON CONTROLES'!O18</f>
        <v>Selección del oferente</v>
      </c>
      <c r="W13" s="12" t="str">
        <f>+'EVALUACION CON CONTROLES'!P18</f>
        <v>Garantía de seriedad de la oferta</v>
      </c>
      <c r="X13" s="88" t="str">
        <f>+'EVALUACION CON CONTROLES'!Q18</f>
        <v>Plazo del cronograma del proceso de selección</v>
      </c>
    </row>
    <row r="14" spans="2:24" ht="106.5" customHeight="1" thickBot="1" x14ac:dyDescent="0.25">
      <c r="B14" s="86">
        <v>4</v>
      </c>
      <c r="C14" s="12" t="s">
        <v>195</v>
      </c>
      <c r="D14" s="87" t="str">
        <f>+'EVALUACION CON CONTROLES'!A19</f>
        <v>EJECUCIÓN</v>
      </c>
      <c r="E14" s="87" t="s">
        <v>32</v>
      </c>
      <c r="F14" s="84" t="s">
        <v>20</v>
      </c>
      <c r="G14" s="12" t="str">
        <f>+EVALUACION!H19</f>
        <v>Atraso en el cronograma del proceso</v>
      </c>
      <c r="H14" s="12">
        <f>+EVALUACION!I19</f>
        <v>3</v>
      </c>
      <c r="I14" s="12">
        <f>+EVALUACION!J19</f>
        <v>3</v>
      </c>
      <c r="J14" s="12">
        <f>+EVALUACION!K19</f>
        <v>6</v>
      </c>
      <c r="K14" s="87" t="str">
        <f>+EVALUACION!L19</f>
        <v>ALTO</v>
      </c>
      <c r="L14" s="83" t="s">
        <v>190</v>
      </c>
      <c r="M14" s="87">
        <v>100</v>
      </c>
      <c r="N14" s="12" t="str">
        <f>+'EVALUACION CON CONTROLES'!F19</f>
        <v>Gestionar la solución de causas ajenas, para reiniciar el proceso</v>
      </c>
      <c r="O14" s="12">
        <f>+'EVALUACION CON CONTROLES'!H19</f>
        <v>3</v>
      </c>
      <c r="P14" s="12">
        <f>+'EVALUACION CON CONTROLES'!I19</f>
        <v>3</v>
      </c>
      <c r="Q14" s="12">
        <f>+'EVALUACION CON CONTROLES'!J19</f>
        <v>6</v>
      </c>
      <c r="R14" s="87" t="str">
        <f>+'EVALUACION CON CONTROLES'!K19</f>
        <v>ALTO</v>
      </c>
      <c r="S14" s="12" t="str">
        <f>+'EVALUACION CON CONTROLES'!L19</f>
        <v>Si</v>
      </c>
      <c r="T14" s="12" t="str">
        <f>+'EVALUACION CON CONTROLES'!M19</f>
        <v>Los funcionarios responsables de la Supervision del Contrato y el ejecutor</v>
      </c>
      <c r="U14" s="12" t="str">
        <f>+'EVALUACION CON CONTROLES'!N19</f>
        <v>Durante la ejecución del contrato</v>
      </c>
      <c r="V14" s="12" t="str">
        <f>+'EVALUACION CON CONTROLES'!O19</f>
        <v>Durante toda la ejecucion del contrato</v>
      </c>
      <c r="W14" s="12" t="str">
        <f>+'EVALUACION CON CONTROLES'!P19</f>
        <v>Durante toda la ejecucion del contrato</v>
      </c>
      <c r="X14" s="88" t="str">
        <f>+'EVALUACION CON CONTROLES'!Q19</f>
        <v>De manera permanente durante toda la ejecucion del contrato</v>
      </c>
    </row>
    <row r="15" spans="2:24" ht="106.5" customHeight="1" thickBot="1" x14ac:dyDescent="0.25">
      <c r="B15" s="86">
        <v>5</v>
      </c>
      <c r="C15" s="12" t="s">
        <v>196</v>
      </c>
      <c r="D15" s="87" t="str">
        <f>+'EVALUACION CON CONTROLES'!A20</f>
        <v>EJECUCIÓN</v>
      </c>
      <c r="E15" s="87" t="s">
        <v>32</v>
      </c>
      <c r="F15" s="84" t="s">
        <v>20</v>
      </c>
      <c r="G15" s="12" t="str">
        <f>+EVALUACION!H20</f>
        <v>Incumplimiento por el ejecutor ante la necesidad de la entidad</v>
      </c>
      <c r="H15" s="12">
        <f>+EVALUACION!I20</f>
        <v>3</v>
      </c>
      <c r="I15" s="12">
        <f>+EVALUACION!J20</f>
        <v>3</v>
      </c>
      <c r="J15" s="12">
        <f>+EVALUACION!K20</f>
        <v>6</v>
      </c>
      <c r="K15" s="87" t="str">
        <f>+EVALUACION!L20</f>
        <v>ALTO</v>
      </c>
      <c r="L15" s="83" t="s">
        <v>197</v>
      </c>
      <c r="M15" s="87">
        <v>100</v>
      </c>
      <c r="N15" s="12" t="str">
        <f>+'EVALUACION CON CONTROLES'!F20</f>
        <v>Hacer efectiva la Garantia de Cumplimiento y Calidad de los bienes y servicios</v>
      </c>
      <c r="O15" s="12">
        <f>+'EVALUACION CON CONTROLES'!H20</f>
        <v>3</v>
      </c>
      <c r="P15" s="12">
        <f>+'EVALUACION CON CONTROLES'!I20</f>
        <v>3</v>
      </c>
      <c r="Q15" s="12">
        <f>+'EVALUACION CON CONTROLES'!J20</f>
        <v>6</v>
      </c>
      <c r="R15" s="87" t="str">
        <f>+'EVALUACION CON CONTROLES'!K20</f>
        <v>ALTO</v>
      </c>
      <c r="S15" s="12" t="str">
        <f>+'EVALUACION CON CONTROLES'!L20</f>
        <v>Si</v>
      </c>
      <c r="T15" s="12" t="str">
        <f>+'EVALUACION CON CONTROLES'!M20</f>
        <v>Los funcionarios responsables de la Supervision del Contrato y la Oficina Juridica del FDLAN</v>
      </c>
      <c r="U15" s="12" t="str">
        <f>+'EVALUACION CON CONTROLES'!N20</f>
        <v>Durante la ejecución del contrato</v>
      </c>
      <c r="V15" s="12" t="str">
        <f>+'EVALUACION CON CONTROLES'!O20</f>
        <v>Durante toda la ejecucion del contrato</v>
      </c>
      <c r="W15" s="12" t="str">
        <f>+'EVALUACION CON CONTROLES'!P20</f>
        <v>Durante toda la ejecucion del contrato</v>
      </c>
      <c r="X15" s="88" t="str">
        <f>+'EVALUACION CON CONTROLES'!Q20</f>
        <v>De manera permanente durante toda la ejecucion del contrato</v>
      </c>
    </row>
    <row r="16" spans="2:24" ht="106.5" customHeight="1" thickBot="1" x14ac:dyDescent="0.25">
      <c r="B16" s="86">
        <v>6</v>
      </c>
      <c r="C16" s="12" t="s">
        <v>196</v>
      </c>
      <c r="D16" s="87" t="str">
        <f>+'EVALUACION CON CONTROLES'!A21</f>
        <v>EJECUCIÓN</v>
      </c>
      <c r="E16" s="87" t="s">
        <v>32</v>
      </c>
      <c r="F16" s="84" t="s">
        <v>20</v>
      </c>
      <c r="G16" s="12" t="str">
        <f>+EVALUACION!H21</f>
        <v>Entrega de bienes en mal estado o que no cumplan con las especificaciones tecnicas indicas en el Anexo Tecnico</v>
      </c>
      <c r="H16" s="12">
        <f>+EVALUACION!I21</f>
        <v>3</v>
      </c>
      <c r="I16" s="12">
        <f>+EVALUACION!J21</f>
        <v>3</v>
      </c>
      <c r="J16" s="12">
        <f>+EVALUACION!K21</f>
        <v>6</v>
      </c>
      <c r="K16" s="87" t="str">
        <f>+EVALUACION!L21</f>
        <v>ALTO</v>
      </c>
      <c r="L16" s="83" t="s">
        <v>197</v>
      </c>
      <c r="M16" s="87">
        <v>100</v>
      </c>
      <c r="N16" s="12" t="str">
        <f>+'EVALUACION CON CONTROLES'!F21</f>
        <v>Hacer efectiva la Garantia de Cumplimiento y Calidad de los bienes y servicios</v>
      </c>
      <c r="O16" s="12">
        <f>+'EVALUACION CON CONTROLES'!H21</f>
        <v>3</v>
      </c>
      <c r="P16" s="12">
        <f>+'EVALUACION CON CONTROLES'!I21</f>
        <v>3</v>
      </c>
      <c r="Q16" s="12">
        <f>+'EVALUACION CON CONTROLES'!J21</f>
        <v>6</v>
      </c>
      <c r="R16" s="87" t="str">
        <f>+'EVALUACION CON CONTROLES'!K21</f>
        <v>ALTO</v>
      </c>
      <c r="S16" s="12" t="str">
        <f>+'EVALUACION CON CONTROLES'!L21</f>
        <v>Si</v>
      </c>
      <c r="T16" s="12" t="str">
        <f>+'EVALUACION CON CONTROLES'!M21</f>
        <v>Los funcionarios responsables de la Supervision del Contrato y la Oficina Juridica del FDLAN</v>
      </c>
      <c r="U16" s="12" t="str">
        <f>+'EVALUACION CON CONTROLES'!N21</f>
        <v>Durante la ejecución del contrato</v>
      </c>
      <c r="V16" s="12" t="str">
        <f>+'EVALUACION CON CONTROLES'!O21</f>
        <v>Durante toda la ejecucion del contrato</v>
      </c>
      <c r="W16" s="12" t="str">
        <f>+'EVALUACION CON CONTROLES'!P21</f>
        <v>Durante toda la ejecucion del contrato</v>
      </c>
      <c r="X16" s="88" t="str">
        <f>+'EVALUACION CON CONTROLES'!Q21</f>
        <v>De manera permanente durante toda la ejecucion del contrato</v>
      </c>
    </row>
    <row r="17" spans="2:24" ht="106.5" customHeight="1" thickBot="1" x14ac:dyDescent="0.25">
      <c r="B17" s="86">
        <v>7</v>
      </c>
      <c r="C17" s="12" t="s">
        <v>198</v>
      </c>
      <c r="D17" s="87" t="str">
        <f>+'EVALUACION CON CONTROLES'!A22</f>
        <v>EJECUCIÓN</v>
      </c>
      <c r="E17" s="87" t="s">
        <v>19</v>
      </c>
      <c r="F17" s="84" t="s">
        <v>20</v>
      </c>
      <c r="G17" s="12" t="str">
        <f>+EVALUACION!H22</f>
        <v>Pérdida de competencia para liquidar en
sede administrativa.</v>
      </c>
      <c r="H17" s="12">
        <f>+EVALUACION!I22</f>
        <v>2</v>
      </c>
      <c r="I17" s="12">
        <f>+EVALUACION!J22</f>
        <v>3</v>
      </c>
      <c r="J17" s="12">
        <f>+EVALUACION!K22</f>
        <v>5</v>
      </c>
      <c r="K17" s="87" t="str">
        <f>+EVALUACION!L22</f>
        <v>MEDIO</v>
      </c>
      <c r="L17" s="83" t="s">
        <v>193</v>
      </c>
      <c r="M17" s="87" t="s">
        <v>194</v>
      </c>
      <c r="N17" s="12" t="str">
        <f>+'EVALUACION CON CONTROLES'!F22</f>
        <v>Tramitar liquidación en los tiempos estipulados</v>
      </c>
      <c r="O17" s="12">
        <f>+'EVALUACION CON CONTROLES'!H22</f>
        <v>2</v>
      </c>
      <c r="P17" s="12">
        <f>+'EVALUACION CON CONTROLES'!I22</f>
        <v>3</v>
      </c>
      <c r="Q17" s="12">
        <f>+'EVALUACION CON CONTROLES'!J22</f>
        <v>5</v>
      </c>
      <c r="R17" s="87" t="str">
        <f>+'EVALUACION CON CONTROLES'!K22</f>
        <v>MEDIO</v>
      </c>
      <c r="S17" s="12" t="str">
        <f>+'EVALUACION CON CONTROLES'!L22</f>
        <v>Si</v>
      </c>
      <c r="T17" s="12" t="str">
        <f>+'EVALUACION CON CONTROLES'!M22</f>
        <v>Los funcionarios responsables de ka supervisión del contrato</v>
      </c>
      <c r="U17" s="12" t="str">
        <f>+'EVALUACION CON CONTROLES'!N22</f>
        <v>Durante la etapa de liquidación</v>
      </c>
      <c r="V17" s="12" t="str">
        <f>+'EVALUACION CON CONTROLES'!O22</f>
        <v>Una vez liquidado el contrato</v>
      </c>
      <c r="W17" s="12" t="str">
        <f>+'EVALUACION CON CONTROLES'!P22</f>
        <v>Durante toda la terminacion del contrato</v>
      </c>
      <c r="X17" s="88" t="str">
        <f>+'EVALUACION CON CONTROLES'!Q22</f>
        <v>De manera oportuna una vez terminado el  plazo de ejecucion del contrato</v>
      </c>
    </row>
    <row r="18" spans="2:24" ht="106.5" customHeight="1" x14ac:dyDescent="0.2">
      <c r="B18" s="86">
        <v>8</v>
      </c>
      <c r="C18" s="12" t="s">
        <v>206</v>
      </c>
      <c r="D18" s="87" t="str">
        <f>+'EVALUACION CON CONTROLES'!A23</f>
        <v>EJECUCIÓN</v>
      </c>
      <c r="E18" s="87" t="s">
        <v>19</v>
      </c>
      <c r="F18" s="87" t="s">
        <v>44</v>
      </c>
      <c r="G18" s="12" t="str">
        <f>+EVALUACION!H23</f>
        <v>Cambio en el precio del dólar</v>
      </c>
      <c r="H18" s="12">
        <f>+EVALUACION!I23</f>
        <v>4</v>
      </c>
      <c r="I18" s="12">
        <f>+EVALUACION!J23</f>
        <v>4</v>
      </c>
      <c r="J18" s="12">
        <f>+EVALUACION!K23</f>
        <v>8</v>
      </c>
      <c r="K18" s="87" t="str">
        <f>+EVALUACION!L23</f>
        <v>EXTREMO</v>
      </c>
      <c r="L18" s="83" t="s">
        <v>197</v>
      </c>
      <c r="M18" s="87">
        <v>100</v>
      </c>
      <c r="N18" s="12" t="str">
        <f>+'EVALUACION CON CONTROLES'!F23</f>
        <v>Revisión de los productos afectados por la variación en el precio del dólar</v>
      </c>
      <c r="O18" s="12">
        <f>+'EVALUACION CON CONTROLES'!H23</f>
        <v>4</v>
      </c>
      <c r="P18" s="12">
        <f>+'EVALUACION CON CONTROLES'!I23</f>
        <v>4</v>
      </c>
      <c r="Q18" s="12">
        <f>+'EVALUACION CON CONTROLES'!J23</f>
        <v>8</v>
      </c>
      <c r="R18" s="87" t="str">
        <f>+'EVALUACION CON CONTROLES'!K23</f>
        <v>EXTREMO</v>
      </c>
      <c r="S18" s="12" t="str">
        <f>+'EVALUACION CON CONTROLES'!L23</f>
        <v>si</v>
      </c>
      <c r="T18" s="12" t="str">
        <f>+'EVALUACION CON CONTROLES'!M23</f>
        <v>El ejecutor del contrato y la supervisión del mismo</v>
      </c>
      <c r="U18" s="12" t="str">
        <f>+'EVALUACION CON CONTROLES'!N23</f>
        <v>Durante la ejecución del contrato</v>
      </c>
      <c r="V18" s="12" t="str">
        <f>+'EVALUACION CON CONTROLES'!O23</f>
        <v>Durante la ejecución del contrato</v>
      </c>
      <c r="W18" s="12" t="str">
        <f>+'EVALUACION CON CONTROLES'!P23</f>
        <v>Durante toda la ejecucion del contrato</v>
      </c>
      <c r="X18" s="88" t="str">
        <f>+'EVALUACION CON CONTROLES'!Q23</f>
        <v>De manera permanente durante toda la ejecucion del contrato</v>
      </c>
    </row>
    <row r="19" spans="2:24" ht="106.5" customHeight="1" x14ac:dyDescent="0.2">
      <c r="B19" s="86">
        <v>9</v>
      </c>
      <c r="C19" s="12">
        <f>+'EVALUACION CON CONTROLES'!B24:E24</f>
        <v>0</v>
      </c>
      <c r="D19" s="87">
        <f>+'EVALUACION CON CONTROLES'!A24</f>
        <v>0</v>
      </c>
      <c r="E19" s="87" t="e">
        <f>VLOOKUP(C19,'IDENTIFICACION Y ANALISIS'!$B$19:$F$68,3,FALSE)</f>
        <v>#N/A</v>
      </c>
      <c r="F19" s="87" t="e">
        <f>VLOOKUP(C19,'IDENTIFICACION Y ANALISIS'!$B$19:$F$68,4,FALSE)</f>
        <v>#N/A</v>
      </c>
      <c r="G19" s="12">
        <f>+EVALUACION!H24</f>
        <v>0</v>
      </c>
      <c r="H19" s="12">
        <f>+EVALUACION!I24</f>
        <v>0</v>
      </c>
      <c r="I19" s="12">
        <f>+EVALUACION!J24</f>
        <v>0</v>
      </c>
      <c r="J19" s="12">
        <f>+EVALUACION!K24</f>
        <v>0</v>
      </c>
      <c r="K19" s="87" t="str">
        <f>+EVALUACION!L24</f>
        <v>BAJO</v>
      </c>
      <c r="L19" s="12"/>
      <c r="M19" s="87"/>
      <c r="N19" s="12">
        <f>+'EVALUACION CON CONTROLES'!F24</f>
        <v>0</v>
      </c>
      <c r="O19" s="12">
        <f>+'EVALUACION CON CONTROLES'!H24</f>
        <v>0</v>
      </c>
      <c r="P19" s="12">
        <f>+'EVALUACION CON CONTROLES'!I24</f>
        <v>0</v>
      </c>
      <c r="Q19" s="12">
        <f>+'EVALUACION CON CONTROLES'!J24</f>
        <v>0</v>
      </c>
      <c r="R19" s="87" t="str">
        <f>+'EVALUACION CON CONTROLES'!K24</f>
        <v>BAJO</v>
      </c>
      <c r="S19" s="12">
        <f>+'EVALUACION CON CONTROLES'!L24</f>
        <v>0</v>
      </c>
      <c r="T19" s="12">
        <f>+'EVALUACION CON CONTROLES'!M24</f>
        <v>0</v>
      </c>
      <c r="U19" s="12">
        <f>+'EVALUACION CON CONTROLES'!N24</f>
        <v>0</v>
      </c>
      <c r="V19" s="12">
        <f>+'EVALUACION CON CONTROLES'!O24</f>
        <v>0</v>
      </c>
      <c r="W19" s="12">
        <f>+'EVALUACION CON CONTROLES'!P24</f>
        <v>0</v>
      </c>
      <c r="X19" s="88">
        <f>+'EVALUACION CON CONTROLES'!Q24</f>
        <v>0</v>
      </c>
    </row>
    <row r="20" spans="2:24" ht="106.5" customHeight="1" x14ac:dyDescent="0.2">
      <c r="B20" s="86">
        <v>10</v>
      </c>
      <c r="C20" s="12">
        <f>+'EVALUACION CON CONTROLES'!B25:E25</f>
        <v>0</v>
      </c>
      <c r="D20" s="87">
        <f>+'EVALUACION CON CONTROLES'!A25</f>
        <v>0</v>
      </c>
      <c r="E20" s="87" t="e">
        <f>VLOOKUP(C20,'IDENTIFICACION Y ANALISIS'!$B$19:$F$68,3,FALSE)</f>
        <v>#N/A</v>
      </c>
      <c r="F20" s="87" t="e">
        <f>VLOOKUP(C20,'IDENTIFICACION Y ANALISIS'!$B$19:$F$68,4,FALSE)</f>
        <v>#N/A</v>
      </c>
      <c r="G20" s="12">
        <f>+EVALUACION!H25</f>
        <v>0</v>
      </c>
      <c r="H20" s="12">
        <f>+EVALUACION!I25</f>
        <v>0</v>
      </c>
      <c r="I20" s="12">
        <f>+EVALUACION!J25</f>
        <v>0</v>
      </c>
      <c r="J20" s="12">
        <f>+EVALUACION!K25</f>
        <v>0</v>
      </c>
      <c r="K20" s="87" t="str">
        <f>+EVALUACION!L25</f>
        <v>BAJO</v>
      </c>
      <c r="L20" s="12"/>
      <c r="M20" s="87"/>
      <c r="N20" s="12">
        <f>+'EVALUACION CON CONTROLES'!F25</f>
        <v>0</v>
      </c>
      <c r="O20" s="12">
        <f>+'EVALUACION CON CONTROLES'!H25</f>
        <v>0</v>
      </c>
      <c r="P20" s="12">
        <f>+'EVALUACION CON CONTROLES'!I25</f>
        <v>0</v>
      </c>
      <c r="Q20" s="12">
        <f>+'EVALUACION CON CONTROLES'!J25</f>
        <v>0</v>
      </c>
      <c r="R20" s="87" t="str">
        <f>+'EVALUACION CON CONTROLES'!K25</f>
        <v>BAJO</v>
      </c>
      <c r="S20" s="12">
        <f>+'EVALUACION CON CONTROLES'!L25</f>
        <v>0</v>
      </c>
      <c r="T20" s="12">
        <f>+'EVALUACION CON CONTROLES'!M25</f>
        <v>0</v>
      </c>
      <c r="U20" s="12">
        <f>+'EVALUACION CON CONTROLES'!N25</f>
        <v>0</v>
      </c>
      <c r="V20" s="12">
        <f>+'EVALUACION CON CONTROLES'!O25</f>
        <v>0</v>
      </c>
      <c r="W20" s="12">
        <f>+'EVALUACION CON CONTROLES'!P25</f>
        <v>0</v>
      </c>
      <c r="X20" s="88">
        <f>+'EVALUACION CON CONTROLES'!Q25</f>
        <v>0</v>
      </c>
    </row>
    <row r="21" spans="2:24" ht="106.5" customHeight="1" x14ac:dyDescent="0.2">
      <c r="B21" s="86">
        <v>11</v>
      </c>
      <c r="C21" s="12">
        <f>+'EVALUACION CON CONTROLES'!B26:E26</f>
        <v>0</v>
      </c>
      <c r="D21" s="87">
        <f>+'EVALUACION CON CONTROLES'!A26</f>
        <v>0</v>
      </c>
      <c r="E21" s="87" t="e">
        <f>VLOOKUP(C21,'IDENTIFICACION Y ANALISIS'!$B$19:$F$68,3,FALSE)</f>
        <v>#N/A</v>
      </c>
      <c r="F21" s="87" t="e">
        <f>VLOOKUP(C21,'IDENTIFICACION Y ANALISIS'!$B$19:$F$68,4,FALSE)</f>
        <v>#N/A</v>
      </c>
      <c r="G21" s="12">
        <f>+EVALUACION!H26</f>
        <v>0</v>
      </c>
      <c r="H21" s="12">
        <f>+EVALUACION!I26</f>
        <v>0</v>
      </c>
      <c r="I21" s="12">
        <f>+EVALUACION!J26</f>
        <v>0</v>
      </c>
      <c r="J21" s="12">
        <f>+EVALUACION!K26</f>
        <v>0</v>
      </c>
      <c r="K21" s="87" t="str">
        <f>+EVALUACION!L26</f>
        <v>BAJO</v>
      </c>
      <c r="L21" s="12"/>
      <c r="M21" s="87"/>
      <c r="N21" s="12">
        <f>+'EVALUACION CON CONTROLES'!F26</f>
        <v>0</v>
      </c>
      <c r="O21" s="12">
        <f>+'EVALUACION CON CONTROLES'!H26</f>
        <v>0</v>
      </c>
      <c r="P21" s="12">
        <f>+'EVALUACION CON CONTROLES'!I26</f>
        <v>0</v>
      </c>
      <c r="Q21" s="12">
        <f>+'EVALUACION CON CONTROLES'!J26</f>
        <v>0</v>
      </c>
      <c r="R21" s="87" t="str">
        <f>+'EVALUACION CON CONTROLES'!K26</f>
        <v>BAJO</v>
      </c>
      <c r="S21" s="12">
        <f>+'EVALUACION CON CONTROLES'!L26</f>
        <v>0</v>
      </c>
      <c r="T21" s="12">
        <f>+'EVALUACION CON CONTROLES'!M26</f>
        <v>0</v>
      </c>
      <c r="U21" s="12">
        <f>+'EVALUACION CON CONTROLES'!N26</f>
        <v>0</v>
      </c>
      <c r="V21" s="12">
        <f>+'EVALUACION CON CONTROLES'!O26</f>
        <v>0</v>
      </c>
      <c r="W21" s="12">
        <f>+'EVALUACION CON CONTROLES'!P26</f>
        <v>0</v>
      </c>
      <c r="X21" s="88">
        <f>+'EVALUACION CON CONTROLES'!Q26</f>
        <v>0</v>
      </c>
    </row>
    <row r="22" spans="2:24" ht="106.5" customHeight="1" x14ac:dyDescent="0.2">
      <c r="B22" s="86">
        <v>12</v>
      </c>
      <c r="C22" s="12">
        <f>+'EVALUACION CON CONTROLES'!B27:E27</f>
        <v>0</v>
      </c>
      <c r="D22" s="87">
        <f>+'EVALUACION CON CONTROLES'!A27</f>
        <v>0</v>
      </c>
      <c r="E22" s="87" t="e">
        <f>VLOOKUP(C22,'IDENTIFICACION Y ANALISIS'!$B$19:$F$68,3,FALSE)</f>
        <v>#N/A</v>
      </c>
      <c r="F22" s="87" t="e">
        <f>VLOOKUP(C22,'IDENTIFICACION Y ANALISIS'!$B$19:$F$68,4,FALSE)</f>
        <v>#N/A</v>
      </c>
      <c r="G22" s="12">
        <f>+EVALUACION!H27</f>
        <v>0</v>
      </c>
      <c r="H22" s="12">
        <f>+EVALUACION!I27</f>
        <v>0</v>
      </c>
      <c r="I22" s="12">
        <f>+EVALUACION!J27</f>
        <v>0</v>
      </c>
      <c r="J22" s="12">
        <f>+EVALUACION!K27</f>
        <v>0</v>
      </c>
      <c r="K22" s="87" t="str">
        <f>+EVALUACION!L27</f>
        <v>BAJO</v>
      </c>
      <c r="L22" s="12"/>
      <c r="M22" s="87"/>
      <c r="N22" s="12">
        <f>+'EVALUACION CON CONTROLES'!F27</f>
        <v>0</v>
      </c>
      <c r="O22" s="12">
        <f>+'EVALUACION CON CONTROLES'!H27</f>
        <v>0</v>
      </c>
      <c r="P22" s="12">
        <f>+'EVALUACION CON CONTROLES'!I27</f>
        <v>0</v>
      </c>
      <c r="Q22" s="12">
        <f>+'EVALUACION CON CONTROLES'!J27</f>
        <v>0</v>
      </c>
      <c r="R22" s="87" t="str">
        <f>+'EVALUACION CON CONTROLES'!K27</f>
        <v>BAJO</v>
      </c>
      <c r="S22" s="12">
        <f>+'EVALUACION CON CONTROLES'!L27</f>
        <v>0</v>
      </c>
      <c r="T22" s="12">
        <f>+'EVALUACION CON CONTROLES'!M27</f>
        <v>0</v>
      </c>
      <c r="U22" s="12">
        <f>+'EVALUACION CON CONTROLES'!N27</f>
        <v>0</v>
      </c>
      <c r="V22" s="12">
        <f>+'EVALUACION CON CONTROLES'!O27</f>
        <v>0</v>
      </c>
      <c r="W22" s="12">
        <f>+'EVALUACION CON CONTROLES'!P27</f>
        <v>0</v>
      </c>
      <c r="X22" s="88">
        <f>+'EVALUACION CON CONTROLES'!Q27</f>
        <v>0</v>
      </c>
    </row>
    <row r="23" spans="2:24" ht="106.5" customHeight="1" x14ac:dyDescent="0.2">
      <c r="B23" s="86">
        <v>13</v>
      </c>
      <c r="C23" s="12">
        <f>+'EVALUACION CON CONTROLES'!B28:E28</f>
        <v>0</v>
      </c>
      <c r="D23" s="87">
        <f>+'EVALUACION CON CONTROLES'!A28</f>
        <v>0</v>
      </c>
      <c r="E23" s="87" t="e">
        <f>VLOOKUP(C23,'IDENTIFICACION Y ANALISIS'!$B$19:$F$68,3,FALSE)</f>
        <v>#N/A</v>
      </c>
      <c r="F23" s="87" t="e">
        <f>VLOOKUP(C23,'IDENTIFICACION Y ANALISIS'!$B$19:$F$68,4,FALSE)</f>
        <v>#N/A</v>
      </c>
      <c r="G23" s="12">
        <f>+EVALUACION!H28</f>
        <v>0</v>
      </c>
      <c r="H23" s="12">
        <f>+EVALUACION!I28</f>
        <v>0</v>
      </c>
      <c r="I23" s="12">
        <f>+EVALUACION!J28</f>
        <v>0</v>
      </c>
      <c r="J23" s="12">
        <f>+EVALUACION!K28</f>
        <v>0</v>
      </c>
      <c r="K23" s="87" t="str">
        <f>+EVALUACION!L28</f>
        <v>BAJO</v>
      </c>
      <c r="L23" s="12"/>
      <c r="M23" s="87"/>
      <c r="N23" s="12">
        <f>+'EVALUACION CON CONTROLES'!F28</f>
        <v>0</v>
      </c>
      <c r="O23" s="12">
        <f>+'EVALUACION CON CONTROLES'!H28</f>
        <v>0</v>
      </c>
      <c r="P23" s="12">
        <f>+'EVALUACION CON CONTROLES'!I28</f>
        <v>0</v>
      </c>
      <c r="Q23" s="12">
        <f>+'EVALUACION CON CONTROLES'!J28</f>
        <v>0</v>
      </c>
      <c r="R23" s="87" t="str">
        <f>+'EVALUACION CON CONTROLES'!K28</f>
        <v>BAJO</v>
      </c>
      <c r="S23" s="12">
        <f>+'EVALUACION CON CONTROLES'!L28</f>
        <v>0</v>
      </c>
      <c r="T23" s="12">
        <f>+'EVALUACION CON CONTROLES'!M28</f>
        <v>0</v>
      </c>
      <c r="U23" s="12">
        <f>+'EVALUACION CON CONTROLES'!N28</f>
        <v>0</v>
      </c>
      <c r="V23" s="12">
        <f>+'EVALUACION CON CONTROLES'!O28</f>
        <v>0</v>
      </c>
      <c r="W23" s="12">
        <f>+'EVALUACION CON CONTROLES'!P28</f>
        <v>0</v>
      </c>
      <c r="X23" s="88">
        <f>+'EVALUACION CON CONTROLES'!Q28</f>
        <v>0</v>
      </c>
    </row>
    <row r="24" spans="2:24" ht="106.5" customHeight="1" x14ac:dyDescent="0.2">
      <c r="B24" s="86">
        <v>14</v>
      </c>
      <c r="C24" s="12">
        <f>+'EVALUACION CON CONTROLES'!B29:E29</f>
        <v>0</v>
      </c>
      <c r="D24" s="87">
        <f>+'EVALUACION CON CONTROLES'!A29</f>
        <v>0</v>
      </c>
      <c r="E24" s="87" t="e">
        <f>VLOOKUP(C24,'IDENTIFICACION Y ANALISIS'!$B$19:$F$68,3,FALSE)</f>
        <v>#N/A</v>
      </c>
      <c r="F24" s="87" t="e">
        <f>VLOOKUP(C24,'IDENTIFICACION Y ANALISIS'!$B$19:$F$68,4,FALSE)</f>
        <v>#N/A</v>
      </c>
      <c r="G24" s="12">
        <f>+EVALUACION!H29</f>
        <v>0</v>
      </c>
      <c r="H24" s="12">
        <f>+EVALUACION!I29</f>
        <v>0</v>
      </c>
      <c r="I24" s="12">
        <f>+EVALUACION!J29</f>
        <v>0</v>
      </c>
      <c r="J24" s="12">
        <f>+EVALUACION!K29</f>
        <v>0</v>
      </c>
      <c r="K24" s="87" t="str">
        <f>+EVALUACION!L29</f>
        <v>BAJO</v>
      </c>
      <c r="L24" s="12"/>
      <c r="M24" s="87"/>
      <c r="N24" s="12">
        <f>+'EVALUACION CON CONTROLES'!F29</f>
        <v>0</v>
      </c>
      <c r="O24" s="12">
        <f>+'EVALUACION CON CONTROLES'!H29</f>
        <v>0</v>
      </c>
      <c r="P24" s="12">
        <f>+'EVALUACION CON CONTROLES'!I29</f>
        <v>0</v>
      </c>
      <c r="Q24" s="12">
        <f>+'EVALUACION CON CONTROLES'!J29</f>
        <v>0</v>
      </c>
      <c r="R24" s="87" t="str">
        <f>+'EVALUACION CON CONTROLES'!K29</f>
        <v>BAJO</v>
      </c>
      <c r="S24" s="12">
        <f>+'EVALUACION CON CONTROLES'!L29</f>
        <v>0</v>
      </c>
      <c r="T24" s="12">
        <f>+'EVALUACION CON CONTROLES'!M29</f>
        <v>0</v>
      </c>
      <c r="U24" s="12">
        <f>+'EVALUACION CON CONTROLES'!N29</f>
        <v>0</v>
      </c>
      <c r="V24" s="12">
        <f>+'EVALUACION CON CONTROLES'!O29</f>
        <v>0</v>
      </c>
      <c r="W24" s="12">
        <f>+'EVALUACION CON CONTROLES'!P29</f>
        <v>0</v>
      </c>
      <c r="X24" s="88">
        <f>+'EVALUACION CON CONTROLES'!Q29</f>
        <v>0</v>
      </c>
    </row>
    <row r="25" spans="2:24" ht="106.5" customHeight="1" x14ac:dyDescent="0.2">
      <c r="B25" s="86">
        <v>15</v>
      </c>
      <c r="C25" s="12">
        <f>+'EVALUACION CON CONTROLES'!B30:E30</f>
        <v>0</v>
      </c>
      <c r="D25" s="87">
        <f>+'EVALUACION CON CONTROLES'!A30</f>
        <v>0</v>
      </c>
      <c r="E25" s="87" t="e">
        <f>VLOOKUP(C25,'IDENTIFICACION Y ANALISIS'!$B$19:$F$68,3,FALSE)</f>
        <v>#N/A</v>
      </c>
      <c r="F25" s="87" t="e">
        <f>VLOOKUP(C25,'IDENTIFICACION Y ANALISIS'!$B$19:$F$68,4,FALSE)</f>
        <v>#N/A</v>
      </c>
      <c r="G25" s="12">
        <f>+EVALUACION!H30</f>
        <v>0</v>
      </c>
      <c r="H25" s="12">
        <f>+EVALUACION!I30</f>
        <v>0</v>
      </c>
      <c r="I25" s="12">
        <f>+EVALUACION!J30</f>
        <v>0</v>
      </c>
      <c r="J25" s="12">
        <f>+EVALUACION!K30</f>
        <v>0</v>
      </c>
      <c r="K25" s="87" t="str">
        <f>+EVALUACION!L30</f>
        <v>BAJO</v>
      </c>
      <c r="L25" s="12"/>
      <c r="M25" s="87"/>
      <c r="N25" s="12">
        <f>+'EVALUACION CON CONTROLES'!F30</f>
        <v>0</v>
      </c>
      <c r="O25" s="12">
        <f>+'EVALUACION CON CONTROLES'!H30</f>
        <v>0</v>
      </c>
      <c r="P25" s="12">
        <f>+'EVALUACION CON CONTROLES'!I30</f>
        <v>0</v>
      </c>
      <c r="Q25" s="12">
        <f>+'EVALUACION CON CONTROLES'!J30</f>
        <v>0</v>
      </c>
      <c r="R25" s="87" t="str">
        <f>+'EVALUACION CON CONTROLES'!K30</f>
        <v>BAJO</v>
      </c>
      <c r="S25" s="12">
        <f>+'EVALUACION CON CONTROLES'!L30</f>
        <v>0</v>
      </c>
      <c r="T25" s="12">
        <f>+'EVALUACION CON CONTROLES'!M30</f>
        <v>0</v>
      </c>
      <c r="U25" s="12">
        <f>+'EVALUACION CON CONTROLES'!N30</f>
        <v>0</v>
      </c>
      <c r="V25" s="12">
        <f>+'EVALUACION CON CONTROLES'!O30</f>
        <v>0</v>
      </c>
      <c r="W25" s="12">
        <f>+'EVALUACION CON CONTROLES'!P30</f>
        <v>0</v>
      </c>
      <c r="X25" s="88">
        <f>+'EVALUACION CON CONTROLES'!Q30</f>
        <v>0</v>
      </c>
    </row>
    <row r="26" spans="2:24" ht="106.5" customHeight="1" x14ac:dyDescent="0.2">
      <c r="B26" s="86">
        <v>16</v>
      </c>
      <c r="C26" s="12">
        <f>+'EVALUACION CON CONTROLES'!B31:E31</f>
        <v>0</v>
      </c>
      <c r="D26" s="87">
        <f>+'EVALUACION CON CONTROLES'!A31</f>
        <v>0</v>
      </c>
      <c r="E26" s="87" t="e">
        <f>VLOOKUP(C26,'IDENTIFICACION Y ANALISIS'!$B$19:$F$68,3,FALSE)</f>
        <v>#N/A</v>
      </c>
      <c r="F26" s="87" t="e">
        <f>VLOOKUP(C26,'IDENTIFICACION Y ANALISIS'!$B$19:$F$68,4,FALSE)</f>
        <v>#N/A</v>
      </c>
      <c r="G26" s="12">
        <f>+EVALUACION!H31</f>
        <v>0</v>
      </c>
      <c r="H26" s="12">
        <f>+EVALUACION!I31</f>
        <v>0</v>
      </c>
      <c r="I26" s="12">
        <f>+EVALUACION!J31</f>
        <v>0</v>
      </c>
      <c r="J26" s="12">
        <f>+EVALUACION!K31</f>
        <v>0</v>
      </c>
      <c r="K26" s="87" t="str">
        <f>+EVALUACION!L31</f>
        <v>BAJO</v>
      </c>
      <c r="L26" s="12"/>
      <c r="M26" s="87"/>
      <c r="N26" s="12">
        <f>+'EVALUACION CON CONTROLES'!F31</f>
        <v>0</v>
      </c>
      <c r="O26" s="12">
        <f>+'EVALUACION CON CONTROLES'!H31</f>
        <v>0</v>
      </c>
      <c r="P26" s="12">
        <f>+'EVALUACION CON CONTROLES'!I31</f>
        <v>0</v>
      </c>
      <c r="Q26" s="12">
        <f>+'EVALUACION CON CONTROLES'!J31</f>
        <v>0</v>
      </c>
      <c r="R26" s="87" t="str">
        <f>+'EVALUACION CON CONTROLES'!K31</f>
        <v>BAJO</v>
      </c>
      <c r="S26" s="12">
        <f>+'EVALUACION CON CONTROLES'!L31</f>
        <v>0</v>
      </c>
      <c r="T26" s="12">
        <f>+'EVALUACION CON CONTROLES'!M31</f>
        <v>0</v>
      </c>
      <c r="U26" s="12">
        <f>+'EVALUACION CON CONTROLES'!N31</f>
        <v>0</v>
      </c>
      <c r="V26" s="12">
        <f>+'EVALUACION CON CONTROLES'!O31</f>
        <v>0</v>
      </c>
      <c r="W26" s="12">
        <f>+'EVALUACION CON CONTROLES'!P31</f>
        <v>0</v>
      </c>
      <c r="X26" s="88">
        <f>+'EVALUACION CON CONTROLES'!Q31</f>
        <v>0</v>
      </c>
    </row>
    <row r="27" spans="2:24" ht="106.5" customHeight="1" x14ac:dyDescent="0.2">
      <c r="B27" s="86">
        <v>17</v>
      </c>
      <c r="C27" s="12">
        <f>+'EVALUACION CON CONTROLES'!B32:E32</f>
        <v>0</v>
      </c>
      <c r="D27" s="87">
        <f>+'EVALUACION CON CONTROLES'!A32</f>
        <v>0</v>
      </c>
      <c r="E27" s="87" t="e">
        <f>VLOOKUP(C27,'IDENTIFICACION Y ANALISIS'!$B$19:$F$68,3,FALSE)</f>
        <v>#N/A</v>
      </c>
      <c r="F27" s="87" t="e">
        <f>VLOOKUP(C27,'IDENTIFICACION Y ANALISIS'!$B$19:$F$68,4,FALSE)</f>
        <v>#N/A</v>
      </c>
      <c r="G27" s="12">
        <f>+EVALUACION!H32</f>
        <v>0</v>
      </c>
      <c r="H27" s="12">
        <f>+EVALUACION!I32</f>
        <v>0</v>
      </c>
      <c r="I27" s="12">
        <f>+EVALUACION!J32</f>
        <v>0</v>
      </c>
      <c r="J27" s="12">
        <f>+EVALUACION!K32</f>
        <v>0</v>
      </c>
      <c r="K27" s="87" t="str">
        <f>+EVALUACION!L32</f>
        <v>BAJO</v>
      </c>
      <c r="L27" s="12"/>
      <c r="M27" s="87"/>
      <c r="N27" s="12">
        <f>+'EVALUACION CON CONTROLES'!F32</f>
        <v>0</v>
      </c>
      <c r="O27" s="12">
        <f>+'EVALUACION CON CONTROLES'!H32</f>
        <v>0</v>
      </c>
      <c r="P27" s="12">
        <f>+'EVALUACION CON CONTROLES'!I32</f>
        <v>0</v>
      </c>
      <c r="Q27" s="12">
        <f>+'EVALUACION CON CONTROLES'!J32</f>
        <v>0</v>
      </c>
      <c r="R27" s="87" t="str">
        <f>+'EVALUACION CON CONTROLES'!K32</f>
        <v>BAJO</v>
      </c>
      <c r="S27" s="12">
        <f>+'EVALUACION CON CONTROLES'!L32</f>
        <v>0</v>
      </c>
      <c r="T27" s="12">
        <f>+'EVALUACION CON CONTROLES'!M32</f>
        <v>0</v>
      </c>
      <c r="U27" s="12">
        <f>+'EVALUACION CON CONTROLES'!N32</f>
        <v>0</v>
      </c>
      <c r="V27" s="12">
        <f>+'EVALUACION CON CONTROLES'!O32</f>
        <v>0</v>
      </c>
      <c r="W27" s="12">
        <f>+'EVALUACION CON CONTROLES'!P32</f>
        <v>0</v>
      </c>
      <c r="X27" s="88">
        <f>+'EVALUACION CON CONTROLES'!Q32</f>
        <v>0</v>
      </c>
    </row>
    <row r="28" spans="2:24" ht="106.5" customHeight="1" x14ac:dyDescent="0.2">
      <c r="B28" s="86">
        <v>18</v>
      </c>
      <c r="C28" s="12">
        <f>+'EVALUACION CON CONTROLES'!B33:E33</f>
        <v>0</v>
      </c>
      <c r="D28" s="87">
        <f>+'EVALUACION CON CONTROLES'!A33</f>
        <v>0</v>
      </c>
      <c r="E28" s="87" t="e">
        <f>VLOOKUP(C28,'IDENTIFICACION Y ANALISIS'!$B$19:$F$68,3,FALSE)</f>
        <v>#N/A</v>
      </c>
      <c r="F28" s="87" t="e">
        <f>VLOOKUP(C28,'IDENTIFICACION Y ANALISIS'!$B$19:$F$68,4,FALSE)</f>
        <v>#N/A</v>
      </c>
      <c r="G28" s="12">
        <f>+EVALUACION!H33</f>
        <v>0</v>
      </c>
      <c r="H28" s="12">
        <f>+EVALUACION!I33</f>
        <v>0</v>
      </c>
      <c r="I28" s="12">
        <f>+EVALUACION!J33</f>
        <v>0</v>
      </c>
      <c r="J28" s="12">
        <f>+EVALUACION!K33</f>
        <v>0</v>
      </c>
      <c r="K28" s="87" t="str">
        <f>+EVALUACION!L33</f>
        <v>BAJO</v>
      </c>
      <c r="L28" s="12"/>
      <c r="M28" s="87"/>
      <c r="N28" s="12">
        <f>+'EVALUACION CON CONTROLES'!F33</f>
        <v>0</v>
      </c>
      <c r="O28" s="12">
        <f>+'EVALUACION CON CONTROLES'!H33</f>
        <v>0</v>
      </c>
      <c r="P28" s="12">
        <f>+'EVALUACION CON CONTROLES'!I33</f>
        <v>0</v>
      </c>
      <c r="Q28" s="12">
        <f>+'EVALUACION CON CONTROLES'!J33</f>
        <v>0</v>
      </c>
      <c r="R28" s="87" t="str">
        <f>+'EVALUACION CON CONTROLES'!K33</f>
        <v>BAJO</v>
      </c>
      <c r="S28" s="12">
        <f>+'EVALUACION CON CONTROLES'!L33</f>
        <v>0</v>
      </c>
      <c r="T28" s="12">
        <f>+'EVALUACION CON CONTROLES'!M33</f>
        <v>0</v>
      </c>
      <c r="U28" s="12">
        <f>+'EVALUACION CON CONTROLES'!N33</f>
        <v>0</v>
      </c>
      <c r="V28" s="12">
        <f>+'EVALUACION CON CONTROLES'!O33</f>
        <v>0</v>
      </c>
      <c r="W28" s="12">
        <f>+'EVALUACION CON CONTROLES'!P33</f>
        <v>0</v>
      </c>
      <c r="X28" s="88">
        <f>+'EVALUACION CON CONTROLES'!Q33</f>
        <v>0</v>
      </c>
    </row>
    <row r="29" spans="2:24" ht="106.5" customHeight="1" thickBot="1" x14ac:dyDescent="0.25">
      <c r="B29" s="86">
        <v>19</v>
      </c>
      <c r="C29" s="12">
        <f>+'EVALUACION CON CONTROLES'!B34:E34</f>
        <v>0</v>
      </c>
      <c r="D29" s="87">
        <f>+'EVALUACION CON CONTROLES'!A34</f>
        <v>0</v>
      </c>
      <c r="E29" s="87" t="e">
        <f>VLOOKUP(C29,'IDENTIFICACION Y ANALISIS'!$B$19:$F$68,3,FALSE)</f>
        <v>#N/A</v>
      </c>
      <c r="F29" s="87" t="e">
        <f>VLOOKUP(C29,'IDENTIFICACION Y ANALISIS'!$B$19:$F$68,4,FALSE)</f>
        <v>#N/A</v>
      </c>
      <c r="G29" s="12">
        <f>+EVALUACION!H34</f>
        <v>0</v>
      </c>
      <c r="H29" s="12">
        <f>+EVALUACION!I34</f>
        <v>0</v>
      </c>
      <c r="I29" s="12">
        <f>+EVALUACION!J34</f>
        <v>0</v>
      </c>
      <c r="J29" s="12">
        <f>+EVALUACION!K34</f>
        <v>0</v>
      </c>
      <c r="K29" s="87" t="str">
        <f>+EVALUACION!L34</f>
        <v>BAJO</v>
      </c>
      <c r="L29" s="12"/>
      <c r="M29" s="87"/>
      <c r="N29" s="12">
        <f>+'EVALUACION CON CONTROLES'!F34</f>
        <v>0</v>
      </c>
      <c r="O29" s="12">
        <f>+'EVALUACION CON CONTROLES'!H34</f>
        <v>0</v>
      </c>
      <c r="P29" s="12">
        <f>+'EVALUACION CON CONTROLES'!I34</f>
        <v>0</v>
      </c>
      <c r="Q29" s="12">
        <f>+'EVALUACION CON CONTROLES'!J34</f>
        <v>0</v>
      </c>
      <c r="R29" s="87" t="str">
        <f>+'EVALUACION CON CONTROLES'!K34</f>
        <v>BAJO</v>
      </c>
      <c r="S29" s="12">
        <f>+'EVALUACION CON CONTROLES'!L34</f>
        <v>0</v>
      </c>
      <c r="T29" s="12">
        <f>+'EVALUACION CON CONTROLES'!M34</f>
        <v>0</v>
      </c>
      <c r="U29" s="12">
        <f>+'EVALUACION CON CONTROLES'!N34</f>
        <v>0</v>
      </c>
      <c r="V29" s="12">
        <f>+'EVALUACION CON CONTROLES'!O34</f>
        <v>0</v>
      </c>
      <c r="W29" s="12">
        <f>+'EVALUACION CON CONTROLES'!P34</f>
        <v>0</v>
      </c>
      <c r="X29" s="89">
        <f>+'EVALUACION CON CONTROLES'!Q34</f>
        <v>0</v>
      </c>
    </row>
    <row r="30" spans="2:24" ht="106.5" customHeight="1" thickBot="1" x14ac:dyDescent="0.25">
      <c r="B30" s="90">
        <v>20</v>
      </c>
      <c r="C30" s="91">
        <f>+'EVALUACION CON CONTROLES'!B35:E35</f>
        <v>0</v>
      </c>
      <c r="D30" s="92">
        <f>+'EVALUACION CON CONTROLES'!A35</f>
        <v>0</v>
      </c>
      <c r="E30" s="92" t="e">
        <f>VLOOKUP(C30,'IDENTIFICACION Y ANALISIS'!$B$19:$F$68,3,FALSE)</f>
        <v>#N/A</v>
      </c>
      <c r="F30" s="92" t="e">
        <f>VLOOKUP(C30,'IDENTIFICACION Y ANALISIS'!$B$19:$F$68,4,FALSE)</f>
        <v>#N/A</v>
      </c>
      <c r="G30" s="91">
        <f>+EVALUACION!H35</f>
        <v>0</v>
      </c>
      <c r="H30" s="91">
        <f>+EVALUACION!I35</f>
        <v>0</v>
      </c>
      <c r="I30" s="91">
        <f>+EVALUACION!J35</f>
        <v>0</v>
      </c>
      <c r="J30" s="91">
        <f>+EVALUACION!K35</f>
        <v>0</v>
      </c>
      <c r="K30" s="92" t="str">
        <f>+EVALUACION!L35</f>
        <v>BAJO</v>
      </c>
      <c r="L30" s="91"/>
      <c r="M30" s="92"/>
      <c r="N30" s="91">
        <f>+'EVALUACION CON CONTROLES'!F35</f>
        <v>0</v>
      </c>
      <c r="O30" s="91">
        <f>+'EVALUACION CON CONTROLES'!H35</f>
        <v>0</v>
      </c>
      <c r="P30" s="91">
        <f>+'EVALUACION CON CONTROLES'!I35</f>
        <v>0</v>
      </c>
      <c r="Q30" s="91">
        <f>+'EVALUACION CON CONTROLES'!J35</f>
        <v>0</v>
      </c>
      <c r="R30" s="92" t="str">
        <f>+'EVALUACION CON CONTROLES'!K35</f>
        <v>BAJO</v>
      </c>
      <c r="S30" s="91">
        <f>+'EVALUACION CON CONTROLES'!L35</f>
        <v>0</v>
      </c>
      <c r="T30" s="91">
        <f>+'EVALUACION CON CONTROLES'!M35</f>
        <v>0</v>
      </c>
      <c r="U30" s="91">
        <f>+'EVALUACION CON CONTROLES'!N35</f>
        <v>0</v>
      </c>
      <c r="V30" s="91">
        <f>+'EVALUACION CON CONTROLES'!O35</f>
        <v>0</v>
      </c>
      <c r="W30" s="91">
        <f>+'EVALUACION CON CONTROLES'!P35</f>
        <v>0</v>
      </c>
      <c r="X30" s="93">
        <f>+'EVALUACION CON CONTROLES'!Q35</f>
        <v>0</v>
      </c>
    </row>
    <row r="31" spans="2:24" ht="13.5" customHeight="1" x14ac:dyDescent="0.2">
      <c r="B31" s="94"/>
      <c r="C31" s="76"/>
      <c r="D31" s="76"/>
      <c r="E31" s="76"/>
      <c r="F31" s="76"/>
      <c r="G31" s="76"/>
      <c r="H31" s="76"/>
      <c r="I31" s="76"/>
      <c r="J31" s="76"/>
      <c r="K31" s="76"/>
      <c r="L31" s="76"/>
      <c r="M31" s="76"/>
      <c r="N31" s="76"/>
      <c r="O31" s="76"/>
      <c r="P31" s="76"/>
      <c r="Q31" s="76"/>
      <c r="R31" s="76"/>
      <c r="S31" s="76"/>
      <c r="T31" s="76"/>
      <c r="U31" s="76"/>
      <c r="V31" s="76"/>
      <c r="W31" s="76"/>
      <c r="X31" s="77"/>
    </row>
    <row r="32" spans="2:24" ht="13.5" customHeight="1" x14ac:dyDescent="0.25">
      <c r="B32" s="94"/>
      <c r="C32" s="76"/>
      <c r="D32" s="76"/>
      <c r="E32" s="95"/>
      <c r="F32" s="296" t="s">
        <v>199</v>
      </c>
      <c r="G32" s="296"/>
      <c r="H32" s="95"/>
      <c r="I32" s="95"/>
      <c r="J32" s="297" t="s">
        <v>179</v>
      </c>
      <c r="K32" s="297"/>
      <c r="L32" s="297"/>
      <c r="M32" s="297"/>
      <c r="N32" s="76"/>
      <c r="O32" s="76"/>
      <c r="P32" s="76"/>
      <c r="Q32" s="76"/>
      <c r="R32" s="76"/>
      <c r="S32" s="76"/>
      <c r="T32" s="76"/>
      <c r="U32" s="76"/>
      <c r="V32" s="76"/>
      <c r="W32" s="76"/>
      <c r="X32" s="77"/>
    </row>
    <row r="33" spans="2:24" ht="13.5" customHeight="1" x14ac:dyDescent="0.25">
      <c r="B33" s="94"/>
      <c r="C33" s="76"/>
      <c r="D33" s="76"/>
      <c r="E33" s="304" t="s">
        <v>102</v>
      </c>
      <c r="F33" s="96" t="s">
        <v>103</v>
      </c>
      <c r="G33" s="96" t="s">
        <v>104</v>
      </c>
      <c r="H33" s="95"/>
      <c r="I33" s="95"/>
      <c r="J33" s="310" t="s">
        <v>105</v>
      </c>
      <c r="K33" s="311"/>
      <c r="L33" s="310" t="s">
        <v>104</v>
      </c>
      <c r="M33" s="311"/>
      <c r="N33" s="76"/>
      <c r="O33" s="76"/>
      <c r="P33" s="76"/>
      <c r="Q33" s="76"/>
      <c r="R33" s="76"/>
      <c r="S33" s="76"/>
      <c r="T33" s="76"/>
      <c r="U33" s="76"/>
      <c r="V33" s="76"/>
      <c r="W33" s="76"/>
      <c r="X33" s="77"/>
    </row>
    <row r="34" spans="2:24" ht="13.5" customHeight="1" x14ac:dyDescent="0.25">
      <c r="B34" s="94"/>
      <c r="C34" s="76"/>
      <c r="D34" s="76"/>
      <c r="E34" s="304"/>
      <c r="F34" s="12" t="s">
        <v>106</v>
      </c>
      <c r="G34" s="12">
        <v>1</v>
      </c>
      <c r="H34" s="95"/>
      <c r="I34" s="95"/>
      <c r="J34" s="234" t="s">
        <v>107</v>
      </c>
      <c r="K34" s="236"/>
      <c r="L34" s="300">
        <v>1</v>
      </c>
      <c r="M34" s="300"/>
      <c r="N34" s="76"/>
      <c r="O34" s="76"/>
      <c r="P34" s="76"/>
      <c r="Q34" s="76"/>
      <c r="R34" s="76"/>
      <c r="S34" s="76"/>
      <c r="T34" s="76"/>
      <c r="U34" s="76"/>
      <c r="V34" s="76"/>
      <c r="W34" s="76"/>
      <c r="X34" s="77"/>
    </row>
    <row r="35" spans="2:24" ht="13.5" customHeight="1" x14ac:dyDescent="0.25">
      <c r="B35" s="94"/>
      <c r="C35" s="76"/>
      <c r="D35" s="76"/>
      <c r="E35" s="304"/>
      <c r="F35" s="12" t="s">
        <v>108</v>
      </c>
      <c r="G35" s="12">
        <v>2</v>
      </c>
      <c r="H35" s="95"/>
      <c r="I35" s="95"/>
      <c r="J35" s="234" t="s">
        <v>109</v>
      </c>
      <c r="K35" s="236"/>
      <c r="L35" s="300">
        <v>2</v>
      </c>
      <c r="M35" s="300"/>
      <c r="N35" s="76"/>
      <c r="O35" s="76"/>
      <c r="P35" s="76"/>
      <c r="Q35" s="76"/>
      <c r="R35" s="76"/>
      <c r="S35" s="76"/>
      <c r="T35" s="76"/>
      <c r="U35" s="76"/>
      <c r="V35" s="76"/>
      <c r="W35" s="76"/>
      <c r="X35" s="77"/>
    </row>
    <row r="36" spans="2:24" ht="13.5" customHeight="1" x14ac:dyDescent="0.25">
      <c r="B36" s="94"/>
      <c r="C36" s="76"/>
      <c r="D36" s="76"/>
      <c r="E36" s="304"/>
      <c r="F36" s="12" t="s">
        <v>110</v>
      </c>
      <c r="G36" s="12">
        <v>3</v>
      </c>
      <c r="H36" s="95"/>
      <c r="I36" s="95"/>
      <c r="J36" s="234" t="s">
        <v>111</v>
      </c>
      <c r="K36" s="236"/>
      <c r="L36" s="300">
        <v>3</v>
      </c>
      <c r="M36" s="300"/>
      <c r="N36" s="76"/>
      <c r="O36" s="76"/>
      <c r="P36" s="76"/>
      <c r="Q36" s="76"/>
      <c r="R36" s="76"/>
      <c r="S36" s="76"/>
      <c r="T36" s="76"/>
      <c r="U36" s="76"/>
      <c r="V36" s="76"/>
      <c r="W36" s="76"/>
      <c r="X36" s="77"/>
    </row>
    <row r="37" spans="2:24" ht="13.5" customHeight="1" x14ac:dyDescent="0.25">
      <c r="B37" s="94"/>
      <c r="C37" s="76"/>
      <c r="D37" s="76"/>
      <c r="E37" s="304"/>
      <c r="F37" s="12" t="s">
        <v>112</v>
      </c>
      <c r="G37" s="12">
        <v>4</v>
      </c>
      <c r="H37" s="95"/>
      <c r="I37" s="95"/>
      <c r="J37" s="234" t="s">
        <v>113</v>
      </c>
      <c r="K37" s="236"/>
      <c r="L37" s="300">
        <v>4</v>
      </c>
      <c r="M37" s="300"/>
      <c r="N37" s="76"/>
      <c r="O37" s="76"/>
      <c r="P37" s="76"/>
      <c r="Q37" s="76"/>
      <c r="R37" s="76"/>
      <c r="S37" s="76"/>
      <c r="T37" s="76"/>
      <c r="U37" s="76"/>
      <c r="V37" s="76"/>
      <c r="W37" s="76"/>
      <c r="X37" s="77"/>
    </row>
    <row r="38" spans="2:24" ht="13.5" customHeight="1" x14ac:dyDescent="0.25">
      <c r="B38" s="94"/>
      <c r="C38" s="76"/>
      <c r="D38" s="76"/>
      <c r="E38" s="304"/>
      <c r="F38" s="12" t="s">
        <v>114</v>
      </c>
      <c r="G38" s="12">
        <v>5</v>
      </c>
      <c r="H38" s="95"/>
      <c r="I38" s="95"/>
      <c r="J38" s="234" t="s">
        <v>115</v>
      </c>
      <c r="K38" s="236"/>
      <c r="L38" s="300">
        <v>5</v>
      </c>
      <c r="M38" s="300"/>
      <c r="N38" s="76"/>
      <c r="O38" s="76"/>
      <c r="P38" s="76"/>
      <c r="Q38" s="76"/>
      <c r="R38" s="76"/>
      <c r="S38" s="76"/>
      <c r="T38" s="76"/>
      <c r="U38" s="76"/>
      <c r="V38" s="76"/>
      <c r="W38" s="76"/>
      <c r="X38" s="77"/>
    </row>
    <row r="39" spans="2:24" ht="13.5" customHeight="1" x14ac:dyDescent="0.25">
      <c r="B39" s="94"/>
      <c r="C39" s="76"/>
      <c r="D39" s="95"/>
      <c r="E39" s="95"/>
      <c r="F39" s="95"/>
      <c r="G39" s="95"/>
      <c r="H39" s="95"/>
      <c r="I39" s="95"/>
      <c r="J39" s="95"/>
      <c r="K39" s="95"/>
      <c r="L39" s="95"/>
      <c r="M39" s="95"/>
      <c r="N39" s="76"/>
      <c r="O39" s="76"/>
      <c r="P39" s="76"/>
      <c r="Q39" s="76"/>
      <c r="R39" s="76"/>
      <c r="S39" s="76"/>
      <c r="T39" s="76"/>
      <c r="U39" s="76"/>
      <c r="V39" s="76"/>
      <c r="W39" s="76"/>
      <c r="X39" s="77"/>
    </row>
    <row r="40" spans="2:24" ht="13.5" customHeight="1" x14ac:dyDescent="0.25">
      <c r="B40" s="94"/>
      <c r="C40" s="76"/>
      <c r="D40" s="297" t="s">
        <v>116</v>
      </c>
      <c r="E40" s="297"/>
      <c r="F40" s="297"/>
      <c r="G40" s="297"/>
      <c r="H40" s="297"/>
      <c r="I40" s="297"/>
      <c r="J40" s="297"/>
      <c r="K40" s="297"/>
      <c r="L40" s="76"/>
      <c r="M40" s="76"/>
      <c r="N40" s="76"/>
      <c r="O40" s="76"/>
      <c r="P40" s="76"/>
      <c r="Q40" s="76"/>
      <c r="R40" s="76"/>
      <c r="S40" s="76"/>
      <c r="T40" s="76"/>
      <c r="U40" s="76"/>
      <c r="V40" s="76"/>
      <c r="W40" s="76"/>
      <c r="X40" s="77"/>
    </row>
    <row r="41" spans="2:24" ht="13.5" customHeight="1" x14ac:dyDescent="0.25">
      <c r="B41" s="94"/>
      <c r="C41" s="76"/>
      <c r="D41" s="302" t="s">
        <v>103</v>
      </c>
      <c r="E41" s="302" t="s">
        <v>104</v>
      </c>
      <c r="F41" s="301" t="s">
        <v>107</v>
      </c>
      <c r="G41" s="301"/>
      <c r="H41" s="298" t="s">
        <v>109</v>
      </c>
      <c r="I41" s="299"/>
      <c r="J41" s="97" t="s">
        <v>111</v>
      </c>
      <c r="K41" s="97" t="s">
        <v>113</v>
      </c>
      <c r="L41" s="96" t="s">
        <v>115</v>
      </c>
      <c r="M41" s="76"/>
      <c r="N41" s="76"/>
      <c r="O41" s="76"/>
      <c r="P41" s="297" t="s">
        <v>130</v>
      </c>
      <c r="Q41" s="297"/>
      <c r="R41" s="297"/>
      <c r="S41" s="297"/>
      <c r="T41" s="297"/>
      <c r="U41" s="76"/>
      <c r="V41" s="76"/>
      <c r="W41" s="76"/>
      <c r="X41" s="77"/>
    </row>
    <row r="42" spans="2:24" ht="13.5" customHeight="1" x14ac:dyDescent="0.25">
      <c r="B42" s="94"/>
      <c r="C42" s="76"/>
      <c r="D42" s="302"/>
      <c r="E42" s="302"/>
      <c r="F42" s="303">
        <v>1</v>
      </c>
      <c r="G42" s="303"/>
      <c r="H42" s="312">
        <v>2</v>
      </c>
      <c r="I42" s="313"/>
      <c r="J42" s="98">
        <v>3</v>
      </c>
      <c r="K42" s="98">
        <v>4</v>
      </c>
      <c r="L42" s="98">
        <v>5</v>
      </c>
      <c r="M42" s="76"/>
      <c r="N42" s="76"/>
      <c r="O42" s="76"/>
      <c r="P42" s="301" t="s">
        <v>116</v>
      </c>
      <c r="Q42" s="301"/>
      <c r="R42" s="301"/>
      <c r="S42" s="301" t="s">
        <v>129</v>
      </c>
      <c r="T42" s="301"/>
      <c r="U42" s="76"/>
      <c r="V42" s="76"/>
      <c r="W42" s="76"/>
      <c r="X42" s="77"/>
    </row>
    <row r="43" spans="2:24" ht="13.5" customHeight="1" x14ac:dyDescent="0.2">
      <c r="B43" s="94"/>
      <c r="C43" s="76"/>
      <c r="D43" s="12" t="s">
        <v>106</v>
      </c>
      <c r="E43" s="99">
        <v>1</v>
      </c>
      <c r="F43" s="306">
        <v>2</v>
      </c>
      <c r="G43" s="306"/>
      <c r="H43" s="317">
        <v>3</v>
      </c>
      <c r="I43" s="318"/>
      <c r="J43" s="100">
        <v>4</v>
      </c>
      <c r="K43" s="103">
        <v>5</v>
      </c>
      <c r="L43" s="101">
        <v>6</v>
      </c>
      <c r="M43" s="76"/>
      <c r="N43" s="76"/>
      <c r="O43" s="76"/>
      <c r="P43" s="307" t="s">
        <v>131</v>
      </c>
      <c r="Q43" s="307"/>
      <c r="R43" s="307"/>
      <c r="S43" s="305" t="s">
        <v>132</v>
      </c>
      <c r="T43" s="305"/>
      <c r="U43" s="76"/>
      <c r="V43" s="76"/>
      <c r="W43" s="76"/>
      <c r="X43" s="77"/>
    </row>
    <row r="44" spans="2:24" ht="13.5" customHeight="1" x14ac:dyDescent="0.2">
      <c r="B44" s="94"/>
      <c r="C44" s="76"/>
      <c r="D44" s="12" t="s">
        <v>108</v>
      </c>
      <c r="E44" s="99">
        <v>2</v>
      </c>
      <c r="F44" s="306">
        <v>3</v>
      </c>
      <c r="G44" s="306"/>
      <c r="H44" s="317">
        <v>4</v>
      </c>
      <c r="I44" s="318"/>
      <c r="J44" s="103">
        <v>5</v>
      </c>
      <c r="K44" s="101">
        <v>6</v>
      </c>
      <c r="L44" s="101">
        <v>7</v>
      </c>
      <c r="M44" s="76"/>
      <c r="N44" s="76"/>
      <c r="O44" s="76"/>
      <c r="P44" s="314" t="s">
        <v>133</v>
      </c>
      <c r="Q44" s="314"/>
      <c r="R44" s="314"/>
      <c r="S44" s="305" t="s">
        <v>134</v>
      </c>
      <c r="T44" s="305"/>
      <c r="U44" s="76"/>
      <c r="V44" s="76"/>
      <c r="W44" s="76"/>
      <c r="X44" s="77"/>
    </row>
    <row r="45" spans="2:24" ht="13.5" customHeight="1" x14ac:dyDescent="0.2">
      <c r="B45" s="94"/>
      <c r="C45" s="76"/>
      <c r="D45" s="12" t="s">
        <v>110</v>
      </c>
      <c r="E45" s="99">
        <v>3</v>
      </c>
      <c r="F45" s="306">
        <v>4</v>
      </c>
      <c r="G45" s="306"/>
      <c r="H45" s="308">
        <v>5</v>
      </c>
      <c r="I45" s="309"/>
      <c r="J45" s="101">
        <v>6</v>
      </c>
      <c r="K45" s="101">
        <v>7</v>
      </c>
      <c r="L45" s="102">
        <v>8</v>
      </c>
      <c r="M45" s="76"/>
      <c r="N45" s="76"/>
      <c r="O45" s="76"/>
      <c r="P45" s="319">
        <v>5</v>
      </c>
      <c r="Q45" s="319"/>
      <c r="R45" s="319"/>
      <c r="S45" s="305" t="s">
        <v>135</v>
      </c>
      <c r="T45" s="305"/>
      <c r="U45" s="76"/>
      <c r="V45" s="76"/>
      <c r="W45" s="76"/>
      <c r="X45" s="77"/>
    </row>
    <row r="46" spans="2:24" ht="13.5" customHeight="1" x14ac:dyDescent="0.2">
      <c r="B46" s="94"/>
      <c r="C46" s="76"/>
      <c r="D46" s="12" t="s">
        <v>112</v>
      </c>
      <c r="E46" s="99">
        <v>4</v>
      </c>
      <c r="F46" s="319">
        <v>5</v>
      </c>
      <c r="G46" s="319"/>
      <c r="H46" s="315">
        <v>6</v>
      </c>
      <c r="I46" s="316"/>
      <c r="J46" s="101">
        <v>7</v>
      </c>
      <c r="K46" s="102">
        <v>8</v>
      </c>
      <c r="L46" s="102">
        <v>9</v>
      </c>
      <c r="M46" s="76"/>
      <c r="N46" s="76"/>
      <c r="O46" s="76"/>
      <c r="P46" s="306" t="s">
        <v>136</v>
      </c>
      <c r="Q46" s="306"/>
      <c r="R46" s="306"/>
      <c r="S46" s="305" t="s">
        <v>137</v>
      </c>
      <c r="T46" s="305"/>
      <c r="U46" s="76"/>
      <c r="V46" s="76"/>
      <c r="W46" s="76"/>
      <c r="X46" s="77"/>
    </row>
    <row r="47" spans="2:24" ht="13.5" customHeight="1" x14ac:dyDescent="0.2">
      <c r="B47" s="94"/>
      <c r="C47" s="76"/>
      <c r="D47" s="12" t="s">
        <v>114</v>
      </c>
      <c r="E47" s="99">
        <v>5</v>
      </c>
      <c r="F47" s="314">
        <v>6</v>
      </c>
      <c r="G47" s="314"/>
      <c r="H47" s="315">
        <v>7</v>
      </c>
      <c r="I47" s="316"/>
      <c r="J47" s="102">
        <v>8</v>
      </c>
      <c r="K47" s="102">
        <v>9</v>
      </c>
      <c r="L47" s="102">
        <v>10</v>
      </c>
      <c r="M47" s="76"/>
      <c r="N47" s="76"/>
      <c r="O47" s="76"/>
      <c r="P47" s="76"/>
      <c r="Q47" s="76"/>
      <c r="R47" s="76"/>
      <c r="S47" s="76"/>
      <c r="T47" s="76"/>
      <c r="U47" s="76"/>
      <c r="V47" s="76"/>
      <c r="W47" s="76"/>
      <c r="X47" s="77"/>
    </row>
    <row r="48" spans="2:24" ht="13.5" customHeight="1" thickBot="1" x14ac:dyDescent="0.3">
      <c r="B48" s="104"/>
      <c r="C48" s="105"/>
      <c r="D48" s="106"/>
      <c r="E48" s="106"/>
      <c r="F48" s="106"/>
      <c r="G48" s="106"/>
      <c r="H48" s="106"/>
      <c r="I48" s="106"/>
      <c r="J48" s="106"/>
      <c r="K48" s="106"/>
      <c r="L48" s="106"/>
      <c r="M48" s="106"/>
      <c r="N48" s="105"/>
      <c r="O48" s="105"/>
      <c r="P48" s="105"/>
      <c r="Q48" s="105"/>
      <c r="R48" s="105"/>
      <c r="S48" s="105"/>
      <c r="T48" s="105"/>
      <c r="U48" s="105"/>
      <c r="V48" s="105"/>
      <c r="W48" s="105"/>
      <c r="X48" s="107"/>
    </row>
    <row r="49" spans="2:18" ht="16.5" customHeight="1" x14ac:dyDescent="0.2">
      <c r="D49" s="7"/>
      <c r="F49" s="7"/>
      <c r="G49" s="7"/>
      <c r="H49" s="7"/>
      <c r="I49" s="7"/>
      <c r="J49" s="7"/>
      <c r="K49" s="7"/>
      <c r="L49" s="7"/>
      <c r="M49" s="7"/>
      <c r="N49" s="7"/>
      <c r="O49" s="7"/>
      <c r="P49" s="7"/>
      <c r="Q49" s="7"/>
      <c r="R49" s="7"/>
    </row>
    <row r="50" spans="2:18" ht="16.5" customHeight="1" x14ac:dyDescent="0.2">
      <c r="D50" s="7"/>
      <c r="F50" s="7"/>
      <c r="G50" s="7"/>
      <c r="H50" s="7"/>
      <c r="I50" s="7"/>
      <c r="J50" s="7"/>
      <c r="K50" s="7"/>
      <c r="L50" s="7"/>
      <c r="M50" s="7"/>
      <c r="N50" s="7"/>
      <c r="O50" s="7"/>
      <c r="P50" s="7"/>
      <c r="Q50" s="7"/>
      <c r="R50" s="7"/>
    </row>
    <row r="51" spans="2:18" ht="12.75" customHeight="1" x14ac:dyDescent="0.2">
      <c r="D51" s="7"/>
      <c r="F51" s="7"/>
      <c r="G51" s="7"/>
      <c r="H51" s="7"/>
      <c r="I51" s="7"/>
      <c r="J51" s="7"/>
      <c r="K51" s="7"/>
      <c r="L51" s="7"/>
      <c r="M51" s="7"/>
      <c r="N51" s="7"/>
      <c r="O51" s="7"/>
      <c r="P51" s="7"/>
      <c r="Q51" s="7"/>
      <c r="R51" s="7"/>
    </row>
    <row r="52" spans="2:18" ht="28.5" hidden="1" x14ac:dyDescent="0.2">
      <c r="B52" s="9" t="s">
        <v>197</v>
      </c>
      <c r="D52" s="7"/>
      <c r="F52" s="7"/>
      <c r="G52" s="7"/>
      <c r="H52" s="7"/>
      <c r="I52" s="7"/>
      <c r="J52" s="7"/>
      <c r="K52" s="7"/>
      <c r="L52" s="7"/>
      <c r="M52" s="7"/>
      <c r="N52" s="7"/>
      <c r="O52" s="7"/>
      <c r="P52" s="7"/>
      <c r="Q52" s="7"/>
      <c r="R52" s="7"/>
    </row>
    <row r="53" spans="2:18" ht="15" hidden="1" x14ac:dyDescent="0.25">
      <c r="B53" s="9" t="s">
        <v>190</v>
      </c>
      <c r="D53" s="10"/>
      <c r="F53" s="7"/>
      <c r="G53" s="10"/>
      <c r="H53" s="10"/>
      <c r="I53" s="10"/>
      <c r="J53" s="10"/>
      <c r="K53" s="10"/>
      <c r="L53" s="10"/>
      <c r="M53" s="10"/>
      <c r="N53" s="10"/>
      <c r="O53" s="10"/>
      <c r="P53" s="10"/>
      <c r="Q53" s="10"/>
      <c r="R53" s="10"/>
    </row>
    <row r="54" spans="2:18" ht="42.75" hidden="1" x14ac:dyDescent="0.2">
      <c r="B54" s="9" t="s">
        <v>193</v>
      </c>
      <c r="D54" s="7"/>
      <c r="F54" s="7"/>
      <c r="G54" s="7"/>
      <c r="H54" s="7"/>
      <c r="I54" s="7"/>
      <c r="J54" s="7"/>
      <c r="K54" s="7"/>
      <c r="L54" s="7"/>
      <c r="M54" s="7"/>
      <c r="N54" s="7"/>
      <c r="O54" s="7"/>
      <c r="P54" s="7"/>
      <c r="Q54" s="7"/>
      <c r="R54" s="7"/>
    </row>
    <row r="55" spans="2:18" x14ac:dyDescent="0.2">
      <c r="D55" s="7"/>
      <c r="F55" s="7"/>
      <c r="G55" s="7"/>
      <c r="H55" s="7"/>
      <c r="I55" s="7"/>
      <c r="J55" s="7"/>
      <c r="K55" s="7"/>
      <c r="L55" s="7"/>
      <c r="M55" s="7"/>
      <c r="N55" s="7"/>
      <c r="O55" s="7"/>
      <c r="P55" s="7"/>
      <c r="Q55" s="7"/>
      <c r="R55" s="7"/>
    </row>
    <row r="56" spans="2:18" x14ac:dyDescent="0.2">
      <c r="D56" s="7"/>
      <c r="F56" s="7"/>
      <c r="G56" s="7"/>
      <c r="H56" s="7"/>
      <c r="I56" s="7"/>
      <c r="J56" s="7"/>
      <c r="K56" s="7"/>
      <c r="L56" s="7"/>
      <c r="M56" s="7"/>
      <c r="N56" s="7"/>
      <c r="O56" s="7"/>
      <c r="P56" s="7"/>
      <c r="Q56" s="7"/>
      <c r="R56" s="7"/>
    </row>
    <row r="57" spans="2:18" x14ac:dyDescent="0.2">
      <c r="D57" s="7"/>
      <c r="F57" s="7"/>
      <c r="G57" s="7"/>
      <c r="H57" s="7"/>
      <c r="I57" s="7"/>
      <c r="J57" s="7"/>
      <c r="K57" s="7"/>
      <c r="L57" s="7"/>
      <c r="M57" s="7"/>
      <c r="N57" s="7"/>
      <c r="O57" s="7"/>
      <c r="P57" s="7"/>
      <c r="Q57" s="7"/>
      <c r="R57" s="7"/>
    </row>
    <row r="58" spans="2:18" ht="12.75" customHeight="1" x14ac:dyDescent="0.2">
      <c r="D58" s="7"/>
    </row>
    <row r="59" spans="2:18" x14ac:dyDescent="0.2">
      <c r="D59" s="7"/>
    </row>
  </sheetData>
  <mergeCells count="50">
    <mergeCell ref="F47:G47"/>
    <mergeCell ref="H47:I47"/>
    <mergeCell ref="P42:R42"/>
    <mergeCell ref="H44:I44"/>
    <mergeCell ref="H43:I43"/>
    <mergeCell ref="F45:G45"/>
    <mergeCell ref="F46:G46"/>
    <mergeCell ref="P45:R45"/>
    <mergeCell ref="H46:I46"/>
    <mergeCell ref="P44:R44"/>
    <mergeCell ref="F44:G44"/>
    <mergeCell ref="L33:M33"/>
    <mergeCell ref="J33:K33"/>
    <mergeCell ref="H42:I42"/>
    <mergeCell ref="J36:K36"/>
    <mergeCell ref="S42:T42"/>
    <mergeCell ref="J37:K37"/>
    <mergeCell ref="P41:T41"/>
    <mergeCell ref="S46:T46"/>
    <mergeCell ref="P46:R46"/>
    <mergeCell ref="P43:R43"/>
    <mergeCell ref="E41:E42"/>
    <mergeCell ref="S43:T43"/>
    <mergeCell ref="F43:G43"/>
    <mergeCell ref="S44:T44"/>
    <mergeCell ref="S45:T45"/>
    <mergeCell ref="H45:I45"/>
    <mergeCell ref="F32:G32"/>
    <mergeCell ref="J32:M32"/>
    <mergeCell ref="H41:I41"/>
    <mergeCell ref="J34:K34"/>
    <mergeCell ref="J35:K35"/>
    <mergeCell ref="L36:M36"/>
    <mergeCell ref="L37:M37"/>
    <mergeCell ref="D40:K40"/>
    <mergeCell ref="F41:G41"/>
    <mergeCell ref="L34:M34"/>
    <mergeCell ref="L35:M35"/>
    <mergeCell ref="D41:D42"/>
    <mergeCell ref="F42:G42"/>
    <mergeCell ref="E33:E38"/>
    <mergeCell ref="J38:K38"/>
    <mergeCell ref="L38:M38"/>
    <mergeCell ref="B9:R9"/>
    <mergeCell ref="B6:X6"/>
    <mergeCell ref="B7:X7"/>
    <mergeCell ref="B8:X8"/>
    <mergeCell ref="W2:X4"/>
    <mergeCell ref="B2:C4"/>
    <mergeCell ref="D2:V4"/>
  </mergeCells>
  <phoneticPr fontId="1" type="noConversion"/>
  <conditionalFormatting sqref="R11:R3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3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3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7" min="1" max="23" man="1"/>
    <brk id="26"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c37b329-dd8e-4702-8738-03066c5e2716" xsi:nil="true"/>
    <lcf76f155ced4ddcb4097134ff3c332f xmlns="66552042-5c7d-48dd-80c5-dd57f011de04">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BD526F1DC4A00F4189655028FE5A73FF" ma:contentTypeVersion="16" ma:contentTypeDescription="Crear nuevo documento." ma:contentTypeScope="" ma:versionID="9363dda5159eea0618d013b8ea966cab">
  <xsd:schema xmlns:xsd="http://www.w3.org/2001/XMLSchema" xmlns:xs="http://www.w3.org/2001/XMLSchema" xmlns:p="http://schemas.microsoft.com/office/2006/metadata/properties" xmlns:ns2="4c37b329-dd8e-4702-8738-03066c5e2716" xmlns:ns3="66552042-5c7d-48dd-80c5-dd57f011de04" targetNamespace="http://schemas.microsoft.com/office/2006/metadata/properties" ma:root="true" ma:fieldsID="5165aae3407a86348ebd5dabf3ee0f3f" ns2:_="" ns3:_="">
    <xsd:import namespace="4c37b329-dd8e-4702-8738-03066c5e2716"/>
    <xsd:import namespace="66552042-5c7d-48dd-80c5-dd57f011de0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LengthInSeconds" minOccurs="0"/>
                <xsd:element ref="ns3:MediaServiceLocation"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37b329-dd8e-4702-8738-03066c5e271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fc1dd4c-879a-425a-babb-350ab13b8a3c}" ma:internalName="TaxCatchAll" ma:showField="CatchAllData" ma:web="4c37b329-dd8e-4702-8738-03066c5e271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6552042-5c7d-48dd-80c5-dd57f011de0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EAF4E3-853E-4043-9C35-D8618D4DACF6}">
  <ds:schemaRefs>
    <ds:schemaRef ds:uri="http://schemas.microsoft.com/office/2006/metadata/properties"/>
    <ds:schemaRef ds:uri="http://schemas.microsoft.com/office/infopath/2007/PartnerControls"/>
    <ds:schemaRef ds:uri="4c37b329-dd8e-4702-8738-03066c5e2716"/>
    <ds:schemaRef ds:uri="66552042-5c7d-48dd-80c5-dd57f011de04"/>
  </ds:schemaRefs>
</ds:datastoreItem>
</file>

<file path=customXml/itemProps2.xml><?xml version="1.0" encoding="utf-8"?>
<ds:datastoreItem xmlns:ds="http://schemas.openxmlformats.org/officeDocument/2006/customXml" ds:itemID="{89B249AA-7268-4B8F-9C09-A5C97A98D5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7b329-dd8e-4702-8738-03066c5e2716"/>
    <ds:schemaRef ds:uri="66552042-5c7d-48dd-80c5-dd57f011de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A294E3-34FC-46B5-8394-4CC6A4712E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IDENTIFICACION Y ANALISIS</vt:lpstr>
      <vt:lpstr>EVALUACION</vt:lpstr>
      <vt:lpstr>EVALUACION CON CONTROLES</vt:lpstr>
      <vt:lpstr>ASIGNACION Y TRATAMIENTO</vt:lpstr>
      <vt:lpstr>'ASIGNACION Y TRATAMIENTO'!Área_de_impresión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Usuario de Windows</cp:lastModifiedBy>
  <cp:revision/>
  <dcterms:created xsi:type="dcterms:W3CDTF">2007-06-14T01:55:06Z</dcterms:created>
  <dcterms:modified xsi:type="dcterms:W3CDTF">2022-10-27T13:11:45Z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0x010100BD526F1DC4A00F4189655028FE5A73FF</vt:lpwstr>
  </property>
  <property fmtid="{D5CDD505-2E9C-101B-9397-08002B2CF9AE}" pid="3" name="MediaServiceImageTags">
    <vt:lpwstr/>
  </property>
</Properties>
</file>