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ESICA.CEBALLOS\Desktop\MINIMA CUANTIA PROCESO 604\PROVEEDOR\"/>
    </mc:Choice>
  </mc:AlternateContent>
  <bookViews>
    <workbookView xWindow="0" yWindow="0" windowWidth="13650" windowHeight="7545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E28" i="1" l="1"/>
  <c r="E17" i="1"/>
  <c r="E19" i="1"/>
  <c r="E29" i="1"/>
  <c r="E30" i="1"/>
  <c r="E31" i="1"/>
</calcChain>
</file>

<file path=xl/sharedStrings.xml><?xml version="1.0" encoding="utf-8"?>
<sst xmlns="http://schemas.openxmlformats.org/spreadsheetml/2006/main" count="33" uniqueCount="32">
  <si>
    <t>FORMATO 11 - CUADRO DE COSTOS Y OFERTA ECONÓMICA</t>
  </si>
  <si>
    <t>PROCESO DE MÍNIMA CUANTIA Nº 4162.010.32.1.0979-2022</t>
  </si>
  <si>
    <t>PROPONENTE: EDUARDO CARDENAS RODRIGUEZ</t>
  </si>
  <si>
    <t>INTERVENTORIA DE CONTRATO DE CONSTRUCCION</t>
  </si>
  <si>
    <t>REALIZAR LA INTERVENTORÍA INTEGRAL: TÉCNICA, ADMINISTRATIVA, FINANCIERA, JURÍDICA, SOCIAL Y AMBIENTAL AL CONTRATO DERIVADO DEL PROCESO DE SELECCIÓN Nº.4162.010.32.1.0604- 2022 CUYO OBJETO ES: “EJECUTAR A PRECIOS UNITARIOS FIJOS, SIN FORMULA DE REAJUSTE, LAS ADECUACIONES Y EL MEJORAMIENTO DE LA INFRAESTRUCTURA DE TRES ESCENARIOS DEPORTIVOS Y RECREATIVOS DE LA COMUNA 5, DEL DISTRITO DE SANTIAGO DE CALI Y SEGÚN EL BP. 26003926 DE CONFORMIDAD CON LOS PLIEGOS DE CONDICIONES, ESTUDIOS PREVIOS, FORMULACIÓN DEL PROYECTO Y DEMÁS CONDICIONES ESTABLECIDAS EN EL PRESENTE PROCESO.”</t>
  </si>
  <si>
    <t>DESCRIPCION</t>
  </si>
  <si>
    <t>CANT</t>
  </si>
  <si>
    <t>DEDICACION MENSUAL</t>
  </si>
  <si>
    <t xml:space="preserve">COSTO TOTAL EN EL PLAZO TOTAL DEL CONTRATO </t>
  </si>
  <si>
    <t>COSTOS DE PERSONAL</t>
  </si>
  <si>
    <t>Director - residente de Interventoría</t>
  </si>
  <si>
    <t xml:space="preserve">residente de interventoria </t>
  </si>
  <si>
    <t>Inspector de Interventoría Nº 1</t>
  </si>
  <si>
    <t>Profesional o técnico en SST - Seguridad y Salud en el Trabajo</t>
  </si>
  <si>
    <t>SUBTOTAL COSTOS DE PERSONAL</t>
  </si>
  <si>
    <t>Factor multiplicador sobre salarios para el personal</t>
  </si>
  <si>
    <t>TOTAL COSTOS DE PERSONAL ( A )</t>
  </si>
  <si>
    <t>CONCEPTO</t>
  </si>
  <si>
    <t>OTROS COSTOS DIRECTOS</t>
  </si>
  <si>
    <t>Equipo de topografía</t>
  </si>
  <si>
    <t>Pruebas de laboratorio</t>
  </si>
  <si>
    <t>Costos de oficina</t>
  </si>
  <si>
    <t>Transportes</t>
  </si>
  <si>
    <t>Comunicaciones, informes y otros</t>
  </si>
  <si>
    <t>TOTAL OTROS COSTOS (B)</t>
  </si>
  <si>
    <t>COSTO TOTAL ANTES DE IVA ( A + B )</t>
  </si>
  <si>
    <t>IVA</t>
  </si>
  <si>
    <t>%</t>
  </si>
  <si>
    <t>VALOR TOTAL DE LA OFERTA ECONOMICA</t>
  </si>
  <si>
    <t>CARGO:</t>
  </si>
  <si>
    <t>C.C. : 16.254.057</t>
  </si>
  <si>
    <t>Santiago de Cali, 02 12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</si>
</sst>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(* #,##0.00_);_(* \(#,##0.00\);_(* &quot;-&quot;??_);_(@_)"/>
    <numFmt numFmtId="166" formatCode="_(* #,##0_);_(* \(#,##0\);_(* &quot;-&quot;??_);_(@_)"/>
    <numFmt numFmtId="168" formatCode="_(&quot;$&quot;\ * #,##0_);_(&quot;$&quot;\ * \(#,##0\);_(&quot;$&quot;\ * &quot;-&quot;??_);_(@_)"/>
    <numFmt numFmtId="169" formatCode="0.0%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B050"/>
      <name val="Arial"/>
      <family val="2"/>
    </font>
    <font>
      <b/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2"/>
      <color theme="1"/>
      <name val="Arial"/>
      <family val="2"/>
    </font>
    <font>
      <sz val="9"/>
      <color theme="1"/>
      <name val="Arial Nova Cond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0" fontId="1" fillId="0" borderId="0">
      <alignment wrapText="1"/>
    </xf>
    <xf numFmtId="9" fontId="4" fillId="0" borderId="0" applyFont="0" applyFill="0" applyBorder="0" applyAlignment="0" applyProtection="0"/>
  </cellStyleXfs>
  <cellXfs count="66">
    <xf numFmtId="0" fontId="0" fillId="0" borderId="0" xfId="0"/>
    <xf numFmtId="0" fontId="5" fillId="0" borderId="0" xfId="0" applyFont="1"/>
    <xf numFmtId="0" fontId="6" fillId="0" borderId="0" xfId="0" quotePrefix="1" applyFont="1" applyAlignment="1">
      <alignment horizontal="left"/>
    </xf>
    <xf numFmtId="0" fontId="7" fillId="0" borderId="0" xfId="0" quotePrefix="1" applyFont="1" applyAlignment="1">
      <alignment horizontal="left"/>
    </xf>
    <xf numFmtId="0" fontId="8" fillId="2" borderId="0" xfId="0" applyFont="1" applyFill="1"/>
    <xf numFmtId="0" fontId="9" fillId="2" borderId="0" xfId="0" applyFont="1" applyFill="1" applyAlignment="1">
      <alignment vertical="top"/>
    </xf>
    <xf numFmtId="4" fontId="8" fillId="2" borderId="0" xfId="0" applyNumberFormat="1" applyFont="1" applyFill="1"/>
    <xf numFmtId="164" fontId="8" fillId="2" borderId="0" xfId="2" applyNumberFormat="1" applyFont="1" applyFill="1"/>
    <xf numFmtId="0" fontId="7" fillId="2" borderId="0" xfId="0" quotePrefix="1" applyFont="1" applyFill="1" applyAlignment="1">
      <alignment horizontal="left" vertical="top"/>
    </xf>
    <xf numFmtId="0" fontId="10" fillId="2" borderId="0" xfId="0" applyFont="1" applyFill="1" applyAlignment="1">
      <alignment vertical="top"/>
    </xf>
    <xf numFmtId="0" fontId="2" fillId="0" borderId="0" xfId="4" applyFont="1"/>
    <xf numFmtId="0" fontId="3" fillId="0" borderId="0" xfId="4" applyFont="1" applyAlignment="1">
      <alignment vertical="center" wrapText="1"/>
    </xf>
    <xf numFmtId="0" fontId="2" fillId="0" borderId="0" xfId="4" applyFont="1" applyAlignment="1">
      <alignment horizontal="center"/>
    </xf>
    <xf numFmtId="0" fontId="12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13" fillId="3" borderId="4" xfId="0" quotePrefix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4" xfId="0" applyFont="1" applyBorder="1" applyAlignment="1">
      <alignment horizontal="left" vertical="center" indent="1"/>
    </xf>
    <xf numFmtId="0" fontId="14" fillId="0" borderId="4" xfId="0" applyFont="1" applyBorder="1" applyAlignment="1">
      <alignment horizontal="center" vertical="center"/>
    </xf>
    <xf numFmtId="9" fontId="14" fillId="0" borderId="4" xfId="0" applyNumberFormat="1" applyFont="1" applyBorder="1" applyAlignment="1">
      <alignment horizontal="center" vertical="center"/>
    </xf>
    <xf numFmtId="166" fontId="14" fillId="0" borderId="4" xfId="1" applyNumberFormat="1" applyFont="1" applyBorder="1" applyAlignment="1">
      <alignment vertical="center"/>
    </xf>
    <xf numFmtId="0" fontId="14" fillId="0" borderId="4" xfId="0" quotePrefix="1" applyFont="1" applyBorder="1" applyAlignment="1">
      <alignment horizontal="left" vertical="center" indent="1"/>
    </xf>
    <xf numFmtId="0" fontId="14" fillId="0" borderId="4" xfId="0" quotePrefix="1" applyFont="1" applyBorder="1" applyAlignment="1">
      <alignment horizontal="left" vertical="center" wrapText="1" indent="1"/>
    </xf>
    <xf numFmtId="0" fontId="14" fillId="0" borderId="1" xfId="0" quotePrefix="1" applyFont="1" applyBorder="1" applyAlignment="1">
      <alignment horizontal="left" vertical="center" indent="1"/>
    </xf>
    <xf numFmtId="0" fontId="14" fillId="0" borderId="5" xfId="0" applyFont="1" applyBorder="1" applyAlignment="1">
      <alignment horizontal="left" vertical="center" indent="1"/>
    </xf>
    <xf numFmtId="165" fontId="14" fillId="0" borderId="4" xfId="1" applyNumberFormat="1" applyFont="1" applyBorder="1" applyAlignment="1">
      <alignment vertical="center"/>
    </xf>
    <xf numFmtId="0" fontId="12" fillId="0" borderId="6" xfId="0" quotePrefix="1" applyFont="1" applyBorder="1" applyAlignment="1">
      <alignment horizontal="left" vertical="center"/>
    </xf>
    <xf numFmtId="0" fontId="14" fillId="0" borderId="7" xfId="0" applyFont="1" applyBorder="1" applyAlignment="1">
      <alignment vertical="center"/>
    </xf>
    <xf numFmtId="166" fontId="14" fillId="0" borderId="8" xfId="1" applyNumberFormat="1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166" fontId="14" fillId="0" borderId="9" xfId="1" applyNumberFormat="1" applyFont="1" applyBorder="1" applyAlignment="1">
      <alignment vertical="center"/>
    </xf>
    <xf numFmtId="0" fontId="15" fillId="3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166" fontId="14" fillId="0" borderId="4" xfId="0" applyNumberFormat="1" applyFont="1" applyBorder="1" applyAlignment="1">
      <alignment horizontal="right" vertical="center"/>
    </xf>
    <xf numFmtId="0" fontId="1" fillId="0" borderId="9" xfId="4" applyBorder="1" applyAlignment="1">
      <alignment horizontal="left" vertical="center" indent="1"/>
    </xf>
    <xf numFmtId="0" fontId="1" fillId="0" borderId="9" xfId="4" applyBorder="1" applyAlignment="1">
      <alignment horizontal="center" vertical="center"/>
    </xf>
    <xf numFmtId="9" fontId="1" fillId="0" borderId="9" xfId="6" applyFont="1" applyBorder="1" applyAlignment="1">
      <alignment horizontal="center" vertical="center" wrapText="1"/>
    </xf>
    <xf numFmtId="9" fontId="14" fillId="0" borderId="4" xfId="0" applyNumberFormat="1" applyFont="1" applyBorder="1" applyAlignment="1">
      <alignment horizontal="center" vertical="center" wrapText="1"/>
    </xf>
    <xf numFmtId="0" fontId="1" fillId="0" borderId="10" xfId="4" quotePrefix="1" applyBorder="1" applyAlignment="1">
      <alignment horizontal="left" vertical="center" wrapText="1" indent="1"/>
    </xf>
    <xf numFmtId="0" fontId="1" fillId="0" borderId="10" xfId="4" applyBorder="1" applyAlignment="1">
      <alignment horizontal="center" vertical="center"/>
    </xf>
    <xf numFmtId="9" fontId="14" fillId="0" borderId="10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168" fontId="14" fillId="0" borderId="8" xfId="3" applyNumberFormat="1" applyFont="1" applyBorder="1" applyAlignment="1">
      <alignment horizontal="right" vertical="center"/>
    </xf>
    <xf numFmtId="0" fontId="12" fillId="0" borderId="9" xfId="0" quotePrefix="1" applyFont="1" applyBorder="1" applyAlignment="1">
      <alignment horizontal="left" vertical="center"/>
    </xf>
    <xf numFmtId="168" fontId="14" fillId="0" borderId="9" xfId="3" applyNumberFormat="1" applyFont="1" applyBorder="1" applyAlignment="1">
      <alignment horizontal="right" vertical="center"/>
    </xf>
    <xf numFmtId="0" fontId="15" fillId="0" borderId="10" xfId="0" applyFont="1" applyBorder="1" applyAlignment="1">
      <alignment vertical="center"/>
    </xf>
    <xf numFmtId="0" fontId="15" fillId="0" borderId="10" xfId="0" applyFont="1" applyBorder="1" applyAlignment="1">
      <alignment horizontal="center" vertical="center"/>
    </xf>
    <xf numFmtId="9" fontId="15" fillId="0" borderId="10" xfId="0" applyNumberFormat="1" applyFont="1" applyBorder="1" applyAlignment="1">
      <alignment horizontal="right" vertical="center"/>
    </xf>
    <xf numFmtId="168" fontId="14" fillId="0" borderId="10" xfId="3" applyNumberFormat="1" applyFont="1" applyBorder="1" applyAlignment="1">
      <alignment horizontal="right" vertical="center"/>
    </xf>
    <xf numFmtId="0" fontId="13" fillId="0" borderId="6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9" fontId="5" fillId="0" borderId="0" xfId="6" applyFont="1"/>
    <xf numFmtId="0" fontId="13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8" fontId="14" fillId="0" borderId="0" xfId="3" applyNumberFormat="1" applyFont="1" applyBorder="1" applyAlignment="1">
      <alignment horizontal="right" vertical="center"/>
    </xf>
    <xf numFmtId="169" fontId="5" fillId="0" borderId="0" xfId="6" applyNumberFormat="1" applyFont="1"/>
    <xf numFmtId="0" fontId="1" fillId="0" borderId="0" xfId="5">
      <alignment wrapText="1"/>
    </xf>
    <xf numFmtId="0" fontId="2" fillId="0" borderId="0" xfId="4" quotePrefix="1" applyFont="1" applyAlignment="1">
      <alignment horizontal="center"/>
    </xf>
    <xf numFmtId="0" fontId="11" fillId="0" borderId="1" xfId="4" quotePrefix="1" applyFont="1" applyBorder="1" applyAlignment="1">
      <alignment horizontal="center" vertical="center" wrapText="1"/>
    </xf>
    <xf numFmtId="0" fontId="11" fillId="0" borderId="2" xfId="4" quotePrefix="1" applyFont="1" applyBorder="1" applyAlignment="1">
      <alignment horizontal="center" vertical="center" wrapText="1"/>
    </xf>
    <xf numFmtId="0" fontId="11" fillId="0" borderId="3" xfId="4" quotePrefix="1" applyFont="1" applyBorder="1" applyAlignment="1">
      <alignment horizontal="center" vertical="center" wrapText="1"/>
    </xf>
  </cellXfs>
  <cellStyles count="7">
    <cellStyle name="Millares" xfId="1" builtinId="3"/>
    <cellStyle name="Millares 7 2" xfId="2"/>
    <cellStyle name="Moneda" xfId="3" builtinId="4"/>
    <cellStyle name="Normal" xfId="0" builtinId="0"/>
    <cellStyle name="Normal 2 10" xfId="4"/>
    <cellStyle name="Normal 3" xfId="5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619125</xdr:colOff>
      <xdr:row>31</xdr:row>
      <xdr:rowOff>38100</xdr:rowOff>
    </xdr:from>
    <xdr:to>
      <xdr:col>1</xdr:col>
      <xdr:colOff>1685925</xdr:colOff>
      <xdr:row>37</xdr:row>
      <xdr:rowOff>66675</xdr:rowOff>
    </xdr:to>
    <xdr:pic>
      <xdr:nvPicPr>
        <xdr:cNvPr id="1025" name="Picture 5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5867400"/>
          <a:ext cx="10668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topLeftCell="A13" workbookViewId="0">
      <selection activeCell="D46" sqref="D46"/>
    </sheetView>
  </sheetViews>
  <sheetFormatPr baseColWidth="10" defaultRowHeight="12.75"/>
  <cols>
    <col min="1" max="1" width="2.85546875" style="1" customWidth="1"/>
    <col min="2" max="2" width="43.28515625" style="1" customWidth="1"/>
    <col min="3" max="3" width="8" style="1" customWidth="1"/>
    <col min="4" max="4" width="15.140625" style="1" customWidth="1"/>
    <col min="5" max="5" width="14.42578125" style="1" customWidth="1"/>
    <col min="6" max="6" width="4.140625" style="1" customWidth="1"/>
    <col min="7" max="7" width="3.7109375" style="1" customWidth="1"/>
    <col min="8" max="232" width="11.42578125" style="1"/>
    <col min="233" max="233" width="2.85546875" style="1" customWidth="1"/>
    <col min="234" max="234" width="26.7109375" style="1" customWidth="1"/>
    <col min="235" max="235" width="22.5703125" style="1" customWidth="1"/>
    <col min="236" max="236" width="8" style="1" customWidth="1"/>
    <col min="237" max="237" width="17.42578125" style="1" bestFit="1" customWidth="1"/>
    <col min="238" max="238" width="10.7109375" style="1" bestFit="1" customWidth="1"/>
    <col min="239" max="239" width="9.42578125" style="1" bestFit="1" customWidth="1"/>
    <col min="240" max="240" width="16.7109375" style="1" customWidth="1"/>
    <col min="241" max="241" width="18.5703125" style="1" bestFit="1" customWidth="1"/>
    <col min="242" max="16384" width="11.42578125" style="1"/>
  </cols>
  <sheetData>
    <row r="1" spans="1:7">
      <c r="B1" s="2"/>
    </row>
    <row r="2" spans="1:7" s="4" customFormat="1" ht="15.75">
      <c r="A2" s="1"/>
      <c r="B2" s="3" t="s">
        <v>0</v>
      </c>
      <c r="D2" s="5"/>
      <c r="F2" s="6"/>
      <c r="G2" s="7"/>
    </row>
    <row r="3" spans="1:7" s="4" customFormat="1" ht="15.75">
      <c r="B3" s="8" t="s">
        <v>1</v>
      </c>
      <c r="D3" s="5"/>
      <c r="F3" s="6"/>
      <c r="G3" s="7"/>
    </row>
    <row r="4" spans="1:7" s="4" customFormat="1" ht="15">
      <c r="B4" s="9"/>
      <c r="D4" s="5"/>
      <c r="F4" s="6"/>
      <c r="G4" s="7"/>
    </row>
    <row r="5" spans="1:7" s="4" customFormat="1" ht="15">
      <c r="B5" s="9" t="s">
        <v>2</v>
      </c>
      <c r="D5" s="5"/>
      <c r="F5" s="6"/>
      <c r="G5" s="7"/>
    </row>
    <row r="6" spans="1:7" ht="15">
      <c r="A6" s="4"/>
    </row>
    <row r="7" spans="1:7">
      <c r="B7" s="62" t="s">
        <v>3</v>
      </c>
      <c r="C7" s="62"/>
      <c r="D7" s="62"/>
      <c r="E7" s="62"/>
      <c r="F7" s="10"/>
      <c r="G7" s="10"/>
    </row>
    <row r="8" spans="1:7">
      <c r="B8" s="62"/>
      <c r="C8" s="62"/>
      <c r="D8" s="62"/>
      <c r="E8" s="62"/>
      <c r="F8" s="10"/>
      <c r="G8" s="10"/>
    </row>
    <row r="9" spans="1:7">
      <c r="B9" s="63" t="s">
        <v>4</v>
      </c>
      <c r="C9" s="64"/>
      <c r="D9" s="64"/>
      <c r="E9" s="65"/>
      <c r="F9" s="11"/>
      <c r="G9" s="11"/>
    </row>
    <row r="10" spans="1:7">
      <c r="B10" s="12"/>
      <c r="C10" s="12"/>
      <c r="D10" s="12"/>
      <c r="E10" s="12"/>
      <c r="F10" s="12"/>
      <c r="G10" s="12"/>
    </row>
    <row r="11" spans="1:7" ht="48">
      <c r="B11" s="13" t="s">
        <v>5</v>
      </c>
      <c r="C11" s="14" t="s">
        <v>6</v>
      </c>
      <c r="D11" s="15" t="s">
        <v>7</v>
      </c>
      <c r="E11" s="16" t="s">
        <v>8</v>
      </c>
    </row>
    <row r="12" spans="1:7">
      <c r="B12" s="17" t="s">
        <v>9</v>
      </c>
      <c r="C12" s="17"/>
      <c r="D12" s="17"/>
      <c r="E12" s="18"/>
    </row>
    <row r="13" spans="1:7">
      <c r="B13" s="19" t="s">
        <v>10</v>
      </c>
      <c r="C13" s="20">
        <v>1</v>
      </c>
      <c r="D13" s="21">
        <v>0.5</v>
      </c>
      <c r="E13" s="22">
        <v>6200000</v>
      </c>
    </row>
    <row r="14" spans="1:7">
      <c r="B14" s="19" t="s">
        <v>11</v>
      </c>
      <c r="C14" s="20">
        <v>1</v>
      </c>
      <c r="D14" s="21">
        <v>0.5</v>
      </c>
      <c r="E14" s="22">
        <v>3800000</v>
      </c>
    </row>
    <row r="15" spans="1:7">
      <c r="B15" s="23" t="s">
        <v>12</v>
      </c>
      <c r="C15" s="20">
        <v>1</v>
      </c>
      <c r="D15" s="21">
        <v>1</v>
      </c>
      <c r="E15" s="22">
        <v>5500000</v>
      </c>
    </row>
    <row r="16" spans="1:7" ht="24">
      <c r="B16" s="24" t="s">
        <v>13</v>
      </c>
      <c r="C16" s="20">
        <v>1</v>
      </c>
      <c r="D16" s="21">
        <v>0.25</v>
      </c>
      <c r="E16" s="22">
        <v>1500000</v>
      </c>
    </row>
    <row r="17" spans="2:8">
      <c r="B17" s="17" t="s">
        <v>14</v>
      </c>
      <c r="C17" s="18"/>
      <c r="D17" s="18"/>
      <c r="E17" s="22">
        <f>SUM(E13:E16)</f>
        <v>17000000</v>
      </c>
    </row>
    <row r="18" spans="2:8" ht="13.5" thickBot="1">
      <c r="B18" s="25" t="s">
        <v>15</v>
      </c>
      <c r="C18" s="26"/>
      <c r="D18" s="19"/>
      <c r="E18" s="27">
        <v>2</v>
      </c>
    </row>
    <row r="19" spans="2:8" ht="13.5" thickBot="1">
      <c r="B19" s="28" t="s">
        <v>16</v>
      </c>
      <c r="C19" s="29"/>
      <c r="D19" s="29"/>
      <c r="E19" s="30">
        <f>+E17*E18</f>
        <v>34000000</v>
      </c>
    </row>
    <row r="20" spans="2:8">
      <c r="B20" s="31"/>
      <c r="C20" s="31"/>
      <c r="D20" s="32"/>
      <c r="E20" s="33"/>
    </row>
    <row r="21" spans="2:8">
      <c r="B21" s="14" t="s">
        <v>17</v>
      </c>
      <c r="C21" s="14"/>
      <c r="D21" s="14"/>
      <c r="E21" s="34"/>
    </row>
    <row r="22" spans="2:8">
      <c r="B22" s="17" t="s">
        <v>18</v>
      </c>
      <c r="C22" s="35"/>
      <c r="D22" s="36"/>
      <c r="E22" s="37"/>
    </row>
    <row r="23" spans="2:8">
      <c r="B23" s="38" t="s">
        <v>19</v>
      </c>
      <c r="C23" s="39"/>
      <c r="D23" s="40"/>
      <c r="E23" s="22">
        <v>700000</v>
      </c>
    </row>
    <row r="24" spans="2:8">
      <c r="B24" s="38" t="s">
        <v>20</v>
      </c>
      <c r="C24" s="39"/>
      <c r="D24" s="40"/>
      <c r="E24" s="22">
        <v>500000</v>
      </c>
    </row>
    <row r="25" spans="2:8">
      <c r="B25" s="38" t="s">
        <v>21</v>
      </c>
      <c r="C25" s="39"/>
      <c r="D25" s="40"/>
      <c r="E25" s="22">
        <v>300000</v>
      </c>
    </row>
    <row r="26" spans="2:8">
      <c r="B26" s="38" t="s">
        <v>22</v>
      </c>
      <c r="C26" s="39"/>
      <c r="D26" s="41"/>
      <c r="E26" s="22">
        <v>150000</v>
      </c>
    </row>
    <row r="27" spans="2:8" ht="13.5" thickBot="1">
      <c r="B27" s="42" t="s">
        <v>23</v>
      </c>
      <c r="C27" s="43"/>
      <c r="D27" s="44"/>
      <c r="E27" s="22">
        <v>100000</v>
      </c>
    </row>
    <row r="28" spans="2:8" ht="13.5" thickBot="1">
      <c r="B28" s="45" t="s">
        <v>24</v>
      </c>
      <c r="C28" s="46"/>
      <c r="D28" s="29"/>
      <c r="E28" s="47">
        <f>+E27+E26+E25+E24+E23</f>
        <v>1750000</v>
      </c>
    </row>
    <row r="29" spans="2:8">
      <c r="B29" s="48" t="s">
        <v>25</v>
      </c>
      <c r="C29" s="32"/>
      <c r="D29" s="32"/>
      <c r="E29" s="49">
        <f>+E28+E19</f>
        <v>35750000</v>
      </c>
    </row>
    <row r="30" spans="2:8" ht="13.5" thickBot="1">
      <c r="B30" s="50" t="s">
        <v>26</v>
      </c>
      <c r="C30" s="51" t="s">
        <v>27</v>
      </c>
      <c r="D30" s="52"/>
      <c r="E30" s="53">
        <f>+E29*0.19</f>
        <v>6792500</v>
      </c>
    </row>
    <row r="31" spans="2:8" ht="13.5" thickBot="1">
      <c r="B31" s="54" t="s">
        <v>28</v>
      </c>
      <c r="C31" s="55"/>
      <c r="D31" s="55"/>
      <c r="E31" s="47">
        <f>+E29+E30</f>
        <v>42542500</v>
      </c>
      <c r="H31" s="56"/>
    </row>
    <row r="32" spans="2:8">
      <c r="B32" s="57"/>
      <c r="C32" s="58"/>
      <c r="D32" s="58"/>
      <c r="E32" s="59"/>
      <c r="H32" s="56"/>
    </row>
    <row r="33" spans="1:8">
      <c r="B33" s="57"/>
      <c r="C33" s="58"/>
      <c r="D33" s="58"/>
      <c r="E33" s="59"/>
      <c r="H33" s="56"/>
    </row>
    <row r="36" spans="1:8">
      <c r="B36" s="1" t="s">
        <v>2</v>
      </c>
      <c r="C36" s="60"/>
    </row>
    <row r="37" spans="1:8">
      <c r="B37" s="1" t="s">
        <v>29</v>
      </c>
      <c r="C37" s="60"/>
    </row>
    <row r="38" spans="1:8">
      <c r="B38" s="1" t="s">
        <v>30</v>
      </c>
      <c r="C38" s="60"/>
    </row>
    <row r="39" spans="1:8">
      <c r="C39" s="60"/>
    </row>
    <row r="40" spans="1:8">
      <c r="C40" s="60"/>
    </row>
    <row r="41" spans="1:8">
      <c r="B41" s="1" t="s">
        <v>31</v>
      </c>
      <c r="C41" s="60"/>
    </row>
    <row r="42" spans="1:8">
      <c r="B42" s="61"/>
      <c r="C42" s="61"/>
      <c r="D42" s="61"/>
      <c r="E42" s="61"/>
    </row>
    <row r="46" spans="1:8" s="61" customFormat="1">
      <c r="A46" s="1"/>
      <c r="B46" s="1"/>
      <c r="C46" s="1"/>
      <c r="D46" s="1"/>
      <c r="E46" s="1"/>
    </row>
    <row r="47" spans="1:8">
      <c r="A47" s="61"/>
    </row>
  </sheetData>
  <mergeCells count="3">
    <mergeCell ref="B7:E7"/>
    <mergeCell ref="B8:E8"/>
    <mergeCell ref="B9:E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Yesica Ceballos Navarro</dc:creator>
  <cp:lastModifiedBy>Yesica Ceballos Navarro</cp:lastModifiedBy>
  <dcterms:created xsi:type="dcterms:W3CDTF">2022-12-05T18:58:41Z</dcterms:created>
  <dcterms:modified xsi:type="dcterms:W3CDTF">2022-12-13T14:57:28Z</dcterms:modified>
</cp:coreProperties>
</file>