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KARITO\DOCS. ALCALDÍA\DOCUMENTOS USME\MILENA\MÍNIMA CUANTÍA PUBLICIDAD\CORRECCIONES\"/>
    </mc:Choice>
  </mc:AlternateContent>
  <bookViews>
    <workbookView xWindow="0" yWindow="0" windowWidth="20490" windowHeight="7620" tabRatio="741" activeTab="4"/>
  </bookViews>
  <sheets>
    <sheet name="CONTEXTO" sheetId="16" r:id="rId1"/>
    <sheet name="IDENTIFICACION Y ANALISIS" sheetId="2" r:id="rId2"/>
    <sheet name="EVALUACION" sheetId="11" r:id="rId3"/>
    <sheet name="EVALUACION CON CONTROLES" sheetId="15" r:id="rId4"/>
    <sheet name="ASIGNACION Y TRATAMIENTO." sheetId="18" r:id="rId5"/>
    <sheet name="ASIGNACION Y TRATAMIENTO" sheetId="6" state="hidden" r:id="rId6"/>
  </sheets>
  <definedNames>
    <definedName name="_xlnm._FilterDatabase" localSheetId="5" hidden="1">'ASIGNACION Y TRATAMIENTO'!#REF!</definedName>
    <definedName name="_xlnm._FilterDatabase" localSheetId="4" hidden="1">'ASIGNACION Y TRATAMIENTO.'!#REF!</definedName>
    <definedName name="_xlnm.Print_Area" localSheetId="5">'ASIGNACION Y TRATAMIENTO'!$B$2:$X$44</definedName>
    <definedName name="_xlnm.Print_Area" localSheetId="4">'ASIGNACION Y TRATAMIENTO.'!$B$2:$X$44</definedName>
    <definedName name="_xlnm.Print_Area" localSheetId="0">CONTEXTO!$B$1:$F$18</definedName>
    <definedName name="_xlnm.Print_Area" localSheetId="2">EVALUACION!$B$1:$L$58</definedName>
    <definedName name="_xlnm.Print_Area" localSheetId="3">'EVALUACION CON CONTROLES'!$A$2:$Q$51</definedName>
    <definedName name="_xlnm.Print_Area" localSheetId="1">'IDENTIFICACION Y ANALISIS'!$B$2:$F$68</definedName>
    <definedName name="contratación">'IDENTIFICACION Y ANALISIS'!$B$39:$B$43</definedName>
    <definedName name="ejecución">'IDENTIFICACION Y ANALISIS'!$B$45:$B$68</definedName>
    <definedName name="OPCIONES" localSheetId="4">'ASIGNACION Y TRATAMIENTO.'!$B$48:$B$50</definedName>
    <definedName name="OPCIONES">'ASIGNACION Y TRATAMIENTO'!$B$48:$B$50</definedName>
    <definedName name="planeación">'IDENTIFICACION Y ANALISIS'!$B$19:$B$29</definedName>
    <definedName name="selección">'IDENTIFICACION Y ANALISIS'!$B$31:$B$37</definedName>
    <definedName name="_xlnm.Print_Titles" localSheetId="5">'ASIGNACION Y TRATAMIENTO'!$2:$5</definedName>
    <definedName name="_xlnm.Print_Titles" localSheetId="4">'ASIGNACION Y TRATAMIENTO.'!$2:$5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4" i="18" l="1"/>
  <c r="Q23" i="18"/>
  <c r="Q20" i="18"/>
  <c r="Q19" i="18"/>
  <c r="Q12" i="18"/>
  <c r="Q11" i="18"/>
  <c r="X26" i="18"/>
  <c r="W26" i="18"/>
  <c r="V26" i="18"/>
  <c r="U26" i="18"/>
  <c r="T26" i="18"/>
  <c r="S26" i="18"/>
  <c r="N26" i="18"/>
  <c r="I26" i="18"/>
  <c r="H26" i="18"/>
  <c r="G26" i="18"/>
  <c r="F26" i="18"/>
  <c r="E26" i="18"/>
  <c r="X25" i="18"/>
  <c r="W25" i="18"/>
  <c r="V25" i="18"/>
  <c r="U25" i="18"/>
  <c r="T25" i="18"/>
  <c r="S25" i="18"/>
  <c r="N25" i="18"/>
  <c r="I25" i="18"/>
  <c r="H25" i="18"/>
  <c r="G25" i="18"/>
  <c r="F25" i="18"/>
  <c r="E25" i="18"/>
  <c r="X24" i="18"/>
  <c r="W24" i="18"/>
  <c r="V24" i="18"/>
  <c r="U24" i="18"/>
  <c r="S24" i="18"/>
  <c r="N24" i="18"/>
  <c r="I24" i="18"/>
  <c r="H24" i="18"/>
  <c r="G24" i="18"/>
  <c r="F24" i="18"/>
  <c r="E24" i="18"/>
  <c r="X23" i="18"/>
  <c r="W23" i="18"/>
  <c r="V23" i="18"/>
  <c r="U23" i="18"/>
  <c r="T23" i="18"/>
  <c r="S23" i="18"/>
  <c r="N23" i="18"/>
  <c r="I23" i="18"/>
  <c r="H23" i="18"/>
  <c r="G23" i="18"/>
  <c r="F23" i="18"/>
  <c r="E23" i="18"/>
  <c r="X22" i="18"/>
  <c r="W22" i="18"/>
  <c r="V22" i="18"/>
  <c r="U22" i="18"/>
  <c r="T22" i="18"/>
  <c r="S22" i="18"/>
  <c r="N22" i="18"/>
  <c r="I22" i="18"/>
  <c r="H22" i="18"/>
  <c r="G22" i="18"/>
  <c r="F22" i="18"/>
  <c r="E22" i="18"/>
  <c r="X21" i="18"/>
  <c r="W21" i="18"/>
  <c r="V21" i="18"/>
  <c r="U21" i="18"/>
  <c r="T21" i="18"/>
  <c r="S21" i="18"/>
  <c r="N21" i="18"/>
  <c r="I21" i="18"/>
  <c r="H21" i="18"/>
  <c r="G21" i="18"/>
  <c r="F21" i="18"/>
  <c r="E21" i="18"/>
  <c r="X20" i="18"/>
  <c r="W20" i="18"/>
  <c r="V20" i="18"/>
  <c r="U20" i="18"/>
  <c r="T20" i="18"/>
  <c r="S20" i="18"/>
  <c r="N20" i="18"/>
  <c r="I20" i="18"/>
  <c r="H20" i="18"/>
  <c r="G20" i="18"/>
  <c r="F20" i="18"/>
  <c r="E20" i="18"/>
  <c r="X19" i="18"/>
  <c r="W19" i="18"/>
  <c r="V19" i="18"/>
  <c r="U19" i="18"/>
  <c r="S19" i="18"/>
  <c r="N19" i="18"/>
  <c r="I19" i="18"/>
  <c r="H19" i="18"/>
  <c r="G19" i="18"/>
  <c r="F19" i="18"/>
  <c r="E19" i="18"/>
  <c r="X18" i="18"/>
  <c r="W18" i="18"/>
  <c r="V18" i="18"/>
  <c r="U18" i="18"/>
  <c r="T18" i="18"/>
  <c r="S18" i="18"/>
  <c r="N18" i="18"/>
  <c r="I18" i="18"/>
  <c r="H18" i="18"/>
  <c r="G18" i="18"/>
  <c r="F18" i="18"/>
  <c r="E18" i="18"/>
  <c r="X17" i="18"/>
  <c r="W17" i="18"/>
  <c r="V17" i="18"/>
  <c r="U17" i="18"/>
  <c r="T17" i="18"/>
  <c r="S17" i="18"/>
  <c r="N17" i="18"/>
  <c r="I17" i="18"/>
  <c r="H17" i="18"/>
  <c r="G17" i="18"/>
  <c r="F17" i="18"/>
  <c r="E17" i="18"/>
  <c r="X16" i="18"/>
  <c r="W16" i="18"/>
  <c r="V16" i="18"/>
  <c r="U16" i="18"/>
  <c r="T16" i="18"/>
  <c r="S16" i="18"/>
  <c r="N16" i="18"/>
  <c r="I16" i="18"/>
  <c r="H16" i="18"/>
  <c r="G16" i="18"/>
  <c r="F16" i="18"/>
  <c r="E16" i="18"/>
  <c r="X15" i="18"/>
  <c r="W15" i="18"/>
  <c r="V15" i="18"/>
  <c r="U15" i="18"/>
  <c r="T15" i="18"/>
  <c r="S15" i="18"/>
  <c r="N15" i="18"/>
  <c r="I15" i="18"/>
  <c r="H15" i="18"/>
  <c r="G15" i="18"/>
  <c r="F15" i="18"/>
  <c r="E15" i="18"/>
  <c r="X14" i="18"/>
  <c r="W14" i="18"/>
  <c r="V14" i="18"/>
  <c r="U14" i="18"/>
  <c r="T14" i="18"/>
  <c r="S14" i="18"/>
  <c r="N14" i="18"/>
  <c r="I14" i="18"/>
  <c r="H14" i="18"/>
  <c r="G14" i="18"/>
  <c r="F14" i="18"/>
  <c r="E14" i="18"/>
  <c r="X13" i="18"/>
  <c r="W13" i="18"/>
  <c r="V13" i="18"/>
  <c r="U13" i="18"/>
  <c r="T13" i="18"/>
  <c r="S13" i="18"/>
  <c r="N13" i="18"/>
  <c r="I13" i="18"/>
  <c r="H13" i="18"/>
  <c r="G13" i="18"/>
  <c r="F13" i="18"/>
  <c r="E13" i="18"/>
  <c r="X12" i="18"/>
  <c r="W12" i="18"/>
  <c r="V12" i="18"/>
  <c r="U12" i="18"/>
  <c r="T12" i="18"/>
  <c r="S12" i="18"/>
  <c r="N12" i="18"/>
  <c r="I12" i="18"/>
  <c r="H12" i="18"/>
  <c r="G12" i="18"/>
  <c r="F12" i="18"/>
  <c r="E12" i="18"/>
  <c r="X11" i="18"/>
  <c r="W11" i="18"/>
  <c r="V11" i="18"/>
  <c r="U11" i="18"/>
  <c r="T11" i="18"/>
  <c r="S11" i="18"/>
  <c r="N11" i="18"/>
  <c r="I11" i="18"/>
  <c r="H11" i="18"/>
  <c r="G11" i="18"/>
  <c r="F11" i="18"/>
  <c r="E11" i="18"/>
  <c r="B6" i="18"/>
  <c r="N17" i="6"/>
  <c r="N18" i="6"/>
  <c r="E16" i="6"/>
  <c r="F16" i="6"/>
  <c r="E17" i="6"/>
  <c r="F17" i="6"/>
  <c r="E18" i="6"/>
  <c r="F18" i="6"/>
  <c r="E11" i="6"/>
  <c r="E12" i="6"/>
  <c r="F12" i="6"/>
  <c r="E13" i="6"/>
  <c r="F13" i="6"/>
  <c r="F11" i="6" l="1"/>
  <c r="B6" i="6"/>
  <c r="G12" i="6"/>
  <c r="G13" i="6"/>
  <c r="E14" i="6"/>
  <c r="F14" i="6"/>
  <c r="G14" i="6"/>
  <c r="F15" i="6"/>
  <c r="E15" i="6"/>
  <c r="G15" i="6"/>
  <c r="G16" i="6"/>
  <c r="G17" i="6"/>
  <c r="G18" i="6"/>
  <c r="F19" i="6"/>
  <c r="E19" i="6"/>
  <c r="G19" i="6"/>
  <c r="E20" i="6"/>
  <c r="F20" i="6"/>
  <c r="G20" i="6"/>
  <c r="F21" i="6"/>
  <c r="G21" i="6"/>
  <c r="E22" i="6"/>
  <c r="F22" i="6"/>
  <c r="G22" i="6"/>
  <c r="F23" i="6"/>
  <c r="E23" i="6"/>
  <c r="G23" i="6"/>
  <c r="E24" i="6"/>
  <c r="F24" i="6"/>
  <c r="G24" i="6"/>
  <c r="F25" i="6"/>
  <c r="G25" i="6"/>
  <c r="E26" i="6"/>
  <c r="F26" i="6"/>
  <c r="G26" i="6"/>
  <c r="B17" i="15"/>
  <c r="B16" i="15"/>
  <c r="E25" i="6" l="1"/>
  <c r="E21" i="6"/>
  <c r="G11" i="6"/>
  <c r="A6" i="15" l="1"/>
  <c r="H11" i="6"/>
  <c r="I11" i="6"/>
  <c r="N11" i="6"/>
  <c r="S11" i="6"/>
  <c r="T11" i="6"/>
  <c r="U11" i="6"/>
  <c r="V11" i="6"/>
  <c r="W11" i="6"/>
  <c r="X11" i="6"/>
  <c r="H12" i="6"/>
  <c r="I12" i="6"/>
  <c r="N12" i="6"/>
  <c r="S12" i="6"/>
  <c r="T12" i="6"/>
  <c r="U12" i="6"/>
  <c r="V12" i="6"/>
  <c r="W12" i="6"/>
  <c r="X12" i="6"/>
  <c r="H13" i="6"/>
  <c r="I13" i="6"/>
  <c r="N13" i="6"/>
  <c r="S13" i="6"/>
  <c r="T13" i="6"/>
  <c r="U13" i="6"/>
  <c r="V13" i="6"/>
  <c r="W13" i="6"/>
  <c r="X13" i="6"/>
  <c r="H14" i="6"/>
  <c r="I14" i="6"/>
  <c r="N14" i="6"/>
  <c r="S14" i="6"/>
  <c r="T14" i="6"/>
  <c r="U14" i="6"/>
  <c r="V14" i="6"/>
  <c r="W14" i="6"/>
  <c r="X14" i="6"/>
  <c r="H15" i="6"/>
  <c r="I15" i="6"/>
  <c r="N15" i="6"/>
  <c r="S15" i="6"/>
  <c r="T15" i="6"/>
  <c r="U15" i="6"/>
  <c r="V15" i="6"/>
  <c r="W15" i="6"/>
  <c r="X15" i="6"/>
  <c r="H16" i="6"/>
  <c r="I16" i="6"/>
  <c r="N16" i="6"/>
  <c r="S16" i="6"/>
  <c r="T16" i="6"/>
  <c r="U16" i="6"/>
  <c r="V16" i="6"/>
  <c r="W16" i="6"/>
  <c r="X16" i="6"/>
  <c r="H17" i="6"/>
  <c r="I17" i="6"/>
  <c r="S17" i="6"/>
  <c r="T17" i="6"/>
  <c r="U17" i="6"/>
  <c r="V17" i="6"/>
  <c r="W17" i="6"/>
  <c r="X17" i="6"/>
  <c r="H18" i="6"/>
  <c r="I18" i="6"/>
  <c r="S18" i="6"/>
  <c r="T18" i="6"/>
  <c r="U18" i="6"/>
  <c r="V18" i="6"/>
  <c r="W18" i="6"/>
  <c r="X18" i="6"/>
  <c r="H19" i="6"/>
  <c r="I19" i="6"/>
  <c r="N19" i="6"/>
  <c r="S19" i="6"/>
  <c r="T19" i="6"/>
  <c r="U19" i="6"/>
  <c r="V19" i="6"/>
  <c r="W19" i="6"/>
  <c r="X19" i="6"/>
  <c r="H20" i="6"/>
  <c r="I20" i="6"/>
  <c r="N20" i="6"/>
  <c r="S20" i="6"/>
  <c r="T20" i="6"/>
  <c r="U20" i="6"/>
  <c r="V20" i="6"/>
  <c r="W20" i="6"/>
  <c r="X20" i="6"/>
  <c r="H21" i="6"/>
  <c r="I21" i="6"/>
  <c r="N21" i="6"/>
  <c r="S21" i="6"/>
  <c r="T21" i="6"/>
  <c r="U21" i="6"/>
  <c r="V21" i="6"/>
  <c r="W21" i="6"/>
  <c r="X21" i="6"/>
  <c r="H22" i="6"/>
  <c r="I22" i="6"/>
  <c r="N22" i="6"/>
  <c r="S22" i="6"/>
  <c r="T22" i="6"/>
  <c r="U22" i="6"/>
  <c r="V22" i="6"/>
  <c r="W22" i="6"/>
  <c r="X22" i="6"/>
  <c r="H23" i="6"/>
  <c r="I23" i="6"/>
  <c r="N23" i="6"/>
  <c r="S23" i="6"/>
  <c r="T23" i="6"/>
  <c r="U23" i="6"/>
  <c r="V23" i="6"/>
  <c r="W23" i="6"/>
  <c r="X23" i="6"/>
  <c r="H24" i="6"/>
  <c r="I24" i="6"/>
  <c r="N24" i="6"/>
  <c r="S24" i="6"/>
  <c r="T24" i="6"/>
  <c r="U24" i="6"/>
  <c r="V24" i="6"/>
  <c r="W24" i="6"/>
  <c r="X24" i="6"/>
  <c r="H25" i="6"/>
  <c r="I25" i="6"/>
  <c r="N25" i="6"/>
  <c r="S25" i="6"/>
  <c r="T25" i="6"/>
  <c r="U25" i="6"/>
  <c r="V25" i="6"/>
  <c r="W25" i="6"/>
  <c r="X25" i="6"/>
  <c r="A16" i="15"/>
  <c r="H16" i="15"/>
  <c r="O11" i="6" s="1"/>
  <c r="I16" i="15"/>
  <c r="P11" i="6" s="1"/>
  <c r="A17" i="15"/>
  <c r="H17" i="15"/>
  <c r="O12" i="6" s="1"/>
  <c r="I17" i="15"/>
  <c r="P12" i="6" s="1"/>
  <c r="A18" i="15"/>
  <c r="B18" i="15"/>
  <c r="H18" i="15"/>
  <c r="I18" i="15"/>
  <c r="P13" i="6" s="1"/>
  <c r="A19" i="15"/>
  <c r="B19" i="15"/>
  <c r="H19" i="15"/>
  <c r="O14" i="6" s="1"/>
  <c r="I19" i="15"/>
  <c r="A20" i="15"/>
  <c r="B20" i="15"/>
  <c r="H20" i="15"/>
  <c r="I20" i="15"/>
  <c r="P15" i="6" s="1"/>
  <c r="A21" i="15"/>
  <c r="B21" i="15"/>
  <c r="H21" i="15"/>
  <c r="I21" i="15"/>
  <c r="P16" i="6" s="1"/>
  <c r="A22" i="15"/>
  <c r="B22" i="15"/>
  <c r="H22" i="15"/>
  <c r="O17" i="6" s="1"/>
  <c r="I22" i="15"/>
  <c r="A23" i="15"/>
  <c r="B23" i="15"/>
  <c r="H23" i="15"/>
  <c r="I23" i="15"/>
  <c r="P18" i="6" s="1"/>
  <c r="A24" i="15"/>
  <c r="B24" i="15"/>
  <c r="H24" i="15"/>
  <c r="O19" i="6" s="1"/>
  <c r="I24" i="15"/>
  <c r="P19" i="6" s="1"/>
  <c r="A25" i="15"/>
  <c r="B25" i="15"/>
  <c r="H25" i="15"/>
  <c r="O20" i="6" s="1"/>
  <c r="I25" i="15"/>
  <c r="P20" i="6" s="1"/>
  <c r="A26" i="15"/>
  <c r="B26" i="15"/>
  <c r="H26" i="15"/>
  <c r="I26" i="15"/>
  <c r="P21" i="6" s="1"/>
  <c r="A27" i="15"/>
  <c r="B27" i="15"/>
  <c r="H27" i="15"/>
  <c r="O22" i="6" s="1"/>
  <c r="I27" i="15"/>
  <c r="A28" i="15"/>
  <c r="B28" i="15"/>
  <c r="H28" i="15"/>
  <c r="O23" i="6" s="1"/>
  <c r="I28" i="15"/>
  <c r="P23" i="6" s="1"/>
  <c r="A29" i="15"/>
  <c r="B29" i="15"/>
  <c r="H29" i="15"/>
  <c r="O24" i="6" s="1"/>
  <c r="I29" i="15"/>
  <c r="P24" i="6" s="1"/>
  <c r="A30" i="15"/>
  <c r="B30" i="15"/>
  <c r="H30" i="15"/>
  <c r="O25" i="18" s="1"/>
  <c r="Q25" i="18" s="1"/>
  <c r="I30" i="15"/>
  <c r="P25" i="6" s="1"/>
  <c r="A31" i="15"/>
  <c r="B31" i="15"/>
  <c r="H31" i="15"/>
  <c r="I31" i="15"/>
  <c r="H26" i="6"/>
  <c r="I26" i="6"/>
  <c r="N26" i="6"/>
  <c r="S26" i="6"/>
  <c r="T26" i="6"/>
  <c r="U26" i="6"/>
  <c r="V26" i="6"/>
  <c r="W26" i="6"/>
  <c r="X26" i="6"/>
  <c r="K16" i="11"/>
  <c r="K31" i="11"/>
  <c r="K30" i="11"/>
  <c r="K29" i="11"/>
  <c r="K28" i="11"/>
  <c r="K27" i="11"/>
  <c r="K26" i="11"/>
  <c r="K25" i="11"/>
  <c r="K24" i="11"/>
  <c r="K23" i="11"/>
  <c r="K22" i="11"/>
  <c r="K21" i="11"/>
  <c r="K20" i="11"/>
  <c r="K19" i="11"/>
  <c r="K18" i="11"/>
  <c r="K17" i="11"/>
  <c r="J12" i="6" l="1"/>
  <c r="J12" i="18"/>
  <c r="J13" i="6"/>
  <c r="J13" i="18"/>
  <c r="L26" i="11"/>
  <c r="J21" i="18"/>
  <c r="L30" i="11"/>
  <c r="J25" i="18"/>
  <c r="P22" i="6"/>
  <c r="P22" i="18"/>
  <c r="Q22" i="18" s="1"/>
  <c r="P14" i="6"/>
  <c r="P14" i="18"/>
  <c r="Q14" i="18" s="1"/>
  <c r="L19" i="11"/>
  <c r="J14" i="18"/>
  <c r="L23" i="11"/>
  <c r="J18" i="18"/>
  <c r="J22" i="6"/>
  <c r="J22" i="18"/>
  <c r="J26" i="6"/>
  <c r="J26" i="18"/>
  <c r="O26" i="6"/>
  <c r="O26" i="18"/>
  <c r="Q26" i="18" s="1"/>
  <c r="O21" i="6"/>
  <c r="O21" i="18"/>
  <c r="Q21" i="18" s="1"/>
  <c r="O18" i="6"/>
  <c r="O18" i="18"/>
  <c r="Q18" i="18" s="1"/>
  <c r="O16" i="6"/>
  <c r="O16" i="18"/>
  <c r="Q16" i="18" s="1"/>
  <c r="O15" i="6"/>
  <c r="O15" i="18"/>
  <c r="Q15" i="18" s="1"/>
  <c r="O13" i="6"/>
  <c r="O13" i="18"/>
  <c r="Q13" i="18" s="1"/>
  <c r="D11" i="18"/>
  <c r="D11" i="6"/>
  <c r="L21" i="11"/>
  <c r="J16" i="18"/>
  <c r="J20" i="6"/>
  <c r="J20" i="18"/>
  <c r="L22" i="11"/>
  <c r="J17" i="18"/>
  <c r="P17" i="6"/>
  <c r="P17" i="18"/>
  <c r="Q17" i="18" s="1"/>
  <c r="L20" i="11"/>
  <c r="J15" i="18"/>
  <c r="J19" i="6"/>
  <c r="J19" i="18"/>
  <c r="L28" i="11"/>
  <c r="J23" i="18"/>
  <c r="J11" i="6"/>
  <c r="J11" i="18"/>
  <c r="D12" i="6"/>
  <c r="D12" i="18"/>
  <c r="L29" i="11"/>
  <c r="J24" i="18"/>
  <c r="D26" i="6"/>
  <c r="D26" i="18"/>
  <c r="D25" i="6"/>
  <c r="D25" i="18"/>
  <c r="D24" i="6"/>
  <c r="D24" i="18"/>
  <c r="D23" i="6"/>
  <c r="D23" i="18"/>
  <c r="D22" i="6"/>
  <c r="D22" i="18"/>
  <c r="D21" i="6"/>
  <c r="D21" i="18"/>
  <c r="D20" i="6"/>
  <c r="D20" i="18"/>
  <c r="D19" i="6"/>
  <c r="D19" i="18"/>
  <c r="D18" i="18"/>
  <c r="D18" i="6"/>
  <c r="D17" i="6"/>
  <c r="D17" i="18"/>
  <c r="D16" i="6"/>
  <c r="D16" i="18"/>
  <c r="D15" i="6"/>
  <c r="D15" i="18"/>
  <c r="D14" i="6"/>
  <c r="D14" i="18"/>
  <c r="D13" i="18"/>
  <c r="D13" i="6"/>
  <c r="J31" i="15"/>
  <c r="K31" i="15" s="1"/>
  <c r="J30" i="15"/>
  <c r="J25" i="6"/>
  <c r="O25" i="6"/>
  <c r="J24" i="6"/>
  <c r="J28" i="15"/>
  <c r="K28" i="15" s="1"/>
  <c r="R23" i="6" s="1"/>
  <c r="J23" i="6"/>
  <c r="J21" i="6"/>
  <c r="J18" i="6"/>
  <c r="J17" i="6"/>
  <c r="J16" i="6"/>
  <c r="J15" i="6"/>
  <c r="J14" i="6"/>
  <c r="J25" i="15"/>
  <c r="J21" i="15"/>
  <c r="L18" i="11"/>
  <c r="J17" i="15"/>
  <c r="J19" i="15"/>
  <c r="J24" i="15"/>
  <c r="P26" i="6"/>
  <c r="J20" i="15"/>
  <c r="J16" i="15"/>
  <c r="Q11" i="6" s="1"/>
  <c r="J27" i="15"/>
  <c r="J23" i="15"/>
  <c r="J26" i="15"/>
  <c r="J18" i="15"/>
  <c r="J29" i="15"/>
  <c r="J22" i="15"/>
  <c r="Q17" i="6" s="1"/>
  <c r="L24" i="11"/>
  <c r="L17" i="11"/>
  <c r="L31" i="11"/>
  <c r="L25" i="11"/>
  <c r="L27" i="11"/>
  <c r="L16" i="11"/>
  <c r="K20" i="6" l="1"/>
  <c r="K20" i="18"/>
  <c r="K26" i="6"/>
  <c r="K26" i="18"/>
  <c r="K11" i="6"/>
  <c r="K11" i="18"/>
  <c r="K12" i="6"/>
  <c r="K12" i="18"/>
  <c r="K22" i="6"/>
  <c r="K22" i="18"/>
  <c r="K23" i="6"/>
  <c r="K23" i="18"/>
  <c r="K15" i="6"/>
  <c r="K15" i="18"/>
  <c r="K17" i="6"/>
  <c r="K17" i="18"/>
  <c r="K16" i="6"/>
  <c r="K16" i="18"/>
  <c r="K18" i="6"/>
  <c r="K18" i="18"/>
  <c r="K25" i="6"/>
  <c r="K25" i="18"/>
  <c r="K13" i="6"/>
  <c r="K13" i="18"/>
  <c r="K19" i="6"/>
  <c r="K19" i="18"/>
  <c r="K24" i="6"/>
  <c r="K24" i="18"/>
  <c r="K14" i="6"/>
  <c r="K14" i="18"/>
  <c r="K21" i="6"/>
  <c r="K21" i="18"/>
  <c r="Q23" i="6"/>
  <c r="K30" i="15"/>
  <c r="R25" i="6" s="1"/>
  <c r="Q25" i="6"/>
  <c r="K29" i="15"/>
  <c r="R24" i="6" s="1"/>
  <c r="Q24" i="6"/>
  <c r="K27" i="15"/>
  <c r="R22" i="6" s="1"/>
  <c r="Q22" i="6"/>
  <c r="K26" i="15"/>
  <c r="R21" i="6" s="1"/>
  <c r="Q21" i="6"/>
  <c r="K25" i="15"/>
  <c r="R20" i="6" s="1"/>
  <c r="Q20" i="6"/>
  <c r="K24" i="15"/>
  <c r="R19" i="6" s="1"/>
  <c r="Q19" i="6"/>
  <c r="K23" i="15"/>
  <c r="R18" i="6" s="1"/>
  <c r="Q18" i="6"/>
  <c r="K21" i="15"/>
  <c r="R16" i="6" s="1"/>
  <c r="Q16" i="6"/>
  <c r="K20" i="15"/>
  <c r="R15" i="6" s="1"/>
  <c r="Q15" i="6"/>
  <c r="K19" i="15"/>
  <c r="R14" i="6" s="1"/>
  <c r="Q14" i="6"/>
  <c r="K18" i="15"/>
  <c r="R13" i="6" s="1"/>
  <c r="Q13" i="6"/>
  <c r="K17" i="15"/>
  <c r="R12" i="6" s="1"/>
  <c r="Q12" i="6"/>
  <c r="K16" i="15"/>
  <c r="R11" i="6" s="1"/>
  <c r="K22" i="15"/>
  <c r="R17" i="6" s="1"/>
  <c r="Q26" i="6"/>
  <c r="R26" i="6"/>
</calcChain>
</file>

<file path=xl/comments1.xml><?xml version="1.0" encoding="utf-8"?>
<comments xmlns="http://schemas.openxmlformats.org/spreadsheetml/2006/main">
  <authors>
    <author>tc={016D92F0-B581-492C-9E88-EF29B2F94F64}</author>
    <author>tc={5F35FAB8-92D4-411F-B9B2-3FA778C2BB79}</author>
    <author>tc={4D99231C-E31B-4FBB-AA4E-1C19DD386E72}</author>
    <author>tc={0C1C0C8E-4819-4F79-9D27-5940EF800444}</author>
  </authors>
  <commentList>
    <comment ref="T19" authorId="0" shapeId="0">
      <text>
        <r>
          <rPr>
            <sz val="10"/>
            <rFont val="Arial"/>
          </rPr>
          <t>Comentario:
    Unificar criterio con los demàs proceso de de ciontrataciòn donde estamos pponiendo como responsable del tratamiento al contratista
Ajustado</t>
        </r>
      </text>
    </comment>
    <comment ref="C22" authorId="1" shapeId="0">
      <text>
        <r>
          <rPr>
            <sz val="10"/>
            <rFont val="Arial"/>
          </rPr>
          <t>Comentario:
    En la matriz de riesgos no se deberìa establecer como tal un incumplimiento tacito, SINO la acciòn que surge previo a ese incumplimiento
Este elemento se encuentra descrito como un posible riesgo dentro de la hoja "Identificación y análisis", puesto que es un evento que podría ocurrir por parte del contratista y que como tal debe considerarse.</t>
        </r>
      </text>
    </comment>
    <comment ref="N23" authorId="2" shapeId="0">
      <text>
        <r>
          <rPr>
            <sz val="10"/>
            <rFont val="Arial"/>
          </rPr>
          <t>Comentario:
    No guarda relaciòn con la descripciòn.
Ajustado</t>
        </r>
      </text>
    </comment>
    <comment ref="T24" authorId="3" shapeId="0">
      <text>
        <r>
          <rPr>
            <sz val="10"/>
            <rFont val="Arial"/>
          </rPr>
          <t>Comentario:
    Sugiero que sea compartido
Ajustado</t>
        </r>
      </text>
    </comment>
  </commentList>
</comments>
</file>

<file path=xl/sharedStrings.xml><?xml version="1.0" encoding="utf-8"?>
<sst xmlns="http://schemas.openxmlformats.org/spreadsheetml/2006/main" count="726" uniqueCount="220">
  <si>
    <t>MATRIZ DE RIESGOS EN CONTRATACIÓN</t>
  </si>
  <si>
    <t>Código: GCO-GCI-F164
Versión: 01
Vigencia: 16 diciembre de 2021
Caso HOLA: 206942</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</si>
  <si>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</si>
  <si>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</si>
  <si>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</si>
  <si>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 xml:space="preserve">Entorno socio ambiental: </t>
    </r>
    <r>
      <rPr>
        <sz val="12"/>
        <rFont val="Garamond"/>
        <family val="1"/>
      </rPr>
      <t>Si aplican</t>
    </r>
  </si>
  <si>
    <r>
      <t xml:space="preserve">Condiciones políticas: </t>
    </r>
    <r>
      <rPr>
        <sz val="12"/>
        <rFont val="Garamond"/>
        <family val="1"/>
      </rPr>
      <t>Si aplican</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</si>
  <si>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equipos y servicios de seguridad y control de acceso, con niveles elevados de flujo peatonal.</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</si>
  <si>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</si>
  <si>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</si>
  <si>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</si>
  <si>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</si>
  <si>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</si>
  <si>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</si>
  <si>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</si>
  <si>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</si>
  <si>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</si>
  <si>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</si>
  <si>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</si>
  <si>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</si>
  <si>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</si>
  <si>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</si>
  <si>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</si>
  <si>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</si>
  <si>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</si>
  <si>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</si>
  <si>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</si>
  <si>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</si>
  <si>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</si>
  <si>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</si>
  <si>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</si>
  <si>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</si>
  <si>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</si>
  <si>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</si>
  <si>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</si>
  <si>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</si>
  <si>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</si>
  <si>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</si>
  <si>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</si>
  <si>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</si>
  <si>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</si>
  <si>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</si>
  <si>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</si>
  <si>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</si>
  <si>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</si>
  <si>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</si>
  <si>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</si>
  <si>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</si>
  <si>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</si>
  <si>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</si>
  <si>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</si>
  <si>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</si>
  <si>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</si>
  <si>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</si>
  <si>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</si>
  <si>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</si>
  <si>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</si>
  <si>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</si>
  <si>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</si>
  <si>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</si>
  <si>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</si>
  <si>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</si>
  <si>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</si>
  <si>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</si>
  <si>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</si>
  <si>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</si>
  <si>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</si>
  <si>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</si>
  <si>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</si>
  <si>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</si>
  <si>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</si>
  <si>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</si>
  <si>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</si>
  <si>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</si>
  <si>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</si>
  <si>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</si>
  <si>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</si>
  <si>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</si>
  <si>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</si>
  <si>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</si>
  <si>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</si>
  <si>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</si>
  <si>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General</t>
  </si>
  <si>
    <t>Estatal</t>
  </si>
  <si>
    <t>Especifico</t>
  </si>
  <si>
    <t>Interno</t>
  </si>
  <si>
    <t>Externo</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</si>
  <si>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</si>
  <si>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</si>
  <si>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</si>
  <si>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</si>
  <si>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</si>
  <si>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</si>
  <si>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</si>
  <si>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</si>
  <si>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</si>
  <si>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</si>
  <si>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</si>
  <si>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</si>
  <si>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</si>
  <si>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</si>
  <si>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</si>
  <si>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</si>
  <si>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</si>
  <si>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</si>
  <si>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</si>
  <si>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</si>
  <si>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</si>
  <si>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</si>
  <si>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</si>
  <si>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</si>
  <si>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</si>
  <si>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</si>
  <si>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</si>
  <si>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</si>
  <si>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</si>
  <si>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</si>
  <si>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</si>
  <si>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</si>
  <si>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</si>
  <si>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</si>
  <si>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</si>
  <si>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</si>
  <si>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</si>
  <si>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</si>
  <si>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</si>
  <si>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</si>
  <si>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</si>
  <si>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</si>
  <si>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</si>
  <si>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</si>
  <si>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</si>
  <si>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</si>
  <si>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</si>
  <si>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</si>
  <si>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</si>
  <si>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</si>
  <si>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</si>
  <si>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</si>
  <si>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</si>
  <si>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</si>
  <si>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</si>
  <si>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</si>
  <si>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</si>
  <si>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</si>
  <si>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</si>
  <si>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</si>
  <si>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</si>
  <si>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</si>
  <si>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</si>
  <si>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</si>
  <si>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</si>
  <si>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</si>
  <si>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</si>
  <si>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</si>
  <si>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</si>
  <si>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</si>
  <si>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</si>
  <si>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</si>
  <si>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</si>
  <si>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</si>
  <si>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</si>
  <si>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</si>
  <si>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 xml:space="preserve">Categoria </t>
  </si>
  <si>
    <t>CONTRATISTA</t>
  </si>
  <si>
    <t>SDG</t>
  </si>
  <si>
    <t>CONTRATISTA Y SDG</t>
  </si>
  <si>
    <r>
      <rPr>
        <b/>
        <u/>
        <sz val="12"/>
        <rFont val="Garamond"/>
        <family val="1"/>
      </rPr>
      <t>Partícipes del Proceso de Contratación:</t>
    </r>
    <r>
      <rPr>
        <b/>
        <sz val="12"/>
        <rFont val="Garamond"/>
        <family val="1"/>
      </rPr>
      <t xml:space="preserve"> </t>
    </r>
    <r>
      <rPr>
        <sz val="12"/>
        <rFont val="Garamond"/>
        <family val="1"/>
      </rPr>
      <t>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</si>
  <si>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externos (contratistas, visitantes y usuarios externos en general)</t>
    </r>
  </si>
  <si>
    <t>Dificultad para la selección del proponente.</t>
  </si>
  <si>
    <t>Dificultad en la entrega oportuna de los productos.</t>
  </si>
  <si>
    <t>No ejecución en los plazos establecidos</t>
  </si>
  <si>
    <t>NO</t>
  </si>
  <si>
    <t>Supervisión constante al desarrollo del proceso</t>
  </si>
  <si>
    <r>
      <t>Suficiencia del presupuesto oficial del Proceso de Contratación:</t>
    </r>
    <r>
      <rPr>
        <sz val="12"/>
        <rFont val="Garamond"/>
        <family val="1"/>
      </rPr>
      <t xml:space="preserve"> De acuerdo al Plan de contratación para la vigencia 2022, se estimaron los recursos necesarios para el desarrollo del proceso de la contratación, el cual tendrá el soporte presupuestal suficiente para su desarrollo con el rubro  O21202020080383611  Servicios integrales de publicidad</t>
    </r>
  </si>
  <si>
    <r>
      <t xml:space="preserve">Condiciones geográficas y de acceso del lugar en el cual se debe cumplir el objeto del Proceso de Contratación: </t>
    </r>
    <r>
      <rPr>
        <sz val="12"/>
        <rFont val="Garamond"/>
        <family val="1"/>
      </rPr>
      <t>El suministro o servicio se prestará principalmente en las Sedes de la Alcaldía Local de Usme o en el lugar indicado en los estudios previos del proceso.</t>
    </r>
  </si>
  <si>
    <r>
      <t xml:space="preserve">Factores ambientales: </t>
    </r>
    <r>
      <rPr>
        <sz val="12"/>
        <rFont val="Garamond"/>
        <family val="1"/>
      </rPr>
      <t xml:space="preserve"> La Alcaldía Local de USME, cumple la normatividad ambiental, mejora continuamente sus procesos para liderar, prevenir, mitigar, proteger, conservar y hacer un uso racional de los recursos naturales y del medio ambiente, siendo modelo de responsabilidad ambiental en la gestión pública. La Política Ambiental Operativa de La Alcaldía Local de USME, forma parte de la Política del Sistema Integrado de Gestión de la Entidad y está orientada por la Norma ISO 14001 de 2015. En consecuencia, la Entidad desarrolla los lineamientos sectoriales contenidos en el Plan Institucional de Gestión Ambiental –PIGA-, que se concreta a través de los Programas de Gestión en Residuos, Agua, Energía, Condiciones Internas, Buenas Prácticas y Gestión Contractual. Dichos Programas están sujetos al mejoramiento continuo, por parte de la Entidad, para el beneficio general.</t>
    </r>
  </si>
  <si>
    <r>
      <t xml:space="preserve">Normativa aplicable al objeto del Proceso de Contratación: </t>
    </r>
    <r>
      <rPr>
        <sz val="12"/>
        <rFont val="Garamond"/>
        <family val="1"/>
      </rPr>
      <t>La modalidad de selección pertinente para esta contratación corresponde a la mínima cuantía contemplada en el numeral 5 del Artículo 2 de la Ley 1150 de 2007 y en el artículo 2.2.1.2.1.5.1y siguientes del Decreto 1082 de 2015, modificado por el Decreto 1860 de 2021.
De conformidad con lo establecido en la norma referida el presente proceso de contratación se justifica en atención al valor del presupuesto oficial.</t>
    </r>
  </si>
  <si>
    <r>
      <t xml:space="preserve">Experiencia propia y de otras Entidades Estatales en Procesos de Contratación del mismo tipo: </t>
    </r>
    <r>
      <rPr>
        <sz val="12"/>
        <rFont val="Garamond"/>
        <family val="1"/>
      </rPr>
      <t xml:space="preserve">  La Alcaldía Local de Usme, ha realizado procesos de contratación de mínima cuantía para elementos publicitarios los cuales permiten fortalecer el acercamiento, interacción y comunicación con la comunidad; Por lo anterior,  este es  un proceso que ha sido adelantado de manera recurrente por la administración local, de manera que cuenta con la experiencia adquirida en el adelantamiento de este tipo de procesos necesarios para lograr el cumplimiento de los fines de la contratación.</t>
    </r>
  </si>
  <si>
    <t>Declarar desierto el proceso de contratación y la imposibilidad de ejecutar el proyecto.</t>
  </si>
  <si>
    <t>No prestar el servicio adecuado de acuerdo  a la necesidad del mismo.</t>
  </si>
  <si>
    <t>Demoras en el proceso de selección</t>
  </si>
  <si>
    <t>Retrasos en la selección del proponente</t>
  </si>
  <si>
    <t>Demora en la ejecución del contrato durante la vigencia actual</t>
  </si>
  <si>
    <t>Retraso en los tiempos esstimados para la contratación</t>
  </si>
  <si>
    <t xml:space="preserve">Demora por parte del contratista para el perfeccionamiento del contrato, en cuanto a demora de firma de contrato, firma acta de inicio, entrega de pólizas y demas </t>
  </si>
  <si>
    <t>No prestar el servicio por desequilibrio economico.</t>
  </si>
  <si>
    <t>Afectación al orden público por protestas, marchas y/o actos de violencia que pueden afectar la entrega oportuna de los elementos</t>
  </si>
  <si>
    <t>Que el contratista manifieste no querer continuar con el contrato, lo que representa dificultad y demoras en la entrega al FDLU</t>
  </si>
  <si>
    <t>variaciones en el tiempo estimado para entrega de los elementos al FDLU</t>
  </si>
  <si>
    <t>Cambios normativos o por la expedición de normas posteriores a la celebración del contrato  que afecten las condiciones económicas, técnicas y/o jurídicas inicialmente pactadas</t>
  </si>
  <si>
    <t>La no entrega a tiempo de los insumos solicitados por las condiciones ambientales.</t>
  </si>
  <si>
    <t>Realizar correcto analisis deacuerdo a las necesidades de la alcaldia y los proyectos a realizar en la localidad</t>
  </si>
  <si>
    <t>SI</t>
  </si>
  <si>
    <t>Durante la etapa de planeación</t>
  </si>
  <si>
    <t>Realizar las especificaciones claras de acuerdo a las necesidades existentes</t>
  </si>
  <si>
    <t xml:space="preserve">Revisar y ajustar  los requisitos estipulados,  su pertinencia e idoneidad para garantizar la selección objetiva </t>
  </si>
  <si>
    <t>Supervisar el proceso y solicitar comprobantes o garantías que evidencien el cumplimiento de la publicación en SECOP</t>
  </si>
  <si>
    <t>Durante la etapa de contratación</t>
  </si>
  <si>
    <t>Durante la etapa de selección</t>
  </si>
  <si>
    <t>CONTRATANTE</t>
  </si>
  <si>
    <t>Supervisar el proceso y solicitar comprobantes o garantías que evidencien el precio real de los elementos requeridos</t>
  </si>
  <si>
    <t>Hacer Seguimiento al proponente adjudicatario para que realice la firma del contrato dentro de los tiempos justos</t>
  </si>
  <si>
    <t>CONTRATANTE Y CONTRATISTA</t>
  </si>
  <si>
    <t>Realizar un cronograma ajustado de acuerdo a cada etapa del proceso, para garantizar la ejecución de las acciones pertinentes en los tiempos establecidos</t>
  </si>
  <si>
    <t>Hacer Seguimiento al proponente adjudicado para que realice los trámites para las garantías a tiempo</t>
  </si>
  <si>
    <t>Realizar el ajuste que se requiera, de acuerdo a las variaciones de los precios del mercado y según cotización</t>
  </si>
  <si>
    <t>Durante la etapa de ejecución</t>
  </si>
  <si>
    <t>Contemplar un plan de contingencia previo a cada actividad, reconociendo la situción de orden público para la modificacion de cronograma especifico.</t>
  </si>
  <si>
    <t>Realizar las solicitudes adicionales previamente y hacer los ajustes que se requieran de acuerdo a la variación de precios de los items no contemplados en la oferta economica</t>
  </si>
  <si>
    <t>Realizar seguimiento a los controles utilizados por el operador para el cumplimiento de las obligaciones</t>
  </si>
  <si>
    <t>Hacer ajustes de acuerdo a la normatividad vigente</t>
  </si>
  <si>
    <t xml:space="preserve">CONTRATANTE </t>
  </si>
  <si>
    <t>Validación en conjunto con el contratista respecto a posibles cambios que surjan durante la ejecucion del contrato</t>
  </si>
  <si>
    <t>Revisar las condiciones, tasas o tarifas que se plantean y verificar su variación con respecto a lo cotizado y acordado, con el fin de analizar su ajuste</t>
  </si>
  <si>
    <t>BAJO</t>
  </si>
  <si>
    <t>MEDIO</t>
  </si>
  <si>
    <r>
      <rPr>
        <b/>
        <u/>
        <sz val="12"/>
        <rFont val="Garamond"/>
        <family val="1"/>
      </rPr>
      <t>Objeto del Proceso de Contratación:</t>
    </r>
    <r>
      <rPr>
        <b/>
        <sz val="12"/>
        <rFont val="Garamond"/>
        <family val="1"/>
      </rPr>
      <t xml:space="preserve">  </t>
    </r>
    <r>
      <rPr>
        <b/>
        <i/>
        <sz val="12"/>
        <rFont val="Garamond"/>
        <family val="1"/>
      </rPr>
      <t>CONTRATAR LA PRESTACIÓN DEL SERVICIO PARA REALIZAR LA PRODUCCIÓN (DISEÑO, ELABORACIÓN E IMPRESIÓN GRAFICA) Y SUMINISTRO DE MATERIALES IMPRESOS, DE MERCHANDISING Y PROMOCIONALES QUE REQUIERA LA ALCALDÌA LOCAL, DE CONFORMIDAD CON LAS CONDICIONES, CANTIDADES Y ESPECIFICACIONES TECNICAS ESTABLECIDAS EN EL PRESENTE ESTUDIO PREVIO</t>
    </r>
  </si>
  <si>
    <r>
      <t xml:space="preserve">Objeto Contractual: </t>
    </r>
    <r>
      <rPr>
        <b/>
        <i/>
        <sz val="12"/>
        <rFont val="Garamond"/>
        <family val="1"/>
      </rPr>
      <t>CONTRATAR LA PRESTACIÓN DEL SERVICIO PARA REALIZAR LA PRODUCCIÓN (DISEÑO, ELABORACIÓN E IMPRESIÓN GRAFICA) Y SUMINISTRO DE MATERIALES IMPRESOS, DE MERCHANDISING Y PROMOCIONALES QUE REQUIERA LA ALCALDÌA LOCAL, DE CONFORMIDAD CON LAS CONDICIONES, CANTIDADES Y ESPECIFICACIONES TECNICAS ESTABLECIDAS EN EL PRESENTE ESTUDIO PREVIO</t>
    </r>
  </si>
  <si>
    <t>Identificar  y  revisar  los nuevos requisitos aplicables para la ejecución del contrato,  y según corresponda  ajustarlos y anexarlos a los ya  estipulados, asegurando  su pertinencia e idoneidad para garantizar la ejecución efectiva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</si>
</sst>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sz val="11"/>
      <color indexed="9"/>
      <name val="Garamond"/>
      <family val="1"/>
    </font>
    <font>
      <b/>
      <u/>
      <sz val="12"/>
      <name val="Garamond"/>
      <family val="1"/>
    </font>
    <font>
      <b/>
      <sz val="20"/>
      <name val="Garamond"/>
      <family val="1"/>
    </font>
    <font>
      <b/>
      <i/>
      <sz val="12"/>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0">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s>
  <cellStyleXfs count="1">
    <xf numFmtId="0" fontId="0" fillId="0" borderId="0"/>
  </cellStyleXfs>
  <cellXfs count="323">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9"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7"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15" fillId="0" borderId="34" xfId="0" applyFont="1" applyBorder="1" applyAlignment="1">
      <alignment horizontal="left" vertical="center" wrapText="1"/>
    </xf>
    <xf numFmtId="0" fontId="18" fillId="0" borderId="34" xfId="0" applyFont="1" applyBorder="1" applyAlignment="1">
      <alignment horizontal="center" vertical="center" wrapText="1"/>
    </xf>
    <xf numFmtId="0" fontId="18" fillId="0" borderId="34" xfId="0" applyFont="1" applyBorder="1" applyAlignment="1">
      <alignment horizontal="center" vertical="center"/>
    </xf>
    <xf numFmtId="0" fontId="18" fillId="0" borderId="37" xfId="0" applyFont="1" applyBorder="1" applyAlignment="1">
      <alignment horizontal="center"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9" xfId="0" applyFont="1" applyBorder="1" applyAlignment="1">
      <alignment horizontal="center" vertical="center" wrapText="1"/>
    </xf>
    <xf numFmtId="0" fontId="15" fillId="0" borderId="39" xfId="0" applyFont="1" applyBorder="1"/>
    <xf numFmtId="0" fontId="15" fillId="0" borderId="40" xfId="0" applyFont="1" applyBorder="1"/>
    <xf numFmtId="0" fontId="15" fillId="0" borderId="41"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8"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7"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37" xfId="0" applyFont="1" applyBorder="1" applyAlignment="1">
      <alignment horizontal="center" vertical="center" wrapText="1"/>
    </xf>
    <xf numFmtId="0" fontId="18" fillId="0" borderId="35" xfId="0" applyFont="1" applyBorder="1" applyAlignment="1">
      <alignment horizontal="center" vertical="center" wrapText="1"/>
    </xf>
    <xf numFmtId="0" fontId="19" fillId="0" borderId="3"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9" xfId="0" applyFont="1" applyBorder="1" applyAlignment="1">
      <alignment vertical="center"/>
    </xf>
    <xf numFmtId="0" fontId="15" fillId="0" borderId="8" xfId="0" applyFont="1" applyBorder="1"/>
    <xf numFmtId="0" fontId="15" fillId="0" borderId="10" xfId="0" applyFont="1" applyBorder="1"/>
    <xf numFmtId="0" fontId="15" fillId="0" borderId="11" xfId="0" applyFont="1" applyBorder="1" applyAlignment="1">
      <alignment horizontal="center"/>
    </xf>
    <xf numFmtId="0" fontId="12" fillId="0" borderId="43" xfId="0" applyFont="1" applyBorder="1"/>
    <xf numFmtId="0" fontId="12" fillId="0" borderId="43"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20" fillId="4" borderId="29" xfId="0" applyFont="1" applyFill="1" applyBorder="1" applyAlignment="1">
      <alignment horizontal="center" vertical="center" wrapText="1"/>
    </xf>
    <xf numFmtId="0" fontId="20" fillId="4" borderId="30" xfId="0" applyFont="1" applyFill="1" applyBorder="1" applyAlignment="1">
      <alignment horizontal="center" vertical="center" wrapText="1"/>
    </xf>
    <xf numFmtId="0" fontId="20" fillId="4" borderId="30" xfId="0" applyFont="1" applyFill="1" applyBorder="1" applyAlignment="1">
      <alignment horizontal="center" vertical="center" textRotation="90" wrapText="1"/>
    </xf>
    <xf numFmtId="0" fontId="20" fillId="4" borderId="31" xfId="0" applyFont="1" applyFill="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4" xfId="0" applyFont="1" applyBorder="1" applyAlignment="1">
      <alignment horizontal="center" vertical="center" textRotation="90" wrapText="1"/>
    </xf>
    <xf numFmtId="0" fontId="12" fillId="0" borderId="37"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9"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0" xfId="0" applyFont="1" applyBorder="1"/>
    <xf numFmtId="0" fontId="12" fillId="0" borderId="11"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2" fillId="0" borderId="12" xfId="0" applyFont="1" applyBorder="1" applyAlignment="1">
      <alignment vertical="center"/>
    </xf>
    <xf numFmtId="0" fontId="12" fillId="0" borderId="5" xfId="0" applyFont="1" applyBorder="1" applyAlignment="1">
      <alignment vertical="center"/>
    </xf>
    <xf numFmtId="0" fontId="15" fillId="2" borderId="22" xfId="0" applyFont="1" applyFill="1" applyBorder="1" applyAlignment="1">
      <alignment vertical="center" wrapText="1"/>
    </xf>
    <xf numFmtId="0" fontId="15" fillId="0" borderId="22" xfId="0" applyFont="1" applyBorder="1"/>
    <xf numFmtId="0" fontId="18" fillId="2" borderId="13" xfId="0" applyFont="1" applyFill="1" applyBorder="1" applyAlignment="1">
      <alignment vertical="center" wrapText="1"/>
    </xf>
    <xf numFmtId="0" fontId="12" fillId="0" borderId="14" xfId="0" applyFont="1" applyBorder="1" applyAlignment="1">
      <alignment vertical="center"/>
    </xf>
    <xf numFmtId="0" fontId="12" fillId="0" borderId="6" xfId="0" applyFont="1" applyBorder="1" applyAlignment="1">
      <alignment vertical="center"/>
    </xf>
    <xf numFmtId="0" fontId="15" fillId="2" borderId="23" xfId="0" applyFont="1" applyFill="1" applyBorder="1" applyAlignment="1">
      <alignment vertical="center" wrapText="1"/>
    </xf>
    <xf numFmtId="0" fontId="15"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2" fillId="0" borderId="17" xfId="0" applyFont="1" applyBorder="1" applyAlignment="1">
      <alignment vertical="center"/>
    </xf>
    <xf numFmtId="0" fontId="12" fillId="0" borderId="7" xfId="0" applyFont="1" applyBorder="1" applyAlignment="1">
      <alignment vertical="center"/>
    </xf>
    <xf numFmtId="0" fontId="15" fillId="0" borderId="24" xfId="0" applyFont="1" applyBorder="1"/>
    <xf numFmtId="0" fontId="18" fillId="2" borderId="18" xfId="0" applyFont="1" applyFill="1" applyBorder="1" applyAlignment="1">
      <alignment vertical="center" wrapText="1"/>
    </xf>
    <xf numFmtId="0" fontId="15" fillId="2" borderId="3" xfId="0" applyFont="1" applyFill="1" applyBorder="1" applyAlignment="1">
      <alignment vertical="center" wrapText="1"/>
    </xf>
    <xf numFmtId="0" fontId="18" fillId="2" borderId="19" xfId="0" applyFont="1" applyFill="1" applyBorder="1" applyAlignment="1">
      <alignment vertical="center" wrapText="1"/>
    </xf>
    <xf numFmtId="0" fontId="12" fillId="0" borderId="22" xfId="0" applyFont="1" applyBorder="1" applyAlignment="1">
      <alignment vertical="center"/>
    </xf>
    <xf numFmtId="0" fontId="12" fillId="0" borderId="23" xfId="0" applyFont="1" applyBorder="1" applyAlignment="1">
      <alignment vertical="center"/>
    </xf>
    <xf numFmtId="0" fontId="12" fillId="0" borderId="24" xfId="0" applyFont="1" applyBorder="1" applyAlignment="1">
      <alignment vertical="center"/>
    </xf>
    <xf numFmtId="0" fontId="15" fillId="2" borderId="24" xfId="0" applyFont="1" applyFill="1" applyBorder="1" applyAlignment="1">
      <alignment vertical="center" wrapText="1"/>
    </xf>
    <xf numFmtId="0" fontId="15" fillId="2" borderId="26" xfId="0" applyFont="1" applyFill="1" applyBorder="1" applyAlignment="1">
      <alignment vertical="center" wrapText="1"/>
    </xf>
    <xf numFmtId="0" fontId="18" fillId="2" borderId="20" xfId="0" applyFont="1" applyFill="1" applyBorder="1" applyAlignment="1">
      <alignment vertical="center" wrapText="1"/>
    </xf>
    <xf numFmtId="0" fontId="15" fillId="0" borderId="14" xfId="0" applyFont="1" applyBorder="1" applyAlignment="1">
      <alignment vertical="center"/>
    </xf>
    <xf numFmtId="0" fontId="15"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2" fillId="0" borderId="27" xfId="0" applyFont="1" applyBorder="1" applyAlignment="1">
      <alignment vertical="center"/>
    </xf>
    <xf numFmtId="0" fontId="12" fillId="0" borderId="25" xfId="0" applyFont="1" applyBorder="1" applyAlignment="1">
      <alignment vertical="center"/>
    </xf>
    <xf numFmtId="0" fontId="15" fillId="2" borderId="25" xfId="0" applyFont="1" applyFill="1" applyBorder="1" applyAlignment="1">
      <alignment vertical="center" wrapText="1"/>
    </xf>
    <xf numFmtId="0" fontId="15" fillId="0" borderId="25" xfId="0" applyFont="1" applyBorder="1"/>
    <xf numFmtId="0" fontId="18" fillId="0" borderId="21" xfId="0" applyFont="1" applyBorder="1" applyAlignment="1">
      <alignment vertical="center" wrapText="1"/>
    </xf>
    <xf numFmtId="0" fontId="20" fillId="4" borderId="69" xfId="0" applyFont="1" applyFill="1" applyBorder="1" applyAlignment="1">
      <alignment horizontal="center" vertical="center" wrapText="1"/>
    </xf>
    <xf numFmtId="0" fontId="0" fillId="0" borderId="3" xfId="0" applyBorder="1" applyAlignment="1">
      <alignment vertical="center" wrapText="1"/>
    </xf>
    <xf numFmtId="0" fontId="0" fillId="0" borderId="3" xfId="0" applyBorder="1" applyAlignment="1">
      <alignment horizontal="left" vertical="center" wrapText="1"/>
    </xf>
    <xf numFmtId="0" fontId="8" fillId="0" borderId="0" xfId="0" applyFont="1" applyAlignment="1">
      <alignment horizontal="left" vertical="center" wrapText="1"/>
    </xf>
    <xf numFmtId="0" fontId="13" fillId="0" borderId="35"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0" borderId="36" xfId="0" applyFont="1" applyBorder="1" applyAlignment="1">
      <alignment horizontal="left" vertical="top" wrapText="1"/>
    </xf>
    <xf numFmtId="0" fontId="13" fillId="0" borderId="9" xfId="0" applyFont="1" applyBorder="1" applyAlignment="1">
      <alignment horizontal="left" vertical="top" wrapText="1"/>
    </xf>
    <xf numFmtId="0" fontId="13" fillId="0" borderId="38" xfId="0" applyFont="1" applyBorder="1" applyAlignment="1">
      <alignment horizontal="left" vertical="top" wrapText="1"/>
    </xf>
    <xf numFmtId="0" fontId="22" fillId="0" borderId="55" xfId="0" applyFont="1" applyBorder="1" applyAlignment="1">
      <alignment horizontal="center" vertical="center"/>
    </xf>
    <xf numFmtId="0" fontId="22" fillId="0" borderId="56" xfId="0" applyFont="1" applyBorder="1" applyAlignment="1">
      <alignment horizontal="center" vertical="center"/>
    </xf>
    <xf numFmtId="0" fontId="22" fillId="0" borderId="57" xfId="0" applyFont="1" applyBorder="1" applyAlignment="1">
      <alignment horizontal="center" vertical="center"/>
    </xf>
    <xf numFmtId="0" fontId="22" fillId="0" borderId="64" xfId="0" applyFont="1" applyBorder="1" applyAlignment="1">
      <alignment horizontal="center" vertical="center"/>
    </xf>
    <xf numFmtId="0" fontId="22" fillId="0" borderId="0" xfId="0" applyFont="1" applyAlignment="1">
      <alignment horizontal="center" vertical="center"/>
    </xf>
    <xf numFmtId="0" fontId="22" fillId="0" borderId="62" xfId="0" applyFont="1" applyBorder="1" applyAlignment="1">
      <alignment horizontal="center" vertical="center"/>
    </xf>
    <xf numFmtId="0" fontId="22" fillId="0" borderId="58" xfId="0" applyFont="1" applyBorder="1" applyAlignment="1">
      <alignment horizontal="center" vertical="center"/>
    </xf>
    <xf numFmtId="0" fontId="22" fillId="0" borderId="51" xfId="0" applyFont="1" applyBorder="1" applyAlignment="1">
      <alignment horizontal="center" vertical="center"/>
    </xf>
    <xf numFmtId="0" fontId="22" fillId="0" borderId="59" xfId="0" applyFont="1" applyBorder="1" applyAlignment="1">
      <alignment horizontal="center" vertical="center"/>
    </xf>
    <xf numFmtId="0" fontId="13" fillId="6" borderId="29" xfId="0" applyFont="1" applyFill="1" applyBorder="1" applyAlignment="1">
      <alignment horizontal="center"/>
    </xf>
    <xf numFmtId="0" fontId="13" fillId="6" borderId="30" xfId="0" applyFont="1" applyFill="1" applyBorder="1" applyAlignment="1">
      <alignment horizontal="center"/>
    </xf>
    <xf numFmtId="0" fontId="13" fillId="6" borderId="31" xfId="0" applyFont="1" applyFill="1" applyBorder="1" applyAlignment="1">
      <alignment horizontal="center"/>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8" fillId="0" borderId="47" xfId="0" applyFont="1" applyBorder="1" applyAlignment="1">
      <alignment horizontal="left" vertical="center" wrapText="1"/>
    </xf>
    <xf numFmtId="0" fontId="18" fillId="0" borderId="63" xfId="0" applyFont="1" applyBorder="1" applyAlignment="1">
      <alignment horizontal="left" vertical="center" wrapText="1"/>
    </xf>
    <xf numFmtId="0" fontId="0" fillId="0" borderId="55" xfId="0" applyBorder="1" applyAlignment="1">
      <alignment horizontal="center"/>
    </xf>
    <xf numFmtId="0" fontId="0" fillId="0" borderId="57" xfId="0" applyBorder="1" applyAlignment="1">
      <alignment horizontal="center"/>
    </xf>
    <xf numFmtId="0" fontId="0" fillId="0" borderId="64" xfId="0" applyBorder="1" applyAlignment="1">
      <alignment horizontal="center"/>
    </xf>
    <xf numFmtId="0" fontId="0" fillId="0" borderId="62" xfId="0" applyBorder="1" applyAlignment="1">
      <alignment horizontal="center"/>
    </xf>
    <xf numFmtId="0" fontId="0" fillId="0" borderId="58" xfId="0" applyBorder="1" applyAlignment="1">
      <alignment horizontal="center"/>
    </xf>
    <xf numFmtId="0" fontId="0" fillId="0" borderId="59" xfId="0" applyBorder="1" applyAlignment="1">
      <alignment horizontal="center"/>
    </xf>
    <xf numFmtId="0" fontId="18" fillId="0" borderId="3" xfId="0" applyFont="1" applyBorder="1" applyAlignment="1">
      <alignment horizontal="center"/>
    </xf>
    <xf numFmtId="0" fontId="13" fillId="2" borderId="42"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center" vertical="center" wrapText="1"/>
    </xf>
    <xf numFmtId="0" fontId="14" fillId="0" borderId="50" xfId="0" applyFont="1" applyBorder="1" applyAlignment="1">
      <alignment horizontal="center" vertical="center" wrapText="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8"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2" fillId="0" borderId="14" xfId="0" applyFont="1" applyBorder="1" applyAlignment="1">
      <alignment horizontal="left" vertical="center"/>
    </xf>
    <xf numFmtId="0" fontId="12" fillId="0" borderId="6" xfId="0" applyFont="1" applyBorder="1" applyAlignment="1">
      <alignment horizontal="left" vertical="center"/>
    </xf>
    <xf numFmtId="0" fontId="15" fillId="8" borderId="3" xfId="0" applyFont="1" applyFill="1" applyBorder="1" applyAlignment="1">
      <alignment horizontal="center" vertical="center"/>
    </xf>
    <xf numFmtId="0" fontId="14" fillId="2" borderId="0" xfId="0" applyFont="1" applyFill="1" applyAlignment="1">
      <alignment horizontal="center"/>
    </xf>
    <xf numFmtId="0" fontId="15" fillId="9" borderId="3" xfId="0" applyFont="1" applyFill="1" applyBorder="1" applyAlignment="1">
      <alignment horizontal="center" vertical="center"/>
    </xf>
    <xf numFmtId="0" fontId="14" fillId="6" borderId="3" xfId="0" applyFont="1" applyFill="1" applyBorder="1" applyAlignment="1">
      <alignment horizontal="center" vertical="center" wrapText="1"/>
    </xf>
    <xf numFmtId="0" fontId="14" fillId="0" borderId="51" xfId="0" applyFont="1" applyBorder="1" applyAlignment="1">
      <alignment horizontal="center"/>
    </xf>
    <xf numFmtId="0" fontId="14" fillId="0" borderId="0" xfId="0" applyFont="1" applyAlignment="1">
      <alignment horizontal="center"/>
    </xf>
    <xf numFmtId="0" fontId="14" fillId="6" borderId="19" xfId="0" applyFont="1" applyFill="1" applyBorder="1" applyAlignment="1">
      <alignment horizontal="center" vertical="center" wrapText="1"/>
    </xf>
    <xf numFmtId="0" fontId="15" fillId="6" borderId="3" xfId="0" applyFont="1" applyFill="1" applyBorder="1" applyAlignment="1">
      <alignment horizontal="center"/>
    </xf>
    <xf numFmtId="0" fontId="15" fillId="6" borderId="19" xfId="0" applyFont="1" applyFill="1" applyBorder="1" applyAlignment="1">
      <alignment horizontal="center"/>
    </xf>
    <xf numFmtId="0" fontId="15" fillId="0" borderId="3" xfId="0" applyFont="1" applyBorder="1" applyAlignment="1">
      <alignment horizontal="center" vertical="center" wrapText="1"/>
    </xf>
    <xf numFmtId="0" fontId="15" fillId="0" borderId="19" xfId="0" applyFont="1" applyBorder="1" applyAlignment="1">
      <alignment horizontal="center" vertical="center" wrapText="1"/>
    </xf>
    <xf numFmtId="0" fontId="15" fillId="9" borderId="19"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20" xfId="0" applyFont="1" applyFill="1" applyBorder="1" applyAlignment="1">
      <alignment horizontal="center" vertical="center"/>
    </xf>
    <xf numFmtId="0" fontId="14" fillId="6"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10" borderId="19" xfId="0" applyFont="1" applyFill="1" applyBorder="1" applyAlignment="1">
      <alignment horizontal="center" vertical="center"/>
    </xf>
    <xf numFmtId="0" fontId="12" fillId="0" borderId="3" xfId="0" applyFont="1" applyBorder="1" applyAlignment="1">
      <alignment horizontal="left" vertical="center" wrapText="1"/>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4"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13" fillId="0" borderId="52" xfId="0" applyFont="1" applyBorder="1" applyAlignment="1">
      <alignment horizontal="right" vertical="center" textRotation="90"/>
    </xf>
    <xf numFmtId="0" fontId="12" fillId="0" borderId="34" xfId="0" applyFont="1" applyBorder="1" applyAlignment="1">
      <alignment horizontal="left" vertical="center" wrapText="1"/>
    </xf>
    <xf numFmtId="0" fontId="13" fillId="0" borderId="0" xfId="0" applyFont="1" applyAlignment="1">
      <alignment horizontal="right" vertical="center" textRotation="90"/>
    </xf>
    <xf numFmtId="0" fontId="14" fillId="0" borderId="53"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16" fillId="4" borderId="48"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16" fillId="4" borderId="54" xfId="0" applyFont="1" applyFill="1" applyBorder="1" applyAlignment="1">
      <alignment horizontal="center" vertical="center" wrapText="1"/>
    </xf>
    <xf numFmtId="0" fontId="13" fillId="0" borderId="48" xfId="0" applyFont="1" applyBorder="1" applyAlignment="1">
      <alignment horizontal="left" vertical="top" wrapText="1" readingOrder="1"/>
    </xf>
    <xf numFmtId="0" fontId="13" fillId="0" borderId="49" xfId="0" applyFont="1" applyBorder="1" applyAlignment="1">
      <alignment horizontal="left" vertical="top" wrapText="1" readingOrder="1"/>
    </xf>
    <xf numFmtId="0" fontId="13" fillId="0" borderId="50" xfId="0" applyFont="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39" xfId="0" applyFont="1" applyBorder="1" applyAlignment="1">
      <alignment horizontal="center" vertical="center"/>
    </xf>
    <xf numFmtId="0" fontId="16" fillId="4" borderId="30" xfId="0" applyFont="1" applyFill="1" applyBorder="1" applyAlignment="1">
      <alignment horizontal="center" vertical="center" wrapText="1"/>
    </xf>
    <xf numFmtId="0" fontId="3" fillId="0" borderId="4" xfId="0" applyFont="1" applyBorder="1" applyAlignment="1">
      <alignment horizontal="center" vertical="center" wrapText="1"/>
    </xf>
    <xf numFmtId="0" fontId="0" fillId="0" borderId="26" xfId="0" applyBorder="1" applyAlignment="1">
      <alignment horizontal="center" vertical="center" wrapText="1"/>
    </xf>
    <xf numFmtId="0" fontId="15" fillId="10" borderId="4" xfId="0" applyFont="1" applyFill="1" applyBorder="1" applyAlignment="1">
      <alignment horizontal="center" vertical="center"/>
    </xf>
    <xf numFmtId="0" fontId="15" fillId="10" borderId="26" xfId="0" applyFont="1" applyFill="1" applyBorder="1" applyAlignment="1">
      <alignment horizontal="center" vertical="center"/>
    </xf>
    <xf numFmtId="0" fontId="15" fillId="9" borderId="26" xfId="0" applyFont="1" applyFill="1" applyBorder="1" applyAlignment="1">
      <alignment horizontal="center" vertical="center"/>
    </xf>
    <xf numFmtId="0" fontId="15" fillId="6" borderId="4" xfId="0" applyFont="1" applyFill="1" applyBorder="1" applyAlignment="1">
      <alignment horizontal="center"/>
    </xf>
    <xf numFmtId="0" fontId="15" fillId="6" borderId="26" xfId="0" applyFont="1" applyFill="1" applyBorder="1" applyAlignment="1">
      <alignment horizontal="center"/>
    </xf>
    <xf numFmtId="0" fontId="15" fillId="7" borderId="4" xfId="0" applyFont="1" applyFill="1" applyBorder="1" applyAlignment="1">
      <alignment horizontal="center" vertical="center"/>
    </xf>
    <xf numFmtId="0" fontId="15" fillId="7" borderId="44" xfId="0" applyFont="1" applyFill="1" applyBorder="1" applyAlignment="1">
      <alignment horizontal="center" vertical="center"/>
    </xf>
    <xf numFmtId="0" fontId="15" fillId="7" borderId="26"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6" xfId="0" applyFont="1" applyFill="1" applyBorder="1" applyAlignment="1">
      <alignment horizontal="center" vertical="center"/>
    </xf>
    <xf numFmtId="0" fontId="15" fillId="9" borderId="44"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4" fillId="6" borderId="44" xfId="0" applyFont="1" applyFill="1" applyBorder="1" applyAlignment="1">
      <alignment horizontal="center" vertical="center"/>
    </xf>
    <xf numFmtId="0" fontId="15" fillId="6" borderId="44" xfId="0" applyFont="1" applyFill="1" applyBorder="1" applyAlignment="1">
      <alignment horizontal="center"/>
    </xf>
    <xf numFmtId="0" fontId="14" fillId="6" borderId="4"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44" xfId="0" applyFont="1" applyBorder="1" applyAlignment="1">
      <alignment horizontal="center" vertical="center" wrapText="1"/>
    </xf>
    <xf numFmtId="0" fontId="15" fillId="0" borderId="26" xfId="0" applyFont="1" applyBorder="1" applyAlignment="1">
      <alignment horizontal="center" vertical="center" wrapText="1"/>
    </xf>
    <xf numFmtId="0" fontId="14" fillId="6" borderId="44" xfId="0" applyFont="1" applyFill="1" applyBorder="1" applyAlignment="1">
      <alignment horizontal="center" vertical="center" wrapText="1"/>
    </xf>
    <xf numFmtId="0" fontId="15" fillId="8" borderId="44" xfId="0" applyFont="1" applyFill="1" applyBorder="1" applyAlignment="1">
      <alignment horizontal="center" vertical="center"/>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58"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5" fillId="7" borderId="60" xfId="0" applyFont="1" applyFill="1" applyBorder="1" applyAlignment="1">
      <alignment horizontal="center" vertical="center"/>
    </xf>
    <xf numFmtId="0" fontId="15" fillId="7" borderId="61"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26" xfId="0" applyFont="1" applyBorder="1" applyAlignment="1">
      <alignment horizontal="center" vertical="center" wrapText="1"/>
    </xf>
    <xf numFmtId="0" fontId="14" fillId="2" borderId="51" xfId="0" applyFont="1" applyFill="1" applyBorder="1" applyAlignment="1">
      <alignment horizontal="center"/>
    </xf>
    <xf numFmtId="0" fontId="15" fillId="0" borderId="66" xfId="0" applyFont="1" applyBorder="1" applyAlignment="1">
      <alignment horizontal="center" vertical="center" wrapText="1"/>
    </xf>
    <xf numFmtId="0" fontId="15" fillId="0" borderId="68" xfId="0" applyFont="1" applyBorder="1" applyAlignment="1">
      <alignment horizontal="center" vertical="center" wrapText="1"/>
    </xf>
    <xf numFmtId="0" fontId="16" fillId="4" borderId="65" xfId="0" applyFont="1" applyFill="1" applyBorder="1" applyAlignment="1">
      <alignment horizontal="center" vertical="center" wrapText="1"/>
    </xf>
    <xf numFmtId="0" fontId="12" fillId="0" borderId="66"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8" xfId="0" applyFont="1" applyBorder="1" applyAlignment="1">
      <alignment horizontal="center" vertical="center" wrapText="1"/>
    </xf>
    <xf numFmtId="0" fontId="17" fillId="4" borderId="65" xfId="0" applyFont="1" applyFill="1" applyBorder="1" applyAlignment="1">
      <alignment horizontal="center" vertical="center" wrapText="1"/>
    </xf>
    <xf numFmtId="0" fontId="17" fillId="4" borderId="49" xfId="0" applyFont="1" applyFill="1" applyBorder="1" applyAlignment="1">
      <alignment horizontal="center" vertical="center" wrapText="1"/>
    </xf>
    <xf numFmtId="0" fontId="17" fillId="4" borderId="54"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xf numFmtId="0" fontId="11" fillId="0" borderId="48" xfId="0" applyFont="1" applyBorder="1" applyAlignment="1">
      <alignment horizontal="left" vertical="top" wrapText="1"/>
    </xf>
    <xf numFmtId="0" fontId="11" fillId="0" borderId="49" xfId="0" applyFont="1" applyBorder="1" applyAlignment="1">
      <alignment horizontal="left" vertical="top" wrapText="1"/>
    </xf>
    <xf numFmtId="0" fontId="11" fillId="0" borderId="50" xfId="0" applyFont="1" applyBorder="1" applyAlignment="1">
      <alignment horizontal="left" vertical="top" wrapText="1"/>
    </xf>
    <xf numFmtId="0" fontId="11" fillId="0" borderId="39" xfId="0" applyFont="1" applyBorder="1" applyAlignment="1">
      <alignment horizontal="center" vertical="center"/>
    </xf>
    <xf numFmtId="0" fontId="11" fillId="0" borderId="40" xfId="0" applyFont="1" applyBorder="1" applyAlignment="1">
      <alignment horizontal="center" vertical="center"/>
    </xf>
    <xf numFmtId="0" fontId="11" fillId="0" borderId="41" xfId="0" applyFont="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1" fillId="2" borderId="0" xfId="0" applyFont="1" applyFill="1" applyAlignment="1">
      <alignment horizontal="center"/>
    </xf>
    <xf numFmtId="0" fontId="11" fillId="0" borderId="51" xfId="0" applyFont="1" applyBorder="1" applyAlignment="1">
      <alignment horizontal="center"/>
    </xf>
    <xf numFmtId="0" fontId="11" fillId="0" borderId="62" xfId="0" applyFont="1" applyBorder="1" applyAlignment="1">
      <alignment horizontal="right" vertical="center" textRotation="90"/>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6" borderId="3" xfId="0" applyFont="1" applyFill="1" applyBorder="1" applyAlignment="1">
      <alignment horizontal="center"/>
    </xf>
    <xf numFmtId="0" fontId="12" fillId="6" borderId="4" xfId="0" applyFont="1" applyFill="1" applyBorder="1" applyAlignment="1">
      <alignment horizontal="center"/>
    </xf>
    <xf numFmtId="0" fontId="12" fillId="6" borderId="26" xfId="0" applyFont="1" applyFill="1" applyBorder="1" applyAlignment="1">
      <alignment horizontal="center"/>
    </xf>
    <xf numFmtId="0" fontId="11" fillId="6"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12" fillId="7" borderId="3"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6" xfId="0" applyFont="1" applyFill="1" applyBorder="1" applyAlignment="1">
      <alignment horizontal="center" vertical="center"/>
    </xf>
    <xf numFmtId="0" fontId="12" fillId="10" borderId="3" xfId="0" applyFont="1" applyFill="1" applyBorder="1" applyAlignment="1">
      <alignment horizontal="center" vertical="center"/>
    </xf>
    <xf numFmtId="0" fontId="12" fillId="0" borderId="3" xfId="0" applyFont="1" applyBorder="1" applyAlignment="1">
      <alignment horizontal="center" vertical="center"/>
    </xf>
    <xf numFmtId="0" fontId="12" fillId="9"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6"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26" xfId="0" applyFont="1" applyFill="1" applyBorder="1" applyAlignment="1">
      <alignment horizontal="center" vertical="center"/>
    </xf>
    <xf numFmtId="0" fontId="0" fillId="0" borderId="3" xfId="0" applyFill="1" applyBorder="1" applyAlignment="1">
      <alignment horizontal="left" vertical="center" wrapText="1"/>
    </xf>
    <xf numFmtId="0" fontId="12" fillId="0" borderId="3" xfId="0" applyFont="1" applyFill="1" applyBorder="1" applyAlignment="1">
      <alignment horizontal="center" vertical="center" textRotation="90" wrapText="1"/>
    </xf>
    <xf numFmtId="0" fontId="12" fillId="0" borderId="3" xfId="0" applyFont="1" applyFill="1" applyBorder="1" applyAlignment="1">
      <alignment horizontal="center" vertical="center" wrapText="1"/>
    </xf>
    <xf numFmtId="0" fontId="12" fillId="0" borderId="34" xfId="0" applyFont="1" applyFill="1" applyBorder="1" applyAlignment="1">
      <alignment horizontal="center" vertical="center" textRotation="90" wrapText="1"/>
    </xf>
    <xf numFmtId="0" fontId="12" fillId="0" borderId="19" xfId="0" applyFont="1" applyFill="1" applyBorder="1" applyAlignment="1">
      <alignment horizontal="center" vertical="center" wrapText="1"/>
    </xf>
  </cellXfs>
  <cellStyles count="1">
    <cellStyle name="Normal" xfId="0" builtinId="0"/>
  </cellStyles>
  <dxfs count="27">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2</xdr:row>
      <xdr:rowOff>19050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789214</xdr:colOff>
      <xdr:row>3</xdr:row>
      <xdr:rowOff>122464</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176893</xdr:colOff>
      <xdr:row>1</xdr:row>
      <xdr:rowOff>312965</xdr:rowOff>
    </xdr:from>
    <xdr:to>
      <xdr:col>3</xdr:col>
      <xdr:colOff>267607</xdr:colOff>
      <xdr:row>3</xdr:row>
      <xdr:rowOff>449036</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750" y="493940"/>
          <a:ext cx="3067957" cy="106952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176893</xdr:colOff>
      <xdr:row>1</xdr:row>
      <xdr:rowOff>312965</xdr:rowOff>
    </xdr:from>
    <xdr:to>
      <xdr:col>3</xdr:col>
      <xdr:colOff>267607</xdr:colOff>
      <xdr:row>3</xdr:row>
      <xdr:rowOff>449036</xdr:rowOff>
    </xdr:to>
    <xdr:pic>
      <xdr:nvPicPr>
        <xdr:cNvPr id="2" name="Imagen 1">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2643" y="489858"/>
          <a:ext cx="3061607" cy="10749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Katerin Gomez Olaya" id="{7B4AAE8B-1FFE-4378-94C2-3FF48E2E582B}" userId="S-1-5-21-1000643241-4119342020-2923693236-90029"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T19" dT="2022-11-22T18:14:26.08" personId="{7B4AAE8B-1FFE-4378-94C2-3FF48E2E582B}" id="{016D92F0-B581-492C-9E88-EF29B2F94F64}">
    <text>Unificar criterio con los demàs proceso de de ciontrataciòn donde estamos pponiendo como responsable del tratamiento al contratista</text>
  </threadedComment>
  <threadedComment ref="C22" dT="2022-11-22T18:13:47.45" personId="{7B4AAE8B-1FFE-4378-94C2-3FF48E2E582B}" id="{5F35FAB8-92D4-411F-B9B2-3FA778C2BB79}">
    <text>En la matriz de riesgos no se deberìa establecer como tal un incumplimiento tacito, SINO la acciòn que surge previo a ese incumplimiento</text>
  </threadedComment>
  <threadedComment ref="N23" dT="2022-11-22T18:15:58.39" personId="{7B4AAE8B-1FFE-4378-94C2-3FF48E2E582B}" id="{4D99231C-E31B-4FBB-AA4E-1C19DD386E72}">
    <text>No guarda relaciòn con la descripciòn</text>
  </threadedComment>
  <threadedComment ref="T24" dT="2022-11-22T18:16:23.66" personId="{7B4AAE8B-1FFE-4378-94C2-3FF48E2E582B}" id="{0C1C0C8E-4819-4F79-9D27-5940EF800444}">
    <text>Sugiero que sea compartido</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1"/>
  <sheetViews>
    <sheetView showGridLines="0" topLeftCell="A17" zoomScale="85" zoomScaleNormal="85" zoomScalePageLayoutView="40" workbookViewId="0">
      <selection activeCell="B7" sqref="B7:F7"/>
    </sheetView>
  </sheetViews>
  <sheetFormatPr baseColWidth="10" defaultColWidth="11.42578125" defaultRowHeight="12.75" x14ac:dyDescent="0.2"/>
  <cols>
    <col min="1" max="1" width="2.7109375" customWidth="1"/>
    <col min="2" max="2" width="39.5703125" customWidth="1"/>
    <col min="3" max="3" width="71.42578125" customWidth="1"/>
    <col min="4" max="4" width="36.7109375" customWidth="1"/>
    <col min="5" max="5" width="23.42578125" customWidth="1"/>
    <col min="6" max="6" width="29.140625" customWidth="1"/>
    <col min="7" max="7" width="2.7109375" customWidth="1"/>
  </cols>
  <sheetData>
    <row r="1" spans="1:6" ht="48.75" customHeight="1" x14ac:dyDescent="0.2">
      <c r="A1" s="160"/>
      <c r="B1" s="161"/>
      <c r="C1" s="143" t="s">
        <v>0</v>
      </c>
      <c r="D1" s="144"/>
      <c r="E1" s="145"/>
      <c r="F1" s="158" t="s">
        <v>1</v>
      </c>
    </row>
    <row r="2" spans="1:6" ht="21" customHeight="1" x14ac:dyDescent="0.2">
      <c r="A2" s="162"/>
      <c r="B2" s="163"/>
      <c r="C2" s="146"/>
      <c r="D2" s="147"/>
      <c r="E2" s="148"/>
      <c r="F2" s="159"/>
    </row>
    <row r="3" spans="1:6" ht="69" customHeight="1" x14ac:dyDescent="0.2">
      <c r="A3" s="164"/>
      <c r="B3" s="165"/>
      <c r="C3" s="149"/>
      <c r="D3" s="150"/>
      <c r="E3" s="151"/>
      <c r="F3" s="156"/>
    </row>
    <row r="4" spans="1:6" ht="16.5" customHeight="1" thickBot="1" x14ac:dyDescent="0.25">
      <c r="B4" s="7"/>
      <c r="C4" s="8"/>
      <c r="D4" s="8"/>
      <c r="E4" s="8"/>
      <c r="F4" s="8"/>
    </row>
    <row r="5" spans="1:6" ht="21" customHeight="1" thickBot="1" x14ac:dyDescent="0.3">
      <c r="B5" s="152" t="s">
        <v>2</v>
      </c>
      <c r="C5" s="153"/>
      <c r="D5" s="153"/>
      <c r="E5" s="153"/>
      <c r="F5" s="154"/>
    </row>
    <row r="6" spans="1:6" ht="78.75" customHeight="1" x14ac:dyDescent="0.2">
      <c r="B6" s="155" t="s">
        <v>3</v>
      </c>
      <c r="C6" s="156"/>
      <c r="D6" s="156"/>
      <c r="E6" s="156"/>
      <c r="F6" s="157"/>
    </row>
    <row r="7" spans="1:6" ht="49.5" customHeight="1" x14ac:dyDescent="0.2">
      <c r="B7" s="137" t="s">
        <v>217</v>
      </c>
      <c r="C7" s="138"/>
      <c r="D7" s="138"/>
      <c r="E7" s="138"/>
      <c r="F7" s="139"/>
    </row>
    <row r="8" spans="1:6" ht="34.5" customHeight="1" x14ac:dyDescent="0.2">
      <c r="B8" s="137" t="s">
        <v>167</v>
      </c>
      <c r="C8" s="138"/>
      <c r="D8" s="138"/>
      <c r="E8" s="138"/>
      <c r="F8" s="139"/>
    </row>
    <row r="9" spans="1:6" ht="36" customHeight="1" x14ac:dyDescent="0.2">
      <c r="B9" s="137" t="s">
        <v>168</v>
      </c>
      <c r="C9" s="138"/>
      <c r="D9" s="138"/>
      <c r="E9" s="138"/>
      <c r="F9" s="139"/>
    </row>
    <row r="10" spans="1:6" ht="54.75" customHeight="1" x14ac:dyDescent="0.2">
      <c r="B10" s="137" t="s">
        <v>4</v>
      </c>
      <c r="C10" s="138"/>
      <c r="D10" s="138"/>
      <c r="E10" s="138"/>
      <c r="F10" s="139"/>
    </row>
    <row r="11" spans="1:6" ht="34.5" customHeight="1" x14ac:dyDescent="0.2">
      <c r="B11" s="137" t="s">
        <v>174</v>
      </c>
      <c r="C11" s="138"/>
      <c r="D11" s="138"/>
      <c r="E11" s="138"/>
      <c r="F11" s="139"/>
    </row>
    <row r="12" spans="1:6" ht="44.25" customHeight="1" x14ac:dyDescent="0.2">
      <c r="B12" s="137" t="s">
        <v>175</v>
      </c>
      <c r="C12" s="138"/>
      <c r="D12" s="138"/>
      <c r="E12" s="138"/>
      <c r="F12" s="139"/>
    </row>
    <row r="13" spans="1:6" ht="26.25" customHeight="1" x14ac:dyDescent="0.2">
      <c r="B13" s="137" t="s">
        <v>5</v>
      </c>
      <c r="C13" s="138"/>
      <c r="D13" s="138"/>
      <c r="E13" s="138"/>
      <c r="F13" s="139"/>
    </row>
    <row r="14" spans="1:6" ht="22.5" customHeight="1" x14ac:dyDescent="0.2">
      <c r="B14" s="137" t="s">
        <v>6</v>
      </c>
      <c r="C14" s="138"/>
      <c r="D14" s="138"/>
      <c r="E14" s="138"/>
      <c r="F14" s="139"/>
    </row>
    <row r="15" spans="1:6" ht="81.75" customHeight="1" x14ac:dyDescent="0.2">
      <c r="B15" s="137" t="s">
        <v>176</v>
      </c>
      <c r="C15" s="138"/>
      <c r="D15" s="138"/>
      <c r="E15" s="138"/>
      <c r="F15" s="139"/>
    </row>
    <row r="16" spans="1:6" ht="36.75" customHeight="1" x14ac:dyDescent="0.2">
      <c r="B16" s="137" t="s">
        <v>7</v>
      </c>
      <c r="C16" s="138"/>
      <c r="D16" s="138"/>
      <c r="E16" s="138"/>
      <c r="F16" s="139"/>
    </row>
    <row r="17" spans="2:6" ht="81" customHeight="1" x14ac:dyDescent="0.2">
      <c r="B17" s="137" t="s">
        <v>177</v>
      </c>
      <c r="C17" s="138"/>
      <c r="D17" s="138"/>
      <c r="E17" s="138"/>
      <c r="F17" s="139"/>
    </row>
    <row r="18" spans="2:6" ht="57.75" customHeight="1" thickBot="1" x14ac:dyDescent="0.25">
      <c r="B18" s="140" t="s">
        <v>178</v>
      </c>
      <c r="C18" s="141"/>
      <c r="D18" s="141"/>
      <c r="E18" s="141"/>
      <c r="F18" s="142"/>
    </row>
    <row r="19" spans="2:6" ht="14.25" customHeight="1" x14ac:dyDescent="0.2">
      <c r="B19" s="4"/>
    </row>
    <row r="20" spans="2:6" x14ac:dyDescent="0.2">
      <c r="B20" s="5"/>
    </row>
    <row r="21" spans="2:6" ht="17.25" customHeight="1" x14ac:dyDescent="0.2">
      <c r="B21" s="136"/>
      <c r="C21" s="136"/>
      <c r="D21" s="136"/>
      <c r="E21" s="136"/>
      <c r="F21" s="136"/>
    </row>
  </sheetData>
  <mergeCells count="18">
    <mergeCell ref="C1:E3"/>
    <mergeCell ref="B14:F14"/>
    <mergeCell ref="B5:F5"/>
    <mergeCell ref="B7:F7"/>
    <mergeCell ref="B8:F8"/>
    <mergeCell ref="B6:F6"/>
    <mergeCell ref="B9:F9"/>
    <mergeCell ref="B10:F10"/>
    <mergeCell ref="B11:F11"/>
    <mergeCell ref="B12:F12"/>
    <mergeCell ref="B13:F13"/>
    <mergeCell ref="F1:F3"/>
    <mergeCell ref="A1:B3"/>
    <mergeCell ref="B21:F21"/>
    <mergeCell ref="B15:F15"/>
    <mergeCell ref="B16:F16"/>
    <mergeCell ref="B17:F17"/>
    <mergeCell ref="B18:F18"/>
  </mergeCells>
  <printOptions horizontalCentered="1" verticalCentered="1"/>
  <pageMargins left="0.51181102362204722" right="0.23622047244094491" top="0.51181102362204722" bottom="0.51181102362204722" header="0.31496062992125984" footer="0.31496062992125984"/>
  <pageSetup scale="48" orientation="portrait" horizontalDpi="4294967295" verticalDpi="4294967295"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B2:F78"/>
  <sheetViews>
    <sheetView showGridLines="0" view="pageBreakPreview" topLeftCell="A30" zoomScale="70" zoomScaleNormal="70" zoomScaleSheetLayoutView="70" zoomScalePageLayoutView="80" workbookViewId="0">
      <selection activeCell="B51" sqref="B51"/>
    </sheetView>
  </sheetViews>
  <sheetFormatPr baseColWidth="10" defaultColWidth="11.42578125" defaultRowHeight="12.75" x14ac:dyDescent="0.2"/>
  <cols>
    <col min="1" max="1" width="5.28515625" customWidth="1"/>
    <col min="2" max="2" width="57" customWidth="1"/>
    <col min="3" max="3" width="105.28515625" customWidth="1"/>
    <col min="4" max="4" width="20" customWidth="1"/>
    <col min="5" max="5" width="23.42578125" customWidth="1"/>
    <col min="6" max="6" width="33.140625" customWidth="1"/>
  </cols>
  <sheetData>
    <row r="2" spans="2:6" ht="48.75" customHeight="1" x14ac:dyDescent="0.2">
      <c r="B2" s="166"/>
      <c r="C2" s="143" t="s">
        <v>8</v>
      </c>
      <c r="D2" s="144"/>
      <c r="E2" s="145"/>
      <c r="F2" s="158" t="s">
        <v>1</v>
      </c>
    </row>
    <row r="3" spans="2:6" ht="21" customHeight="1" x14ac:dyDescent="0.2">
      <c r="B3" s="166"/>
      <c r="C3" s="146"/>
      <c r="D3" s="147"/>
      <c r="E3" s="148"/>
      <c r="F3" s="159"/>
    </row>
    <row r="4" spans="2:6" ht="56.25" customHeight="1" x14ac:dyDescent="0.2">
      <c r="B4" s="166"/>
      <c r="C4" s="149"/>
      <c r="D4" s="150"/>
      <c r="E4" s="151"/>
      <c r="F4" s="156"/>
    </row>
    <row r="5" spans="2:6" ht="24.75" customHeight="1" thickBot="1" x14ac:dyDescent="0.3">
      <c r="B5" s="96"/>
      <c r="C5" s="97"/>
      <c r="D5" s="97"/>
      <c r="E5" s="97"/>
      <c r="F5" s="97"/>
    </row>
    <row r="6" spans="2:6" ht="18" customHeight="1" thickBot="1" x14ac:dyDescent="0.25">
      <c r="B6" s="186" t="s">
        <v>9</v>
      </c>
      <c r="C6" s="187"/>
      <c r="D6" s="187"/>
      <c r="E6" s="187"/>
      <c r="F6" s="188"/>
    </row>
    <row r="7" spans="2:6" ht="21" customHeight="1" x14ac:dyDescent="0.2">
      <c r="B7" s="183" t="s">
        <v>10</v>
      </c>
      <c r="C7" s="184"/>
      <c r="D7" s="184"/>
      <c r="E7" s="184"/>
      <c r="F7" s="185"/>
    </row>
    <row r="8" spans="2:6" ht="20.25" customHeight="1" x14ac:dyDescent="0.2">
      <c r="B8" s="189" t="s">
        <v>11</v>
      </c>
      <c r="C8" s="190"/>
      <c r="D8" s="190"/>
      <c r="E8" s="190"/>
      <c r="F8" s="191"/>
    </row>
    <row r="9" spans="2:6" ht="22.5" customHeight="1" x14ac:dyDescent="0.2">
      <c r="B9" s="189" t="s">
        <v>12</v>
      </c>
      <c r="C9" s="190"/>
      <c r="D9" s="190"/>
      <c r="E9" s="190"/>
      <c r="F9" s="191"/>
    </row>
    <row r="10" spans="2:6" ht="24.75" customHeight="1" x14ac:dyDescent="0.2">
      <c r="B10" s="174" t="s">
        <v>13</v>
      </c>
      <c r="C10" s="175"/>
      <c r="D10" s="175"/>
      <c r="E10" s="175"/>
      <c r="F10" s="176"/>
    </row>
    <row r="11" spans="2:6" ht="36" customHeight="1" x14ac:dyDescent="0.2">
      <c r="B11" s="174" t="s">
        <v>14</v>
      </c>
      <c r="C11" s="175"/>
      <c r="D11" s="175"/>
      <c r="E11" s="175"/>
      <c r="F11" s="176"/>
    </row>
    <row r="12" spans="2:6" ht="37.5" customHeight="1" x14ac:dyDescent="0.2">
      <c r="B12" s="174" t="s">
        <v>15</v>
      </c>
      <c r="C12" s="175"/>
      <c r="D12" s="175"/>
      <c r="E12" s="175"/>
      <c r="F12" s="176"/>
    </row>
    <row r="13" spans="2:6" ht="20.25" customHeight="1" x14ac:dyDescent="0.2">
      <c r="B13" s="174" t="s">
        <v>16</v>
      </c>
      <c r="C13" s="175"/>
      <c r="D13" s="175"/>
      <c r="E13" s="175"/>
      <c r="F13" s="176"/>
    </row>
    <row r="14" spans="2:6" ht="18.75" customHeight="1" thickBot="1" x14ac:dyDescent="0.25">
      <c r="B14" s="177" t="s">
        <v>17</v>
      </c>
      <c r="C14" s="178"/>
      <c r="D14" s="178"/>
      <c r="E14" s="178"/>
      <c r="F14" s="179"/>
    </row>
    <row r="15" spans="2:6" ht="16.5" customHeight="1" thickBot="1" x14ac:dyDescent="0.25">
      <c r="B15" s="171" t="s">
        <v>18</v>
      </c>
      <c r="C15" s="172"/>
      <c r="D15" s="172"/>
      <c r="E15" s="172"/>
      <c r="F15" s="173"/>
    </row>
    <row r="16" spans="2:6" ht="37.5" customHeight="1" x14ac:dyDescent="0.2">
      <c r="B16" s="180" t="s">
        <v>19</v>
      </c>
      <c r="C16" s="181"/>
      <c r="D16" s="181"/>
      <c r="E16" s="181"/>
      <c r="F16" s="182"/>
    </row>
    <row r="17" spans="2:6" ht="19.5" customHeight="1" x14ac:dyDescent="0.2">
      <c r="B17" s="98"/>
      <c r="C17" s="99" t="s">
        <v>20</v>
      </c>
      <c r="D17" s="169" t="s">
        <v>21</v>
      </c>
      <c r="E17" s="169" t="s">
        <v>22</v>
      </c>
      <c r="F17" s="167" t="s">
        <v>23</v>
      </c>
    </row>
    <row r="18" spans="2:6" ht="21" customHeight="1" x14ac:dyDescent="0.2">
      <c r="B18" s="98"/>
      <c r="C18" s="99" t="s">
        <v>24</v>
      </c>
      <c r="D18" s="170"/>
      <c r="E18" s="170"/>
      <c r="F18" s="168"/>
    </row>
    <row r="19" spans="2:6" ht="18.75" customHeight="1" x14ac:dyDescent="0.2">
      <c r="B19" s="100" t="s">
        <v>25</v>
      </c>
      <c r="C19" s="101"/>
      <c r="D19" s="102" t="s">
        <v>82</v>
      </c>
      <c r="E19" s="103" t="s">
        <v>85</v>
      </c>
      <c r="F19" s="104" t="s">
        <v>26</v>
      </c>
    </row>
    <row r="20" spans="2:6" ht="18.75" customHeight="1" x14ac:dyDescent="0.2">
      <c r="B20" s="105" t="s">
        <v>27</v>
      </c>
      <c r="C20" s="106"/>
      <c r="D20" s="107" t="s">
        <v>82</v>
      </c>
      <c r="E20" s="108" t="s">
        <v>85</v>
      </c>
      <c r="F20" s="109" t="s">
        <v>26</v>
      </c>
    </row>
    <row r="21" spans="2:6" ht="18.75" customHeight="1" x14ac:dyDescent="0.2">
      <c r="B21" s="105" t="s">
        <v>28</v>
      </c>
      <c r="C21" s="106"/>
      <c r="D21" s="107" t="s">
        <v>83</v>
      </c>
      <c r="E21" s="108" t="s">
        <v>86</v>
      </c>
      <c r="F21" s="109" t="s">
        <v>29</v>
      </c>
    </row>
    <row r="22" spans="2:6" ht="18.75" customHeight="1" x14ac:dyDescent="0.2">
      <c r="B22" s="105" t="s">
        <v>30</v>
      </c>
      <c r="C22" s="106"/>
      <c r="D22" s="107" t="s">
        <v>82</v>
      </c>
      <c r="E22" s="108" t="s">
        <v>85</v>
      </c>
      <c r="F22" s="109" t="s">
        <v>26</v>
      </c>
    </row>
    <row r="23" spans="2:6" ht="18.75" customHeight="1" x14ac:dyDescent="0.2">
      <c r="B23" s="105" t="s">
        <v>31</v>
      </c>
      <c r="C23" s="106"/>
      <c r="D23" s="107" t="s">
        <v>82</v>
      </c>
      <c r="E23" s="108" t="s">
        <v>85</v>
      </c>
      <c r="F23" s="109" t="s">
        <v>26</v>
      </c>
    </row>
    <row r="24" spans="2:6" ht="18.75" customHeight="1" x14ac:dyDescent="0.2">
      <c r="B24" s="105" t="s">
        <v>32</v>
      </c>
      <c r="C24" s="106"/>
      <c r="D24" s="107" t="s">
        <v>82</v>
      </c>
      <c r="E24" s="108" t="s">
        <v>85</v>
      </c>
      <c r="F24" s="109" t="s">
        <v>26</v>
      </c>
    </row>
    <row r="25" spans="2:6" ht="18.75" customHeight="1" x14ac:dyDescent="0.2">
      <c r="B25" s="105" t="s">
        <v>33</v>
      </c>
      <c r="C25" s="106"/>
      <c r="D25" s="107" t="s">
        <v>82</v>
      </c>
      <c r="E25" s="108" t="s">
        <v>85</v>
      </c>
      <c r="F25" s="110" t="s">
        <v>29</v>
      </c>
    </row>
    <row r="26" spans="2:6" ht="18.75" customHeight="1" x14ac:dyDescent="0.2">
      <c r="B26" s="105" t="s">
        <v>34</v>
      </c>
      <c r="C26" s="106"/>
      <c r="D26" s="107" t="s">
        <v>82</v>
      </c>
      <c r="E26" s="108" t="s">
        <v>85</v>
      </c>
      <c r="F26" s="109" t="s">
        <v>26</v>
      </c>
    </row>
    <row r="27" spans="2:6" ht="18.75" customHeight="1" x14ac:dyDescent="0.2">
      <c r="B27" s="105" t="s">
        <v>35</v>
      </c>
      <c r="C27" s="106"/>
      <c r="D27" s="107" t="s">
        <v>82</v>
      </c>
      <c r="E27" s="108" t="s">
        <v>85</v>
      </c>
      <c r="F27" s="109" t="s">
        <v>26</v>
      </c>
    </row>
    <row r="28" spans="2:6" ht="18.75" customHeight="1" x14ac:dyDescent="0.2">
      <c r="B28" s="105" t="s">
        <v>36</v>
      </c>
      <c r="C28" s="106"/>
      <c r="D28" s="107" t="s">
        <v>82</v>
      </c>
      <c r="E28" s="108" t="s">
        <v>85</v>
      </c>
      <c r="F28" s="109" t="s">
        <v>26</v>
      </c>
    </row>
    <row r="29" spans="2:6" ht="18.75" customHeight="1" x14ac:dyDescent="0.2">
      <c r="B29" s="111" t="s">
        <v>37</v>
      </c>
      <c r="C29" s="112"/>
      <c r="D29" s="107" t="s">
        <v>82</v>
      </c>
      <c r="E29" s="113" t="s">
        <v>85</v>
      </c>
      <c r="F29" s="114" t="s">
        <v>26</v>
      </c>
    </row>
    <row r="30" spans="2:6" ht="24" customHeight="1" x14ac:dyDescent="0.2">
      <c r="B30" s="98"/>
      <c r="C30" s="99" t="s">
        <v>38</v>
      </c>
      <c r="D30" s="115"/>
      <c r="E30" s="115"/>
      <c r="F30" s="116"/>
    </row>
    <row r="31" spans="2:6" ht="19.5" customHeight="1" x14ac:dyDescent="0.2">
      <c r="B31" s="100" t="s">
        <v>39</v>
      </c>
      <c r="C31" s="117"/>
      <c r="D31" s="102" t="s">
        <v>82</v>
      </c>
      <c r="E31" s="103" t="s">
        <v>85</v>
      </c>
      <c r="F31" s="104" t="s">
        <v>26</v>
      </c>
    </row>
    <row r="32" spans="2:6" ht="19.5" customHeight="1" x14ac:dyDescent="0.2">
      <c r="B32" s="105" t="s">
        <v>40</v>
      </c>
      <c r="C32" s="118"/>
      <c r="D32" s="107" t="s">
        <v>82</v>
      </c>
      <c r="E32" s="108" t="s">
        <v>85</v>
      </c>
      <c r="F32" s="109" t="s">
        <v>26</v>
      </c>
    </row>
    <row r="33" spans="2:6" ht="19.5" customHeight="1" x14ac:dyDescent="0.2">
      <c r="B33" s="105" t="s">
        <v>41</v>
      </c>
      <c r="C33" s="118"/>
      <c r="D33" s="107" t="s">
        <v>82</v>
      </c>
      <c r="E33" s="108" t="s">
        <v>85</v>
      </c>
      <c r="F33" s="109" t="s">
        <v>26</v>
      </c>
    </row>
    <row r="34" spans="2:6" ht="19.5" customHeight="1" x14ac:dyDescent="0.2">
      <c r="B34" s="105" t="s">
        <v>42</v>
      </c>
      <c r="C34" s="118"/>
      <c r="D34" s="107" t="s">
        <v>83</v>
      </c>
      <c r="E34" s="108" t="s">
        <v>85</v>
      </c>
      <c r="F34" s="109" t="s">
        <v>26</v>
      </c>
    </row>
    <row r="35" spans="2:6" ht="19.5" customHeight="1" x14ac:dyDescent="0.2">
      <c r="B35" s="105" t="s">
        <v>43</v>
      </c>
      <c r="C35" s="118"/>
      <c r="D35" s="107" t="s">
        <v>83</v>
      </c>
      <c r="E35" s="108" t="s">
        <v>85</v>
      </c>
      <c r="F35" s="109" t="s">
        <v>26</v>
      </c>
    </row>
    <row r="36" spans="2:6" ht="19.5" customHeight="1" x14ac:dyDescent="0.2">
      <c r="B36" s="105" t="s">
        <v>44</v>
      </c>
      <c r="C36" s="118"/>
      <c r="D36" s="107" t="s">
        <v>82</v>
      </c>
      <c r="E36" s="108" t="s">
        <v>86</v>
      </c>
      <c r="F36" s="109" t="s">
        <v>26</v>
      </c>
    </row>
    <row r="37" spans="2:6" ht="19.5" customHeight="1" x14ac:dyDescent="0.2">
      <c r="B37" s="111" t="s">
        <v>45</v>
      </c>
      <c r="C37" s="119"/>
      <c r="D37" s="120" t="s">
        <v>82</v>
      </c>
      <c r="E37" s="113" t="s">
        <v>86</v>
      </c>
      <c r="F37" s="114" t="s">
        <v>26</v>
      </c>
    </row>
    <row r="38" spans="2:6" ht="23.25" customHeight="1" x14ac:dyDescent="0.2">
      <c r="B38" s="98"/>
      <c r="C38" s="99" t="s">
        <v>46</v>
      </c>
      <c r="D38" s="121"/>
      <c r="E38" s="121"/>
      <c r="F38" s="122"/>
    </row>
    <row r="39" spans="2:6" ht="19.5" customHeight="1" x14ac:dyDescent="0.2">
      <c r="B39" s="100" t="s">
        <v>47</v>
      </c>
      <c r="C39" s="117"/>
      <c r="D39" s="102" t="s">
        <v>82</v>
      </c>
      <c r="E39" s="103" t="s">
        <v>85</v>
      </c>
      <c r="F39" s="104" t="s">
        <v>26</v>
      </c>
    </row>
    <row r="40" spans="2:6" ht="19.5" customHeight="1" x14ac:dyDescent="0.2">
      <c r="B40" s="123" t="s">
        <v>48</v>
      </c>
      <c r="C40" s="118"/>
      <c r="D40" s="107" t="s">
        <v>82</v>
      </c>
      <c r="E40" s="108" t="s">
        <v>86</v>
      </c>
      <c r="F40" s="109" t="s">
        <v>26</v>
      </c>
    </row>
    <row r="41" spans="2:6" ht="19.5" customHeight="1" x14ac:dyDescent="0.2">
      <c r="B41" s="105" t="s">
        <v>49</v>
      </c>
      <c r="C41" s="118"/>
      <c r="D41" s="107" t="s">
        <v>82</v>
      </c>
      <c r="E41" s="108" t="s">
        <v>86</v>
      </c>
      <c r="F41" s="109" t="s">
        <v>26</v>
      </c>
    </row>
    <row r="42" spans="2:6" ht="19.5" customHeight="1" x14ac:dyDescent="0.2">
      <c r="B42" s="105" t="s">
        <v>43</v>
      </c>
      <c r="C42" s="118"/>
      <c r="D42" s="107" t="s">
        <v>82</v>
      </c>
      <c r="E42" s="108" t="s">
        <v>85</v>
      </c>
      <c r="F42" s="109" t="s">
        <v>26</v>
      </c>
    </row>
    <row r="43" spans="2:6" ht="19.5" customHeight="1" x14ac:dyDescent="0.2">
      <c r="B43" s="111" t="s">
        <v>50</v>
      </c>
      <c r="C43" s="119"/>
      <c r="D43" s="120" t="s">
        <v>82</v>
      </c>
      <c r="E43" s="113" t="s">
        <v>85</v>
      </c>
      <c r="F43" s="114" t="s">
        <v>26</v>
      </c>
    </row>
    <row r="44" spans="2:6" ht="23.25" customHeight="1" x14ac:dyDescent="0.2">
      <c r="B44" s="98"/>
      <c r="C44" s="99" t="s">
        <v>51</v>
      </c>
      <c r="D44" s="124"/>
      <c r="E44" s="124"/>
      <c r="F44" s="125"/>
    </row>
    <row r="45" spans="2:6" ht="19.5" customHeight="1" x14ac:dyDescent="0.2">
      <c r="B45" s="100" t="s">
        <v>52</v>
      </c>
      <c r="C45" s="117"/>
      <c r="D45" s="107" t="s">
        <v>82</v>
      </c>
      <c r="E45" s="103" t="s">
        <v>86</v>
      </c>
      <c r="F45" s="126" t="s">
        <v>29</v>
      </c>
    </row>
    <row r="46" spans="2:6" ht="19.5" customHeight="1" x14ac:dyDescent="0.2">
      <c r="B46" s="105" t="s">
        <v>53</v>
      </c>
      <c r="C46" s="118"/>
      <c r="D46" s="107" t="s">
        <v>82</v>
      </c>
      <c r="E46" s="108" t="s">
        <v>86</v>
      </c>
      <c r="F46" s="127" t="s">
        <v>29</v>
      </c>
    </row>
    <row r="47" spans="2:6" ht="19.5" customHeight="1" x14ac:dyDescent="0.2">
      <c r="B47" s="105" t="s">
        <v>54</v>
      </c>
      <c r="C47" s="118"/>
      <c r="D47" s="107" t="s">
        <v>82</v>
      </c>
      <c r="E47" s="108" t="s">
        <v>86</v>
      </c>
      <c r="F47" s="127" t="s">
        <v>29</v>
      </c>
    </row>
    <row r="48" spans="2:6" ht="19.5" customHeight="1" x14ac:dyDescent="0.2">
      <c r="B48" s="105" t="s">
        <v>55</v>
      </c>
      <c r="C48" s="118"/>
      <c r="D48" s="107" t="s">
        <v>82</v>
      </c>
      <c r="E48" s="108" t="s">
        <v>86</v>
      </c>
      <c r="F48" s="127" t="s">
        <v>56</v>
      </c>
    </row>
    <row r="49" spans="2:6" ht="19.5" customHeight="1" x14ac:dyDescent="0.2">
      <c r="B49" s="192" t="s">
        <v>57</v>
      </c>
      <c r="C49" s="193"/>
      <c r="D49" s="107" t="s">
        <v>82</v>
      </c>
      <c r="E49" s="108" t="s">
        <v>86</v>
      </c>
      <c r="F49" s="127" t="s">
        <v>29</v>
      </c>
    </row>
    <row r="50" spans="2:6" ht="19.5" customHeight="1" x14ac:dyDescent="0.2">
      <c r="B50" s="105" t="s">
        <v>58</v>
      </c>
      <c r="C50" s="118"/>
      <c r="D50" s="107" t="s">
        <v>82</v>
      </c>
      <c r="E50" s="108" t="s">
        <v>86</v>
      </c>
      <c r="F50" s="127" t="s">
        <v>29</v>
      </c>
    </row>
    <row r="51" spans="2:6" ht="21" customHeight="1" x14ac:dyDescent="0.2">
      <c r="B51" s="105" t="s">
        <v>59</v>
      </c>
      <c r="C51" s="118"/>
      <c r="D51" s="107" t="s">
        <v>82</v>
      </c>
      <c r="E51" s="108" t="s">
        <v>86</v>
      </c>
      <c r="F51" s="127" t="s">
        <v>29</v>
      </c>
    </row>
    <row r="52" spans="2:6" ht="19.5" customHeight="1" x14ac:dyDescent="0.2">
      <c r="B52" s="105" t="s">
        <v>60</v>
      </c>
      <c r="C52" s="118"/>
      <c r="D52" s="107" t="s">
        <v>83</v>
      </c>
      <c r="E52" s="108" t="s">
        <v>85</v>
      </c>
      <c r="F52" s="127" t="s">
        <v>29</v>
      </c>
    </row>
    <row r="53" spans="2:6" ht="19.5" customHeight="1" x14ac:dyDescent="0.2">
      <c r="B53" s="105" t="s">
        <v>61</v>
      </c>
      <c r="C53" s="118"/>
      <c r="D53" s="107" t="s">
        <v>82</v>
      </c>
      <c r="E53" s="108" t="s">
        <v>86</v>
      </c>
      <c r="F53" s="127" t="s">
        <v>26</v>
      </c>
    </row>
    <row r="54" spans="2:6" ht="19.5" customHeight="1" x14ac:dyDescent="0.2">
      <c r="B54" s="192" t="s">
        <v>62</v>
      </c>
      <c r="C54" s="193"/>
      <c r="D54" s="107" t="s">
        <v>82</v>
      </c>
      <c r="E54" s="108" t="s">
        <v>86</v>
      </c>
      <c r="F54" s="127" t="s">
        <v>26</v>
      </c>
    </row>
    <row r="55" spans="2:6" ht="19.5" customHeight="1" x14ac:dyDescent="0.2">
      <c r="B55" s="105" t="s">
        <v>63</v>
      </c>
      <c r="C55" s="118"/>
      <c r="D55" s="107" t="s">
        <v>82</v>
      </c>
      <c r="E55" s="108" t="s">
        <v>86</v>
      </c>
      <c r="F55" s="127" t="s">
        <v>26</v>
      </c>
    </row>
    <row r="56" spans="2:6" ht="19.5" customHeight="1" x14ac:dyDescent="0.2">
      <c r="B56" s="105" t="s">
        <v>64</v>
      </c>
      <c r="C56" s="118"/>
      <c r="D56" s="107" t="s">
        <v>82</v>
      </c>
      <c r="E56" s="108" t="s">
        <v>86</v>
      </c>
      <c r="F56" s="127" t="s">
        <v>65</v>
      </c>
    </row>
    <row r="57" spans="2:6" ht="19.5" customHeight="1" x14ac:dyDescent="0.2">
      <c r="B57" s="105" t="s">
        <v>66</v>
      </c>
      <c r="C57" s="118"/>
      <c r="D57" s="107" t="s">
        <v>82</v>
      </c>
      <c r="E57" s="108" t="s">
        <v>86</v>
      </c>
      <c r="F57" s="127" t="s">
        <v>65</v>
      </c>
    </row>
    <row r="58" spans="2:6" ht="19.5" customHeight="1" x14ac:dyDescent="0.2">
      <c r="B58" s="105" t="s">
        <v>67</v>
      </c>
      <c r="C58" s="118"/>
      <c r="D58" s="107" t="s">
        <v>82</v>
      </c>
      <c r="E58" s="108" t="s">
        <v>86</v>
      </c>
      <c r="F58" s="127" t="s">
        <v>65</v>
      </c>
    </row>
    <row r="59" spans="2:6" ht="19.5" customHeight="1" x14ac:dyDescent="0.2">
      <c r="B59" s="105" t="s">
        <v>68</v>
      </c>
      <c r="C59" s="118"/>
      <c r="D59" s="107" t="s">
        <v>82</v>
      </c>
      <c r="E59" s="108" t="s">
        <v>86</v>
      </c>
      <c r="F59" s="127" t="s">
        <v>69</v>
      </c>
    </row>
    <row r="60" spans="2:6" ht="19.5" customHeight="1" x14ac:dyDescent="0.2">
      <c r="B60" s="105" t="s">
        <v>70</v>
      </c>
      <c r="C60" s="118"/>
      <c r="D60" s="107" t="s">
        <v>82</v>
      </c>
      <c r="E60" s="108" t="s">
        <v>86</v>
      </c>
      <c r="F60" s="109" t="s">
        <v>26</v>
      </c>
    </row>
    <row r="61" spans="2:6" ht="19.5" customHeight="1" x14ac:dyDescent="0.2">
      <c r="B61" s="192" t="s">
        <v>71</v>
      </c>
      <c r="C61" s="193"/>
      <c r="D61" s="107" t="s">
        <v>82</v>
      </c>
      <c r="E61" s="108" t="s">
        <v>85</v>
      </c>
      <c r="F61" s="109" t="s">
        <v>26</v>
      </c>
    </row>
    <row r="62" spans="2:6" ht="19.5" customHeight="1" x14ac:dyDescent="0.2">
      <c r="B62" s="192" t="s">
        <v>72</v>
      </c>
      <c r="C62" s="193"/>
      <c r="D62" s="107" t="s">
        <v>82</v>
      </c>
      <c r="E62" s="108" t="s">
        <v>85</v>
      </c>
      <c r="F62" s="109" t="s">
        <v>26</v>
      </c>
    </row>
    <row r="63" spans="2:6" ht="19.5" customHeight="1" x14ac:dyDescent="0.2">
      <c r="B63" s="192" t="s">
        <v>73</v>
      </c>
      <c r="C63" s="193"/>
      <c r="D63" s="107" t="s">
        <v>82</v>
      </c>
      <c r="E63" s="108" t="s">
        <v>86</v>
      </c>
      <c r="F63" s="109" t="s">
        <v>26</v>
      </c>
    </row>
    <row r="64" spans="2:6" ht="19.5" customHeight="1" x14ac:dyDescent="0.2">
      <c r="B64" s="105" t="s">
        <v>74</v>
      </c>
      <c r="C64" s="118"/>
      <c r="D64" s="107" t="s">
        <v>82</v>
      </c>
      <c r="E64" s="108" t="s">
        <v>86</v>
      </c>
      <c r="F64" s="109" t="s">
        <v>75</v>
      </c>
    </row>
    <row r="65" spans="2:6" ht="19.5" customHeight="1" x14ac:dyDescent="0.2">
      <c r="B65" s="105" t="s">
        <v>76</v>
      </c>
      <c r="C65" s="118"/>
      <c r="D65" s="107" t="s">
        <v>82</v>
      </c>
      <c r="E65" s="108" t="s">
        <v>86</v>
      </c>
      <c r="F65" s="109" t="s">
        <v>75</v>
      </c>
    </row>
    <row r="66" spans="2:6" ht="19.5" customHeight="1" x14ac:dyDescent="0.2">
      <c r="B66" s="105" t="s">
        <v>77</v>
      </c>
      <c r="C66" s="106"/>
      <c r="D66" s="107" t="s">
        <v>82</v>
      </c>
      <c r="E66" s="108" t="s">
        <v>86</v>
      </c>
      <c r="F66" s="127" t="s">
        <v>78</v>
      </c>
    </row>
    <row r="67" spans="2:6" ht="19.5" customHeight="1" x14ac:dyDescent="0.2">
      <c r="B67" s="105" t="s">
        <v>79</v>
      </c>
      <c r="C67" s="118"/>
      <c r="D67" s="107" t="s">
        <v>82</v>
      </c>
      <c r="E67" s="108" t="s">
        <v>86</v>
      </c>
      <c r="F67" s="127" t="s">
        <v>78</v>
      </c>
    </row>
    <row r="68" spans="2:6" ht="19.5" customHeight="1" thickBot="1" x14ac:dyDescent="0.25">
      <c r="B68" s="128" t="s">
        <v>80</v>
      </c>
      <c r="C68" s="129"/>
      <c r="D68" s="130" t="s">
        <v>82</v>
      </c>
      <c r="E68" s="131" t="s">
        <v>86</v>
      </c>
      <c r="F68" s="132" t="s">
        <v>81</v>
      </c>
    </row>
    <row r="73" spans="2:6" hidden="1" x14ac:dyDescent="0.2">
      <c r="B73" s="4" t="s">
        <v>82</v>
      </c>
    </row>
    <row r="74" spans="2:6" hidden="1" x14ac:dyDescent="0.2">
      <c r="B74" s="5" t="s">
        <v>83</v>
      </c>
    </row>
    <row r="75" spans="2:6" hidden="1" x14ac:dyDescent="0.2">
      <c r="B75" s="5" t="s">
        <v>84</v>
      </c>
    </row>
    <row r="76" spans="2:6" hidden="1" x14ac:dyDescent="0.2"/>
    <row r="77" spans="2:6" hidden="1" x14ac:dyDescent="0.2">
      <c r="B77" t="s">
        <v>85</v>
      </c>
    </row>
    <row r="78" spans="2:6" hidden="1" x14ac:dyDescent="0.2">
      <c r="B78" t="s">
        <v>86</v>
      </c>
    </row>
  </sheetData>
  <mergeCells count="22">
    <mergeCell ref="B63:C63"/>
    <mergeCell ref="B11:F11"/>
    <mergeCell ref="B49:C49"/>
    <mergeCell ref="B54:C54"/>
    <mergeCell ref="B61:C61"/>
    <mergeCell ref="B62:C62"/>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s>
  <phoneticPr fontId="1" type="noConversion"/>
  <dataValidations count="2">
    <dataValidation type="list" allowBlank="1" showInputMessage="1" showErrorMessage="1" sqref="D19:D29 D45:D68 D39:D43 D31:D37">
      <formula1>$B$73:$B$75</formula1>
    </dataValidation>
    <dataValidation type="list" allowBlank="1" showInputMessage="1" showErrorMessage="1" sqref="E19:E29 E45:E68 E39:E43 E31:E37">
      <formula1>$B$77:$B$78</formula1>
    </dataValidation>
  </dataValidations>
  <printOptions horizontalCentered="1" verticalCentered="1"/>
  <pageMargins left="0.51181102362204722" right="0.23622047244094491" top="0.51181102362204722" bottom="0.51181102362204722" header="0.31496062992125984" footer="0.31496062992125984"/>
  <pageSetup scale="42"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Q63"/>
  <sheetViews>
    <sheetView showGridLines="0" topLeftCell="B23" zoomScale="80" zoomScaleNormal="80" zoomScalePageLayoutView="70" workbookViewId="0">
      <selection activeCell="B6" sqref="B6:L6"/>
    </sheetView>
  </sheetViews>
  <sheetFormatPr baseColWidth="10" defaultColWidth="11.42578125" defaultRowHeight="12.75" x14ac:dyDescent="0.2"/>
  <cols>
    <col min="1" max="1" width="4.140625" hidden="1"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1.42578125" style="6" customWidth="1"/>
    <col min="9" max="9" width="14.7109375" customWidth="1"/>
    <col min="10" max="10" width="11.85546875" customWidth="1"/>
    <col min="11" max="11" width="14" customWidth="1"/>
    <col min="12" max="12" width="15.28515625" style="2" customWidth="1"/>
    <col min="13" max="13" width="4.85546875" customWidth="1"/>
  </cols>
  <sheetData>
    <row r="1" spans="2:17" ht="48.75" customHeight="1" x14ac:dyDescent="0.2">
      <c r="B1" s="166"/>
      <c r="C1" s="166"/>
      <c r="D1" s="143" t="s">
        <v>8</v>
      </c>
      <c r="E1" s="144"/>
      <c r="F1" s="144"/>
      <c r="G1" s="144"/>
      <c r="H1" s="144"/>
      <c r="I1" s="144"/>
      <c r="J1" s="145"/>
      <c r="K1" s="212" t="s">
        <v>1</v>
      </c>
      <c r="L1" s="213"/>
    </row>
    <row r="2" spans="2:17" ht="21" customHeight="1" x14ac:dyDescent="0.2">
      <c r="B2" s="166"/>
      <c r="C2" s="166"/>
      <c r="D2" s="146"/>
      <c r="E2" s="147"/>
      <c r="F2" s="147"/>
      <c r="G2" s="147"/>
      <c r="H2" s="147"/>
      <c r="I2" s="147"/>
      <c r="J2" s="148"/>
      <c r="K2" s="214"/>
      <c r="L2" s="215"/>
    </row>
    <row r="3" spans="2:17" ht="36" customHeight="1" x14ac:dyDescent="0.2">
      <c r="B3" s="166"/>
      <c r="C3" s="166"/>
      <c r="D3" s="149"/>
      <c r="E3" s="150"/>
      <c r="F3" s="150"/>
      <c r="G3" s="150"/>
      <c r="H3" s="150"/>
      <c r="I3" s="150"/>
      <c r="J3" s="151"/>
      <c r="K3" s="216"/>
      <c r="L3" s="217"/>
    </row>
    <row r="4" spans="2:17" ht="27.75" customHeight="1" thickBot="1" x14ac:dyDescent="0.3">
      <c r="B4" s="20"/>
      <c r="C4" s="96"/>
      <c r="D4" s="97"/>
      <c r="E4" s="97"/>
      <c r="F4" s="97"/>
      <c r="G4" s="97"/>
      <c r="H4" s="20"/>
      <c r="I4" s="20"/>
      <c r="J4" s="20"/>
      <c r="K4" s="20"/>
      <c r="L4" s="20"/>
    </row>
    <row r="5" spans="2:17" ht="103.5" customHeight="1" thickBot="1" x14ac:dyDescent="0.25">
      <c r="B5" s="227" t="s">
        <v>218</v>
      </c>
      <c r="C5" s="228"/>
      <c r="D5" s="228"/>
      <c r="E5" s="228"/>
      <c r="F5" s="228"/>
      <c r="G5" s="228"/>
      <c r="H5" s="228"/>
      <c r="I5" s="228"/>
      <c r="J5" s="228"/>
      <c r="K5" s="228"/>
      <c r="L5" s="229"/>
      <c r="M5" s="1"/>
      <c r="N5" s="1"/>
      <c r="O5" s="1"/>
      <c r="P5" s="1"/>
      <c r="Q5" s="1"/>
    </row>
    <row r="6" spans="2:17" ht="24.75" customHeight="1" x14ac:dyDescent="0.2">
      <c r="B6" s="233" t="s">
        <v>18</v>
      </c>
      <c r="C6" s="222"/>
      <c r="D6" s="222"/>
      <c r="E6" s="222"/>
      <c r="F6" s="222"/>
      <c r="G6" s="222"/>
      <c r="H6" s="222"/>
      <c r="I6" s="222"/>
      <c r="J6" s="222"/>
      <c r="K6" s="222"/>
      <c r="L6" s="223"/>
    </row>
    <row r="7" spans="2:17" ht="18" customHeight="1" x14ac:dyDescent="0.2">
      <c r="B7" s="17" t="s">
        <v>87</v>
      </c>
      <c r="C7" s="18"/>
      <c r="D7" s="18"/>
      <c r="E7" s="18"/>
      <c r="F7" s="18"/>
      <c r="G7" s="18"/>
      <c r="H7" s="18"/>
      <c r="I7" s="18"/>
      <c r="J7" s="18"/>
      <c r="K7" s="18"/>
      <c r="L7" s="19"/>
    </row>
    <row r="8" spans="2:17" x14ac:dyDescent="0.2">
      <c r="B8" s="17" t="s">
        <v>88</v>
      </c>
      <c r="C8" s="20"/>
      <c r="D8" s="20"/>
      <c r="E8" s="20"/>
      <c r="F8" s="20"/>
      <c r="G8" s="20"/>
      <c r="H8" s="20"/>
      <c r="I8" s="21"/>
      <c r="J8" s="20"/>
      <c r="K8" s="20"/>
      <c r="L8" s="22"/>
    </row>
    <row r="9" spans="2:17" x14ac:dyDescent="0.2">
      <c r="B9" s="17" t="s">
        <v>89</v>
      </c>
      <c r="C9" s="20"/>
      <c r="D9" s="20"/>
      <c r="E9" s="20"/>
      <c r="F9" s="20"/>
      <c r="G9" s="20"/>
      <c r="H9" s="20"/>
      <c r="I9" s="20"/>
      <c r="J9" s="20"/>
      <c r="K9" s="20"/>
      <c r="L9" s="22"/>
    </row>
    <row r="10" spans="2:17" x14ac:dyDescent="0.2">
      <c r="B10" s="17" t="s">
        <v>90</v>
      </c>
      <c r="C10" s="20"/>
      <c r="D10" s="20"/>
      <c r="E10" s="20"/>
      <c r="F10" s="20"/>
      <c r="G10" s="20"/>
      <c r="H10" s="20"/>
      <c r="I10" s="20"/>
      <c r="J10" s="20"/>
      <c r="K10" s="20"/>
      <c r="L10" s="22"/>
    </row>
    <row r="11" spans="2:17" ht="18" customHeight="1" x14ac:dyDescent="0.2">
      <c r="B11" s="230" t="s">
        <v>91</v>
      </c>
      <c r="C11" s="231"/>
      <c r="D11" s="231"/>
      <c r="E11" s="231"/>
      <c r="F11" s="231"/>
      <c r="G11" s="231"/>
      <c r="H11" s="231"/>
      <c r="I11" s="231"/>
      <c r="J11" s="231"/>
      <c r="K11" s="231"/>
      <c r="L11" s="232"/>
    </row>
    <row r="12" spans="2:17" x14ac:dyDescent="0.2">
      <c r="B12" s="17" t="s">
        <v>92</v>
      </c>
      <c r="C12" s="20"/>
      <c r="D12" s="20"/>
      <c r="E12" s="20"/>
      <c r="F12" s="20"/>
      <c r="G12" s="20"/>
      <c r="H12" s="20"/>
      <c r="I12" s="20"/>
      <c r="J12" s="20"/>
      <c r="K12" s="20"/>
      <c r="L12" s="22"/>
    </row>
    <row r="13" spans="2:17" ht="7.5" customHeight="1" thickBot="1" x14ac:dyDescent="0.25">
      <c r="B13" s="64"/>
      <c r="C13" s="65"/>
      <c r="D13" s="65"/>
      <c r="E13" s="65"/>
      <c r="F13" s="65"/>
      <c r="G13" s="65"/>
      <c r="H13" s="65"/>
      <c r="I13" s="65"/>
      <c r="J13" s="65"/>
      <c r="K13" s="65"/>
      <c r="L13" s="66"/>
    </row>
    <row r="14" spans="2:17" ht="33.75" customHeight="1" thickBot="1" x14ac:dyDescent="0.25">
      <c r="B14" s="224" t="s">
        <v>93</v>
      </c>
      <c r="C14" s="225"/>
      <c r="D14" s="225"/>
      <c r="E14" s="225"/>
      <c r="F14" s="225"/>
      <c r="G14" s="226"/>
      <c r="H14" s="221" t="s">
        <v>94</v>
      </c>
      <c r="I14" s="222"/>
      <c r="J14" s="222"/>
      <c r="K14" s="222"/>
      <c r="L14" s="223"/>
    </row>
    <row r="15" spans="2:17" ht="40.5" customHeight="1" thickBot="1" x14ac:dyDescent="0.25">
      <c r="B15" s="23" t="s">
        <v>95</v>
      </c>
      <c r="C15" s="234" t="s">
        <v>96</v>
      </c>
      <c r="D15" s="234"/>
      <c r="E15" s="234"/>
      <c r="F15" s="234"/>
      <c r="G15" s="234"/>
      <c r="H15" s="24" t="s">
        <v>97</v>
      </c>
      <c r="I15" s="24" t="s">
        <v>98</v>
      </c>
      <c r="J15" s="24" t="s">
        <v>99</v>
      </c>
      <c r="K15" s="24" t="s">
        <v>100</v>
      </c>
      <c r="L15" s="25" t="s">
        <v>101</v>
      </c>
    </row>
    <row r="16" spans="2:17" ht="53.25" customHeight="1" thickBot="1" x14ac:dyDescent="0.25">
      <c r="B16" s="26" t="s">
        <v>24</v>
      </c>
      <c r="C16" s="219" t="s">
        <v>28</v>
      </c>
      <c r="D16" s="219"/>
      <c r="E16" s="219"/>
      <c r="F16" s="219"/>
      <c r="G16" s="219"/>
      <c r="H16" s="27" t="s">
        <v>179</v>
      </c>
      <c r="I16" s="28">
        <v>2</v>
      </c>
      <c r="J16" s="29">
        <v>4</v>
      </c>
      <c r="K16" s="29">
        <f t="shared" ref="K16:K31" si="0">+I16+J16</f>
        <v>6</v>
      </c>
      <c r="L16" s="30" t="str">
        <f t="shared" ref="L16:L31" si="1">IF(K16&lt;=4,"BAJO",IF(K16=5,"MEDIO",IF(K16=6,"ALTO",IF(K16=7,"ALTO","EXTREMO"))))</f>
        <v>ALTO</v>
      </c>
    </row>
    <row r="17" spans="2:12" ht="53.25" customHeight="1" thickBot="1" x14ac:dyDescent="0.25">
      <c r="B17" s="26" t="s">
        <v>24</v>
      </c>
      <c r="C17" s="211" t="s">
        <v>30</v>
      </c>
      <c r="D17" s="211"/>
      <c r="E17" s="211"/>
      <c r="F17" s="211"/>
      <c r="G17" s="211"/>
      <c r="H17" s="31" t="s">
        <v>180</v>
      </c>
      <c r="I17" s="32">
        <v>2</v>
      </c>
      <c r="J17" s="33">
        <v>3</v>
      </c>
      <c r="K17" s="33">
        <f t="shared" si="0"/>
        <v>5</v>
      </c>
      <c r="L17" s="34" t="str">
        <f t="shared" si="1"/>
        <v>MEDIO</v>
      </c>
    </row>
    <row r="18" spans="2:12" ht="53.25" customHeight="1" thickBot="1" x14ac:dyDescent="0.25">
      <c r="B18" s="26" t="s">
        <v>24</v>
      </c>
      <c r="C18" s="211" t="s">
        <v>32</v>
      </c>
      <c r="D18" s="211"/>
      <c r="E18" s="211"/>
      <c r="F18" s="211"/>
      <c r="G18" s="211"/>
      <c r="H18" s="31" t="s">
        <v>181</v>
      </c>
      <c r="I18" s="32">
        <v>2</v>
      </c>
      <c r="J18" s="33">
        <v>3</v>
      </c>
      <c r="K18" s="33">
        <f t="shared" si="0"/>
        <v>5</v>
      </c>
      <c r="L18" s="34" t="str">
        <f t="shared" si="1"/>
        <v>MEDIO</v>
      </c>
    </row>
    <row r="19" spans="2:12" ht="53.25" customHeight="1" thickBot="1" x14ac:dyDescent="0.25">
      <c r="B19" s="26" t="s">
        <v>38</v>
      </c>
      <c r="C19" s="211" t="s">
        <v>43</v>
      </c>
      <c r="D19" s="211"/>
      <c r="E19" s="211"/>
      <c r="F19" s="211"/>
      <c r="G19" s="211"/>
      <c r="H19" s="31" t="s">
        <v>169</v>
      </c>
      <c r="I19" s="32">
        <v>3</v>
      </c>
      <c r="J19" s="33">
        <v>2</v>
      </c>
      <c r="K19" s="33">
        <f t="shared" si="0"/>
        <v>5</v>
      </c>
      <c r="L19" s="34" t="str">
        <f t="shared" si="1"/>
        <v>MEDIO</v>
      </c>
    </row>
    <row r="20" spans="2:12" ht="53.25" customHeight="1" thickBot="1" x14ac:dyDescent="0.25">
      <c r="B20" s="26" t="s">
        <v>38</v>
      </c>
      <c r="C20" s="211" t="s">
        <v>45</v>
      </c>
      <c r="D20" s="211"/>
      <c r="E20" s="211"/>
      <c r="F20" s="211"/>
      <c r="G20" s="211"/>
      <c r="H20" s="31" t="s">
        <v>182</v>
      </c>
      <c r="I20" s="32">
        <v>2</v>
      </c>
      <c r="J20" s="33">
        <v>3</v>
      </c>
      <c r="K20" s="33">
        <f t="shared" si="0"/>
        <v>5</v>
      </c>
      <c r="L20" s="34" t="str">
        <f t="shared" si="1"/>
        <v>MEDIO</v>
      </c>
    </row>
    <row r="21" spans="2:12" ht="53.25" customHeight="1" thickBot="1" x14ac:dyDescent="0.25">
      <c r="B21" s="26" t="s">
        <v>46</v>
      </c>
      <c r="C21" s="211" t="s">
        <v>47</v>
      </c>
      <c r="D21" s="211"/>
      <c r="E21" s="211"/>
      <c r="F21" s="211"/>
      <c r="G21" s="211"/>
      <c r="H21" s="31" t="s">
        <v>183</v>
      </c>
      <c r="I21" s="32">
        <v>1</v>
      </c>
      <c r="J21" s="33">
        <v>4</v>
      </c>
      <c r="K21" s="33">
        <f t="shared" si="0"/>
        <v>5</v>
      </c>
      <c r="L21" s="34" t="str">
        <f t="shared" si="1"/>
        <v>MEDIO</v>
      </c>
    </row>
    <row r="22" spans="2:12" ht="53.25" customHeight="1" thickBot="1" x14ac:dyDescent="0.25">
      <c r="B22" s="26" t="s">
        <v>46</v>
      </c>
      <c r="C22" s="211" t="s">
        <v>49</v>
      </c>
      <c r="D22" s="211"/>
      <c r="E22" s="211"/>
      <c r="F22" s="211"/>
      <c r="G22" s="211"/>
      <c r="H22" s="31" t="s">
        <v>184</v>
      </c>
      <c r="I22" s="32">
        <v>3</v>
      </c>
      <c r="J22" s="33">
        <v>2</v>
      </c>
      <c r="K22" s="33">
        <f t="shared" si="0"/>
        <v>5</v>
      </c>
      <c r="L22" s="34" t="str">
        <f t="shared" si="1"/>
        <v>MEDIO</v>
      </c>
    </row>
    <row r="23" spans="2:12" ht="53.25" customHeight="1" thickBot="1" x14ac:dyDescent="0.25">
      <c r="B23" s="26" t="s">
        <v>46</v>
      </c>
      <c r="C23" s="211" t="s">
        <v>48</v>
      </c>
      <c r="D23" s="211"/>
      <c r="E23" s="211"/>
      <c r="F23" s="211"/>
      <c r="G23" s="211"/>
      <c r="H23" s="31" t="s">
        <v>185</v>
      </c>
      <c r="I23" s="32">
        <v>2</v>
      </c>
      <c r="J23" s="33">
        <v>3</v>
      </c>
      <c r="K23" s="33">
        <f t="shared" si="0"/>
        <v>5</v>
      </c>
      <c r="L23" s="34" t="str">
        <f t="shared" si="1"/>
        <v>MEDIO</v>
      </c>
    </row>
    <row r="24" spans="2:12" ht="53.25" customHeight="1" thickBot="1" x14ac:dyDescent="0.25">
      <c r="B24" s="26" t="s">
        <v>51</v>
      </c>
      <c r="C24" s="211" t="s">
        <v>54</v>
      </c>
      <c r="D24" s="211"/>
      <c r="E24" s="211"/>
      <c r="F24" s="211"/>
      <c r="G24" s="211"/>
      <c r="H24" s="31" t="s">
        <v>186</v>
      </c>
      <c r="I24" s="32">
        <v>3</v>
      </c>
      <c r="J24" s="33">
        <v>3</v>
      </c>
      <c r="K24" s="33">
        <f t="shared" si="0"/>
        <v>6</v>
      </c>
      <c r="L24" s="34" t="str">
        <f t="shared" si="1"/>
        <v>ALTO</v>
      </c>
    </row>
    <row r="25" spans="2:12" ht="53.25" customHeight="1" thickBot="1" x14ac:dyDescent="0.25">
      <c r="B25" s="26" t="s">
        <v>51</v>
      </c>
      <c r="C25" s="211" t="s">
        <v>55</v>
      </c>
      <c r="D25" s="211"/>
      <c r="E25" s="211"/>
      <c r="F25" s="211"/>
      <c r="G25" s="211"/>
      <c r="H25" s="31" t="s">
        <v>187</v>
      </c>
      <c r="I25" s="32">
        <v>2</v>
      </c>
      <c r="J25" s="33">
        <v>3</v>
      </c>
      <c r="K25" s="33">
        <f t="shared" si="0"/>
        <v>5</v>
      </c>
      <c r="L25" s="34" t="str">
        <f t="shared" si="1"/>
        <v>MEDIO</v>
      </c>
    </row>
    <row r="26" spans="2:12" ht="53.25" customHeight="1" thickBot="1" x14ac:dyDescent="0.25">
      <c r="B26" s="26" t="s">
        <v>51</v>
      </c>
      <c r="C26" s="211" t="s">
        <v>58</v>
      </c>
      <c r="D26" s="211"/>
      <c r="E26" s="211"/>
      <c r="F26" s="211"/>
      <c r="G26" s="211"/>
      <c r="H26" s="31" t="s">
        <v>188</v>
      </c>
      <c r="I26" s="32">
        <v>2</v>
      </c>
      <c r="J26" s="33">
        <v>3</v>
      </c>
      <c r="K26" s="33">
        <f t="shared" si="0"/>
        <v>5</v>
      </c>
      <c r="L26" s="34" t="str">
        <f t="shared" si="1"/>
        <v>MEDIO</v>
      </c>
    </row>
    <row r="27" spans="2:12" ht="53.25" customHeight="1" thickBot="1" x14ac:dyDescent="0.25">
      <c r="B27" s="26" t="s">
        <v>51</v>
      </c>
      <c r="C27" s="211" t="s">
        <v>59</v>
      </c>
      <c r="D27" s="211"/>
      <c r="E27" s="211"/>
      <c r="F27" s="211"/>
      <c r="G27" s="211"/>
      <c r="H27" s="31" t="s">
        <v>189</v>
      </c>
      <c r="I27" s="32">
        <v>2</v>
      </c>
      <c r="J27" s="33">
        <v>3</v>
      </c>
      <c r="K27" s="33">
        <f t="shared" si="0"/>
        <v>5</v>
      </c>
      <c r="L27" s="34" t="str">
        <f t="shared" si="1"/>
        <v>MEDIO</v>
      </c>
    </row>
    <row r="28" spans="2:12" ht="53.25" customHeight="1" thickBot="1" x14ac:dyDescent="0.25">
      <c r="B28" s="26" t="s">
        <v>51</v>
      </c>
      <c r="C28" s="211" t="s">
        <v>66</v>
      </c>
      <c r="D28" s="211"/>
      <c r="E28" s="211"/>
      <c r="F28" s="211"/>
      <c r="G28" s="211"/>
      <c r="H28" s="31" t="s">
        <v>171</v>
      </c>
      <c r="I28" s="32">
        <v>2</v>
      </c>
      <c r="J28" s="33">
        <v>3</v>
      </c>
      <c r="K28" s="33">
        <f t="shared" si="0"/>
        <v>5</v>
      </c>
      <c r="L28" s="34" t="str">
        <f t="shared" si="1"/>
        <v>MEDIO</v>
      </c>
    </row>
    <row r="29" spans="2:12" ht="53.25" customHeight="1" thickBot="1" x14ac:dyDescent="0.25">
      <c r="B29" s="26" t="s">
        <v>51</v>
      </c>
      <c r="C29" s="211" t="s">
        <v>67</v>
      </c>
      <c r="D29" s="211"/>
      <c r="E29" s="211"/>
      <c r="F29" s="211"/>
      <c r="G29" s="211"/>
      <c r="H29" s="31" t="s">
        <v>190</v>
      </c>
      <c r="I29" s="32">
        <v>2</v>
      </c>
      <c r="J29" s="33">
        <v>3</v>
      </c>
      <c r="K29" s="33">
        <f t="shared" si="0"/>
        <v>5</v>
      </c>
      <c r="L29" s="34" t="str">
        <f t="shared" si="1"/>
        <v>MEDIO</v>
      </c>
    </row>
    <row r="30" spans="2:12" ht="53.25" customHeight="1" thickBot="1" x14ac:dyDescent="0.25">
      <c r="B30" s="26" t="s">
        <v>51</v>
      </c>
      <c r="C30" s="211" t="s">
        <v>68</v>
      </c>
      <c r="D30" s="211"/>
      <c r="E30" s="211"/>
      <c r="F30" s="211"/>
      <c r="G30" s="211"/>
      <c r="H30" s="31" t="s">
        <v>170</v>
      </c>
      <c r="I30" s="32">
        <v>2</v>
      </c>
      <c r="J30" s="33">
        <v>3</v>
      </c>
      <c r="K30" s="33">
        <f t="shared" si="0"/>
        <v>5</v>
      </c>
      <c r="L30" s="34" t="str">
        <f t="shared" si="1"/>
        <v>MEDIO</v>
      </c>
    </row>
    <row r="31" spans="2:12" ht="53.25" customHeight="1" thickBot="1" x14ac:dyDescent="0.25">
      <c r="B31" s="26" t="s">
        <v>51</v>
      </c>
      <c r="C31" s="211" t="s">
        <v>79</v>
      </c>
      <c r="D31" s="211"/>
      <c r="E31" s="211"/>
      <c r="F31" s="211"/>
      <c r="G31" s="211"/>
      <c r="H31" s="31" t="s">
        <v>191</v>
      </c>
      <c r="I31" s="32">
        <v>2</v>
      </c>
      <c r="J31" s="33">
        <v>3</v>
      </c>
      <c r="K31" s="33">
        <f t="shared" si="0"/>
        <v>5</v>
      </c>
      <c r="L31" s="34" t="str">
        <f t="shared" si="1"/>
        <v>MEDIO</v>
      </c>
    </row>
    <row r="32" spans="2:12" ht="12.75" customHeight="1" x14ac:dyDescent="0.2">
      <c r="B32" s="35"/>
      <c r="C32" s="36"/>
      <c r="D32" s="36"/>
      <c r="E32" s="36"/>
      <c r="F32" s="36"/>
      <c r="G32" s="36"/>
      <c r="H32" s="36"/>
      <c r="I32" s="36"/>
      <c r="J32" s="36"/>
      <c r="K32" s="36"/>
      <c r="L32" s="37"/>
    </row>
    <row r="33" spans="2:14" x14ac:dyDescent="0.2">
      <c r="B33" s="17"/>
      <c r="C33" s="195"/>
      <c r="D33" s="195"/>
      <c r="E33" s="195"/>
      <c r="F33" s="20"/>
      <c r="G33" s="20"/>
      <c r="H33" s="198"/>
      <c r="I33" s="198"/>
      <c r="J33" s="20"/>
      <c r="K33" s="20"/>
      <c r="L33" s="22"/>
    </row>
    <row r="34" spans="2:14" ht="19.5" customHeight="1" x14ac:dyDescent="0.2">
      <c r="B34" s="218" t="s">
        <v>102</v>
      </c>
      <c r="C34" s="197" t="s">
        <v>103</v>
      </c>
      <c r="D34" s="197"/>
      <c r="E34" s="38" t="s">
        <v>104</v>
      </c>
      <c r="F34" s="20"/>
      <c r="G34" s="220" t="s">
        <v>99</v>
      </c>
      <c r="H34" s="39" t="s">
        <v>105</v>
      </c>
      <c r="I34" s="39" t="s">
        <v>104</v>
      </c>
      <c r="J34" s="20"/>
      <c r="K34" s="20"/>
      <c r="L34" s="22"/>
    </row>
    <row r="35" spans="2:14" ht="21" customHeight="1" x14ac:dyDescent="0.2">
      <c r="B35" s="218"/>
      <c r="C35" s="203" t="s">
        <v>106</v>
      </c>
      <c r="D35" s="203"/>
      <c r="E35" s="40">
        <v>1</v>
      </c>
      <c r="F35" s="20"/>
      <c r="G35" s="220"/>
      <c r="H35" s="40" t="s">
        <v>107</v>
      </c>
      <c r="I35" s="41">
        <v>1</v>
      </c>
      <c r="J35" s="20"/>
      <c r="K35" s="20"/>
      <c r="L35" s="22"/>
    </row>
    <row r="36" spans="2:14" ht="15.75" customHeight="1" x14ac:dyDescent="0.2">
      <c r="B36" s="218"/>
      <c r="C36" s="203" t="s">
        <v>108</v>
      </c>
      <c r="D36" s="203"/>
      <c r="E36" s="40">
        <v>2</v>
      </c>
      <c r="F36" s="20"/>
      <c r="G36" s="220"/>
      <c r="H36" s="40" t="s">
        <v>109</v>
      </c>
      <c r="I36" s="41">
        <v>2</v>
      </c>
      <c r="J36" s="20"/>
      <c r="K36" s="20"/>
      <c r="L36" s="22"/>
      <c r="N36" s="3"/>
    </row>
    <row r="37" spans="2:14" ht="24.75" customHeight="1" x14ac:dyDescent="0.2">
      <c r="B37" s="218"/>
      <c r="C37" s="203" t="s">
        <v>110</v>
      </c>
      <c r="D37" s="203"/>
      <c r="E37" s="40">
        <v>3</v>
      </c>
      <c r="F37" s="20"/>
      <c r="G37" s="220"/>
      <c r="H37" s="40" t="s">
        <v>111</v>
      </c>
      <c r="I37" s="41">
        <v>3</v>
      </c>
      <c r="J37" s="20"/>
      <c r="K37" s="20"/>
      <c r="L37" s="22"/>
    </row>
    <row r="38" spans="2:14" ht="18" customHeight="1" x14ac:dyDescent="0.2">
      <c r="B38" s="218"/>
      <c r="C38" s="203" t="s">
        <v>112</v>
      </c>
      <c r="D38" s="203"/>
      <c r="E38" s="40">
        <v>4</v>
      </c>
      <c r="F38" s="20"/>
      <c r="G38" s="220"/>
      <c r="H38" s="40" t="s">
        <v>113</v>
      </c>
      <c r="I38" s="41">
        <v>4</v>
      </c>
      <c r="J38" s="20"/>
      <c r="K38" s="20"/>
      <c r="L38" s="22"/>
    </row>
    <row r="39" spans="2:14" ht="29.25" customHeight="1" x14ac:dyDescent="0.2">
      <c r="B39" s="218"/>
      <c r="C39" s="203" t="s">
        <v>114</v>
      </c>
      <c r="D39" s="203"/>
      <c r="E39" s="40">
        <v>5</v>
      </c>
      <c r="F39" s="20"/>
      <c r="G39" s="220"/>
      <c r="H39" s="40" t="s">
        <v>115</v>
      </c>
      <c r="I39" s="41">
        <v>5</v>
      </c>
      <c r="J39" s="20"/>
      <c r="K39" s="20"/>
      <c r="L39" s="22"/>
    </row>
    <row r="40" spans="2:14" ht="16.5" customHeight="1" x14ac:dyDescent="0.2">
      <c r="B40" s="42"/>
      <c r="C40" s="43"/>
      <c r="D40" s="43"/>
      <c r="E40" s="43"/>
      <c r="F40" s="20"/>
      <c r="G40" s="43"/>
      <c r="H40" s="43"/>
      <c r="I40" s="43"/>
      <c r="J40" s="43"/>
      <c r="K40" s="43"/>
      <c r="L40" s="22"/>
    </row>
    <row r="41" spans="2:14" ht="16.5" customHeight="1" x14ac:dyDescent="0.2">
      <c r="B41" s="42"/>
      <c r="C41" s="198" t="s">
        <v>116</v>
      </c>
      <c r="D41" s="198"/>
      <c r="E41" s="198"/>
      <c r="F41" s="198"/>
      <c r="G41" s="198"/>
      <c r="H41" s="199"/>
      <c r="I41" s="199"/>
      <c r="J41" s="199"/>
      <c r="K41" s="199"/>
      <c r="L41" s="22"/>
    </row>
    <row r="42" spans="2:14" ht="69.75" customHeight="1" x14ac:dyDescent="0.2">
      <c r="B42" s="42"/>
      <c r="C42" s="203" t="s">
        <v>117</v>
      </c>
      <c r="D42" s="203"/>
      <c r="E42" s="203"/>
      <c r="F42" s="40" t="s">
        <v>118</v>
      </c>
      <c r="G42" s="40" t="s">
        <v>119</v>
      </c>
      <c r="H42" s="40" t="s">
        <v>120</v>
      </c>
      <c r="I42" s="203" t="s">
        <v>121</v>
      </c>
      <c r="J42" s="203"/>
      <c r="K42" s="203" t="s">
        <v>122</v>
      </c>
      <c r="L42" s="204"/>
    </row>
    <row r="43" spans="2:14" ht="69.75" customHeight="1" x14ac:dyDescent="0.2">
      <c r="B43" s="42"/>
      <c r="C43" s="203" t="s">
        <v>123</v>
      </c>
      <c r="D43" s="203"/>
      <c r="E43" s="203"/>
      <c r="F43" s="40" t="s">
        <v>124</v>
      </c>
      <c r="G43" s="40" t="s">
        <v>125</v>
      </c>
      <c r="H43" s="40" t="s">
        <v>126</v>
      </c>
      <c r="I43" s="203" t="s">
        <v>127</v>
      </c>
      <c r="J43" s="203"/>
      <c r="K43" s="203" t="s">
        <v>128</v>
      </c>
      <c r="L43" s="204"/>
    </row>
    <row r="44" spans="2:14" x14ac:dyDescent="0.2">
      <c r="B44" s="17"/>
      <c r="C44" s="197" t="s">
        <v>129</v>
      </c>
      <c r="D44" s="197"/>
      <c r="E44" s="197" t="s">
        <v>104</v>
      </c>
      <c r="F44" s="45" t="s">
        <v>107</v>
      </c>
      <c r="G44" s="45" t="s">
        <v>109</v>
      </c>
      <c r="H44" s="44" t="s">
        <v>111</v>
      </c>
      <c r="I44" s="208" t="s">
        <v>113</v>
      </c>
      <c r="J44" s="208"/>
      <c r="K44" s="197" t="s">
        <v>115</v>
      </c>
      <c r="L44" s="200"/>
    </row>
    <row r="45" spans="2:14" x14ac:dyDescent="0.2">
      <c r="B45" s="17"/>
      <c r="C45" s="197"/>
      <c r="D45" s="197"/>
      <c r="E45" s="197"/>
      <c r="F45" s="46">
        <v>1</v>
      </c>
      <c r="G45" s="46">
        <v>2</v>
      </c>
      <c r="H45" s="46">
        <v>3</v>
      </c>
      <c r="I45" s="201">
        <v>4</v>
      </c>
      <c r="J45" s="201"/>
      <c r="K45" s="201">
        <v>5</v>
      </c>
      <c r="L45" s="202"/>
    </row>
    <row r="46" spans="2:14" ht="19.5" customHeight="1" x14ac:dyDescent="0.2">
      <c r="B46" s="17"/>
      <c r="C46" s="203" t="s">
        <v>106</v>
      </c>
      <c r="D46" s="203"/>
      <c r="E46" s="47">
        <v>1</v>
      </c>
      <c r="F46" s="48">
        <v>2</v>
      </c>
      <c r="G46" s="48">
        <v>3</v>
      </c>
      <c r="H46" s="48">
        <v>4</v>
      </c>
      <c r="I46" s="194">
        <v>5</v>
      </c>
      <c r="J46" s="194"/>
      <c r="K46" s="196">
        <v>6</v>
      </c>
      <c r="L46" s="205"/>
    </row>
    <row r="47" spans="2:14" ht="21.75" customHeight="1" x14ac:dyDescent="0.2">
      <c r="B47" s="17"/>
      <c r="C47" s="203" t="s">
        <v>108</v>
      </c>
      <c r="D47" s="203"/>
      <c r="E47" s="47">
        <v>2</v>
      </c>
      <c r="F47" s="48">
        <v>3</v>
      </c>
      <c r="G47" s="48">
        <v>4</v>
      </c>
      <c r="H47" s="49">
        <v>5</v>
      </c>
      <c r="I47" s="196">
        <v>6</v>
      </c>
      <c r="J47" s="196"/>
      <c r="K47" s="206">
        <v>7</v>
      </c>
      <c r="L47" s="207"/>
    </row>
    <row r="48" spans="2:14" ht="26.25" customHeight="1" x14ac:dyDescent="0.2">
      <c r="B48" s="17"/>
      <c r="C48" s="203" t="s">
        <v>110</v>
      </c>
      <c r="D48" s="203"/>
      <c r="E48" s="47">
        <v>3</v>
      </c>
      <c r="F48" s="48">
        <v>4</v>
      </c>
      <c r="G48" s="49">
        <v>5</v>
      </c>
      <c r="H48" s="50">
        <v>6</v>
      </c>
      <c r="I48" s="196">
        <v>7</v>
      </c>
      <c r="J48" s="196"/>
      <c r="K48" s="209">
        <v>8</v>
      </c>
      <c r="L48" s="210"/>
    </row>
    <row r="49" spans="2:12" ht="21" customHeight="1" x14ac:dyDescent="0.2">
      <c r="B49" s="17"/>
      <c r="C49" s="203" t="s">
        <v>112</v>
      </c>
      <c r="D49" s="203"/>
      <c r="E49" s="47">
        <v>4</v>
      </c>
      <c r="F49" s="49">
        <v>5</v>
      </c>
      <c r="G49" s="50">
        <v>6</v>
      </c>
      <c r="H49" s="50">
        <v>7</v>
      </c>
      <c r="I49" s="209">
        <v>8</v>
      </c>
      <c r="J49" s="209"/>
      <c r="K49" s="209">
        <v>9</v>
      </c>
      <c r="L49" s="210"/>
    </row>
    <row r="50" spans="2:12" ht="27" customHeight="1" x14ac:dyDescent="0.2">
      <c r="B50" s="17"/>
      <c r="C50" s="203" t="s">
        <v>114</v>
      </c>
      <c r="D50" s="203"/>
      <c r="E50" s="47">
        <v>5</v>
      </c>
      <c r="F50" s="50">
        <v>6</v>
      </c>
      <c r="G50" s="50">
        <v>7</v>
      </c>
      <c r="H50" s="51">
        <v>8</v>
      </c>
      <c r="I50" s="209">
        <v>9</v>
      </c>
      <c r="J50" s="209"/>
      <c r="K50" s="209">
        <v>10</v>
      </c>
      <c r="L50" s="210"/>
    </row>
    <row r="51" spans="2:12" x14ac:dyDescent="0.2">
      <c r="B51" s="17"/>
      <c r="C51" s="20"/>
      <c r="D51" s="20"/>
      <c r="E51" s="20"/>
      <c r="F51" s="20"/>
      <c r="G51" s="20"/>
      <c r="H51" s="20"/>
      <c r="I51" s="20"/>
      <c r="J51" s="20"/>
      <c r="K51" s="20"/>
      <c r="L51" s="22"/>
    </row>
    <row r="52" spans="2:12" ht="19.5" customHeight="1" x14ac:dyDescent="0.2">
      <c r="B52" s="17"/>
      <c r="C52" s="20"/>
      <c r="D52" s="20"/>
      <c r="E52" s="20"/>
      <c r="F52" s="20"/>
      <c r="G52" s="198" t="s">
        <v>130</v>
      </c>
      <c r="H52" s="198"/>
      <c r="I52" s="20"/>
      <c r="J52" s="20"/>
      <c r="K52" s="20"/>
      <c r="L52" s="22"/>
    </row>
    <row r="53" spans="2:12" ht="18" customHeight="1" x14ac:dyDescent="0.2">
      <c r="B53" s="17"/>
      <c r="C53" s="20"/>
      <c r="D53" s="20"/>
      <c r="E53" s="20"/>
      <c r="F53" s="20"/>
      <c r="G53" s="45" t="s">
        <v>116</v>
      </c>
      <c r="H53" s="61" t="s">
        <v>129</v>
      </c>
      <c r="I53" s="20"/>
      <c r="J53" s="20"/>
      <c r="K53" s="20"/>
      <c r="L53" s="22"/>
    </row>
    <row r="54" spans="2:12" ht="18" customHeight="1" x14ac:dyDescent="0.2">
      <c r="B54" s="17"/>
      <c r="C54" s="20"/>
      <c r="D54" s="20"/>
      <c r="E54" s="20"/>
      <c r="F54" s="20"/>
      <c r="G54" s="51" t="s">
        <v>131</v>
      </c>
      <c r="H54" s="62" t="s">
        <v>132</v>
      </c>
      <c r="I54" s="20"/>
      <c r="J54" s="20"/>
      <c r="K54" s="20"/>
      <c r="L54" s="22"/>
    </row>
    <row r="55" spans="2:12" ht="18" customHeight="1" x14ac:dyDescent="0.2">
      <c r="B55" s="17"/>
      <c r="C55" s="20"/>
      <c r="D55" s="20"/>
      <c r="E55" s="20"/>
      <c r="F55" s="20"/>
      <c r="G55" s="50" t="s">
        <v>133</v>
      </c>
      <c r="H55" s="62" t="s">
        <v>134</v>
      </c>
      <c r="I55" s="20"/>
      <c r="J55" s="20"/>
      <c r="K55" s="20"/>
      <c r="L55" s="22"/>
    </row>
    <row r="56" spans="2:12" ht="18" customHeight="1" x14ac:dyDescent="0.2">
      <c r="B56" s="17"/>
      <c r="C56" s="20"/>
      <c r="D56" s="20"/>
      <c r="E56" s="20"/>
      <c r="F56" s="20"/>
      <c r="G56" s="49">
        <v>5</v>
      </c>
      <c r="H56" s="62" t="s">
        <v>135</v>
      </c>
      <c r="I56" s="20"/>
      <c r="J56" s="20"/>
      <c r="K56" s="20"/>
      <c r="L56" s="22"/>
    </row>
    <row r="57" spans="2:12" ht="18" customHeight="1" x14ac:dyDescent="0.2">
      <c r="B57" s="17"/>
      <c r="C57" s="20"/>
      <c r="D57" s="20"/>
      <c r="E57" s="20"/>
      <c r="F57" s="20"/>
      <c r="G57" s="48" t="s">
        <v>136</v>
      </c>
      <c r="H57" s="62" t="s">
        <v>137</v>
      </c>
      <c r="I57" s="20"/>
      <c r="J57" s="20"/>
      <c r="K57" s="20"/>
      <c r="L57" s="22"/>
    </row>
    <row r="58" spans="2:12" ht="13.5" thickBot="1" x14ac:dyDescent="0.25">
      <c r="B58" s="64"/>
      <c r="C58" s="65"/>
      <c r="D58" s="65"/>
      <c r="E58" s="65"/>
      <c r="F58" s="65"/>
      <c r="G58" s="65"/>
      <c r="H58" s="65"/>
      <c r="I58" s="65"/>
      <c r="J58" s="65"/>
      <c r="K58" s="65"/>
      <c r="L58" s="66"/>
    </row>
    <row r="62" spans="2:12" hidden="1" x14ac:dyDescent="0.2">
      <c r="B62" s="5" t="s">
        <v>94</v>
      </c>
    </row>
    <row r="63" spans="2:12" hidden="1" x14ac:dyDescent="0.2">
      <c r="B63" s="5" t="s">
        <v>138</v>
      </c>
    </row>
  </sheetData>
  <mergeCells count="64">
    <mergeCell ref="C15:G15"/>
    <mergeCell ref="C17:G17"/>
    <mergeCell ref="C18:G18"/>
    <mergeCell ref="C19:G19"/>
    <mergeCell ref="C20:G20"/>
    <mergeCell ref="H14:L14"/>
    <mergeCell ref="B14:G14"/>
    <mergeCell ref="B5:L5"/>
    <mergeCell ref="B11:L11"/>
    <mergeCell ref="B6:L6"/>
    <mergeCell ref="B1:C3"/>
    <mergeCell ref="K1:L3"/>
    <mergeCell ref="D1:J3"/>
    <mergeCell ref="B34:B39"/>
    <mergeCell ref="C34:D34"/>
    <mergeCell ref="C35:D35"/>
    <mergeCell ref="C16:G16"/>
    <mergeCell ref="C36:D36"/>
    <mergeCell ref="C37:D37"/>
    <mergeCell ref="C38:D38"/>
    <mergeCell ref="G34:G39"/>
    <mergeCell ref="C26:G26"/>
    <mergeCell ref="C27:G27"/>
    <mergeCell ref="C28:G28"/>
    <mergeCell ref="C29:G29"/>
    <mergeCell ref="C21:G21"/>
    <mergeCell ref="C22:G22"/>
    <mergeCell ref="G52:H52"/>
    <mergeCell ref="C47:D47"/>
    <mergeCell ref="C31:G31"/>
    <mergeCell ref="C23:G23"/>
    <mergeCell ref="C24:G24"/>
    <mergeCell ref="C25:G25"/>
    <mergeCell ref="C30:G30"/>
    <mergeCell ref="C50:D50"/>
    <mergeCell ref="C49:D49"/>
    <mergeCell ref="H33:I33"/>
    <mergeCell ref="C39:D39"/>
    <mergeCell ref="C48:D48"/>
    <mergeCell ref="C44:D45"/>
    <mergeCell ref="C43:E43"/>
    <mergeCell ref="C46:D46"/>
    <mergeCell ref="K48:L48"/>
    <mergeCell ref="K49:L49"/>
    <mergeCell ref="K50:L50"/>
    <mergeCell ref="I49:J49"/>
    <mergeCell ref="I48:J48"/>
    <mergeCell ref="I50:J50"/>
    <mergeCell ref="I46:J46"/>
    <mergeCell ref="C33:E33"/>
    <mergeCell ref="I47:J47"/>
    <mergeCell ref="E44:E45"/>
    <mergeCell ref="C41:K41"/>
    <mergeCell ref="K44:L44"/>
    <mergeCell ref="K45:L45"/>
    <mergeCell ref="K43:L43"/>
    <mergeCell ref="I45:J45"/>
    <mergeCell ref="K42:L42"/>
    <mergeCell ref="K46:L46"/>
    <mergeCell ref="K47:L47"/>
    <mergeCell ref="I44:J44"/>
    <mergeCell ref="I42:J42"/>
    <mergeCell ref="I43:J43"/>
    <mergeCell ref="C42:E42"/>
  </mergeCells>
  <phoneticPr fontId="1" type="noConversion"/>
  <conditionalFormatting sqref="J16:K31">
    <cfRule type="expression" dxfId="26" priority="6" stopIfTrue="1">
      <formula>"""bajo"""</formula>
    </cfRule>
  </conditionalFormatting>
  <conditionalFormatting sqref="L16:L31">
    <cfRule type="cellIs" dxfId="25" priority="1" stopIfTrue="1" operator="equal">
      <formula>"EXTREMO"</formula>
    </cfRule>
    <cfRule type="cellIs" dxfId="24" priority="2" stopIfTrue="1" operator="equal">
      <formula>"ALTO"</formula>
    </cfRule>
    <cfRule type="cellIs" dxfId="23" priority="3" stopIfTrue="1" operator="equal">
      <formula>"MEDIO"</formula>
    </cfRule>
    <cfRule type="cellIs" dxfId="22" priority="4" stopIfTrue="1" operator="equal">
      <formula>"BAJO"</formula>
    </cfRule>
  </conditionalFormatting>
  <dataValidations count="20">
    <dataValidation type="list" allowBlank="1" showInputMessage="1" showErrorMessage="1" sqref="I16:I31">
      <formula1>$E$35:$E$39</formula1>
    </dataValidation>
    <dataValidation type="list" allowBlank="1" showInputMessage="1" showErrorMessage="1" sqref="J16:J31">
      <formula1>$I$35:$I$39</formula1>
    </dataValidation>
    <dataValidation type="list" allowBlank="1" showInputMessage="1" showErrorMessage="1" sqref="H14">
      <formula1>$B$62:$B$63</formula1>
    </dataValidation>
    <dataValidation type="list" allowBlank="1" showInputMessage="1" showErrorMessage="1" sqref="C16:G16">
      <formula1>INDIRECT($B$16)</formula1>
    </dataValidation>
    <dataValidation type="list" allowBlank="1" showInputMessage="1" showErrorMessage="1" sqref="B16:B31">
      <formula1>"PLANEACIÓN,SELECCIÓN,CONTRATACIÓN,EJECUCIÓN"</formula1>
    </dataValidation>
    <dataValidation type="list" allowBlank="1" showInputMessage="1" showErrorMessage="1" sqref="C17:G17">
      <formula1>INDIRECT($B$17)</formula1>
    </dataValidation>
    <dataValidation type="list" allowBlank="1" showInputMessage="1" showErrorMessage="1" sqref="C18:G18">
      <formula1>INDIRECT($B$18)</formula1>
    </dataValidation>
    <dataValidation type="list" allowBlank="1" showInputMessage="1" showErrorMessage="1" sqref="C19:G19">
      <formula1>INDIRECT($B$19)</formula1>
    </dataValidation>
    <dataValidation type="list" allowBlank="1" showInputMessage="1" showErrorMessage="1" sqref="C20:G20">
      <formula1>INDIRECT($B$20)</formula1>
    </dataValidation>
    <dataValidation type="list" allowBlank="1" showInputMessage="1" showErrorMessage="1" sqref="C21:G21">
      <formula1>INDIRECT($B$21)</formula1>
    </dataValidation>
    <dataValidation type="list" allowBlank="1" showInputMessage="1" showErrorMessage="1" sqref="C22:G22">
      <formula1>INDIRECT($B$22)</formula1>
    </dataValidation>
    <dataValidation type="list" allowBlank="1" showInputMessage="1" showErrorMessage="1" sqref="C23:G23">
      <formula1>INDIRECT($B$23)</formula1>
    </dataValidation>
    <dataValidation type="list" allowBlank="1" showInputMessage="1" showErrorMessage="1" sqref="C24:G24">
      <formula1>INDIRECT($B$24)</formula1>
    </dataValidation>
    <dataValidation type="list" allowBlank="1" showInputMessage="1" showErrorMessage="1" sqref="C25:G25">
      <formula1>INDIRECT($B$25)</formula1>
    </dataValidation>
    <dataValidation type="list" allowBlank="1" showInputMessage="1" showErrorMessage="1" sqref="C26:G26">
      <formula1>INDIRECT($B$26)</formula1>
    </dataValidation>
    <dataValidation type="list" allowBlank="1" showInputMessage="1" showErrorMessage="1" sqref="C27:G27">
      <formula1>INDIRECT($B$27)</formula1>
    </dataValidation>
    <dataValidation type="list" allowBlank="1" showInputMessage="1" showErrorMessage="1" sqref="C28:G28">
      <formula1>INDIRECT($B$28)</formula1>
    </dataValidation>
    <dataValidation type="list" allowBlank="1" showInputMessage="1" showErrorMessage="1" sqref="C29:G29">
      <formula1>INDIRECT($B$29)</formula1>
    </dataValidation>
    <dataValidation type="list" allowBlank="1" showInputMessage="1" showErrorMessage="1" sqref="C30:G30">
      <formula1>INDIRECT($B$30)</formula1>
    </dataValidation>
    <dataValidation type="list" allowBlank="1" showInputMessage="1" showErrorMessage="1" sqref="C31:G31">
      <formula1>INDIRECT($B$31)</formula1>
    </dataValidation>
  </dataValidations>
  <printOptions horizontalCentered="1" verticalCentered="1"/>
  <pageMargins left="0.51181102362204722" right="0.23622047244094491" top="0.51181102362204722" bottom="0.51181102362204722" header="0.31496062992125984" footer="0.31496062992125984"/>
  <pageSetup scale="34" orientation="portrait"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Y51"/>
  <sheetViews>
    <sheetView showGridLines="0" view="pageLayout" topLeftCell="B12" zoomScale="70" zoomScaleNormal="100" zoomScalePageLayoutView="70" workbookViewId="0">
      <selection activeCell="Q12" sqref="Q12"/>
    </sheetView>
  </sheetViews>
  <sheetFormatPr baseColWidth="10" defaultColWidth="11.42578125" defaultRowHeight="12.75" x14ac:dyDescent="0.2"/>
  <cols>
    <col min="1" max="1" width="16.42578125" customWidth="1"/>
    <col min="2" max="2" width="15.85546875" customWidth="1"/>
    <col min="3" max="3" width="13.140625" customWidth="1"/>
    <col min="4" max="4" width="16.42578125" customWidth="1"/>
    <col min="5" max="5" width="14.85546875" customWidth="1"/>
    <col min="6" max="6" width="17.42578125" customWidth="1"/>
    <col min="7" max="7" width="14.42578125" customWidth="1"/>
    <col min="8" max="8" width="15.85546875" customWidth="1"/>
    <col min="9" max="9" width="13.5703125" customWidth="1"/>
    <col min="10" max="12" width="14" customWidth="1"/>
    <col min="13" max="13" width="14.140625" customWidth="1"/>
    <col min="14" max="16" width="14" customWidth="1"/>
    <col min="17" max="17" width="20.85546875" style="2" customWidth="1"/>
  </cols>
  <sheetData>
    <row r="2" spans="1:25" ht="48.75" customHeight="1" x14ac:dyDescent="0.2">
      <c r="A2" s="166"/>
      <c r="B2" s="166"/>
      <c r="C2" s="166"/>
      <c r="D2" s="144" t="s">
        <v>8</v>
      </c>
      <c r="E2" s="144"/>
      <c r="F2" s="144"/>
      <c r="G2" s="144"/>
      <c r="H2" s="144"/>
      <c r="I2" s="144"/>
      <c r="J2" s="144"/>
      <c r="K2" s="144"/>
      <c r="L2" s="144"/>
      <c r="M2" s="144"/>
      <c r="N2" s="144"/>
      <c r="O2" s="145"/>
      <c r="P2" s="212" t="s">
        <v>1</v>
      </c>
      <c r="Q2" s="213"/>
      <c r="R2" s="15"/>
      <c r="S2" s="15"/>
      <c r="T2" s="15"/>
      <c r="U2" s="15"/>
      <c r="V2" s="15"/>
    </row>
    <row r="3" spans="1:25" ht="24.75" customHeight="1" x14ac:dyDescent="0.2">
      <c r="A3" s="166"/>
      <c r="B3" s="166"/>
      <c r="C3" s="166"/>
      <c r="D3" s="147"/>
      <c r="E3" s="147"/>
      <c r="F3" s="147"/>
      <c r="G3" s="147"/>
      <c r="H3" s="147"/>
      <c r="I3" s="147"/>
      <c r="J3" s="147"/>
      <c r="K3" s="147"/>
      <c r="L3" s="147"/>
      <c r="M3" s="147"/>
      <c r="N3" s="147"/>
      <c r="O3" s="148"/>
      <c r="P3" s="214"/>
      <c r="Q3" s="215"/>
      <c r="R3" s="15"/>
      <c r="S3" s="15"/>
      <c r="T3" s="15"/>
      <c r="U3" s="15"/>
      <c r="V3" s="15"/>
    </row>
    <row r="4" spans="1:25" ht="33" customHeight="1" x14ac:dyDescent="0.2">
      <c r="A4" s="166"/>
      <c r="B4" s="166"/>
      <c r="C4" s="166"/>
      <c r="D4" s="150"/>
      <c r="E4" s="150"/>
      <c r="F4" s="150"/>
      <c r="G4" s="150"/>
      <c r="H4" s="150"/>
      <c r="I4" s="150"/>
      <c r="J4" s="150"/>
      <c r="K4" s="150"/>
      <c r="L4" s="150"/>
      <c r="M4" s="150"/>
      <c r="N4" s="150"/>
      <c r="O4" s="151"/>
      <c r="P4" s="216"/>
      <c r="Q4" s="217"/>
      <c r="R4" s="15"/>
      <c r="S4" s="15"/>
      <c r="T4" s="15"/>
      <c r="U4" s="15"/>
      <c r="V4" s="15"/>
    </row>
    <row r="5" spans="1:25" ht="13.5" thickBot="1" x14ac:dyDescent="0.25">
      <c r="A5" s="20"/>
      <c r="B5" s="20"/>
      <c r="C5" s="20"/>
      <c r="D5" s="20"/>
      <c r="E5" s="20"/>
      <c r="F5" s="20"/>
      <c r="G5" s="20"/>
      <c r="H5" s="20"/>
      <c r="I5" s="20"/>
      <c r="J5" s="20"/>
      <c r="K5" s="20"/>
      <c r="L5" s="20"/>
      <c r="M5" s="20"/>
      <c r="N5" s="20"/>
      <c r="O5" s="20"/>
      <c r="P5" s="20"/>
      <c r="Q5" s="52"/>
    </row>
    <row r="6" spans="1:25" ht="78.75" customHeight="1" thickBot="1" x14ac:dyDescent="0.25">
      <c r="A6" s="227" t="str">
        <f>+EVALUACION!B5</f>
        <v>Objeto Contractual: CONTRATAR LA PRESTACIÓN DEL SERVICIO PARA REALIZAR LA PRODUCCIÓN (DISEÑO, ELABORACIÓN E IMPRESIÓN GRAFICA) Y SUMINISTRO DE MATERIALES IMPRESOS, DE MERCHANDISING Y PROMOCIONALES QUE REQUIERA LA ALCALDÌA LOCAL, DE CONFORMIDAD CON LAS CONDICIONES, CANTIDADES Y ESPECIFICACIONES TECNICAS ESTABLECIDAS EN EL PRESENTE ESTUDIO PREVIO</v>
      </c>
      <c r="B6" s="228"/>
      <c r="C6" s="228"/>
      <c r="D6" s="228"/>
      <c r="E6" s="228"/>
      <c r="F6" s="228"/>
      <c r="G6" s="228"/>
      <c r="H6" s="228"/>
      <c r="I6" s="228"/>
      <c r="J6" s="228"/>
      <c r="K6" s="228"/>
      <c r="L6" s="228"/>
      <c r="M6" s="228"/>
      <c r="N6" s="228"/>
      <c r="O6" s="228"/>
      <c r="P6" s="228"/>
      <c r="Q6" s="229"/>
      <c r="R6" s="1"/>
      <c r="S6" s="1"/>
      <c r="T6" s="1"/>
      <c r="U6" s="1"/>
      <c r="V6" s="1"/>
      <c r="W6" s="16"/>
      <c r="X6" s="1"/>
      <c r="Y6" s="1"/>
    </row>
    <row r="7" spans="1:25" ht="24.75" customHeight="1" x14ac:dyDescent="0.2">
      <c r="A7" s="233" t="s">
        <v>18</v>
      </c>
      <c r="B7" s="222"/>
      <c r="C7" s="222"/>
      <c r="D7" s="222"/>
      <c r="E7" s="222"/>
      <c r="F7" s="222"/>
      <c r="G7" s="222"/>
      <c r="H7" s="222"/>
      <c r="I7" s="222"/>
      <c r="J7" s="222"/>
      <c r="K7" s="222"/>
      <c r="L7" s="222"/>
      <c r="M7" s="222"/>
      <c r="N7" s="222"/>
      <c r="O7" s="222"/>
      <c r="P7" s="222"/>
      <c r="Q7" s="223"/>
    </row>
    <row r="8" spans="1:25" x14ac:dyDescent="0.2">
      <c r="A8" s="17" t="s">
        <v>139</v>
      </c>
      <c r="B8" s="20"/>
      <c r="C8" s="20"/>
      <c r="D8" s="20"/>
      <c r="E8" s="20"/>
      <c r="F8" s="20"/>
      <c r="G8" s="20"/>
      <c r="H8" s="53"/>
      <c r="I8" s="20"/>
      <c r="J8" s="20"/>
      <c r="K8" s="20"/>
      <c r="L8" s="20"/>
      <c r="M8" s="20"/>
      <c r="N8" s="20"/>
      <c r="O8" s="20"/>
      <c r="P8" s="20"/>
      <c r="Q8" s="22"/>
    </row>
    <row r="9" spans="1:25" x14ac:dyDescent="0.2">
      <c r="A9" s="17" t="s">
        <v>140</v>
      </c>
      <c r="B9" s="20"/>
      <c r="C9" s="20"/>
      <c r="D9" s="20"/>
      <c r="E9" s="20"/>
      <c r="F9" s="20"/>
      <c r="G9" s="20"/>
      <c r="H9" s="20"/>
      <c r="I9" s="20"/>
      <c r="J9" s="20"/>
      <c r="K9" s="20"/>
      <c r="L9" s="20"/>
      <c r="M9" s="20"/>
      <c r="N9" s="20"/>
      <c r="O9" s="20"/>
      <c r="P9" s="20"/>
      <c r="Q9" s="22"/>
    </row>
    <row r="10" spans="1:25" x14ac:dyDescent="0.2">
      <c r="A10" s="17" t="s">
        <v>141</v>
      </c>
      <c r="B10" s="20"/>
      <c r="C10" s="20"/>
      <c r="D10" s="20"/>
      <c r="E10" s="20"/>
      <c r="F10" s="20"/>
      <c r="G10" s="20"/>
      <c r="H10" s="20"/>
      <c r="I10" s="20"/>
      <c r="J10" s="20"/>
      <c r="K10" s="20"/>
      <c r="L10" s="20"/>
      <c r="M10" s="20"/>
      <c r="N10" s="20"/>
      <c r="O10" s="20"/>
      <c r="P10" s="20"/>
      <c r="Q10" s="22"/>
    </row>
    <row r="11" spans="1:25" x14ac:dyDescent="0.2">
      <c r="A11" s="17" t="s">
        <v>142</v>
      </c>
      <c r="B11" s="20"/>
      <c r="C11" s="20"/>
      <c r="D11" s="20"/>
      <c r="E11" s="20"/>
      <c r="F11" s="20"/>
      <c r="G11" s="20"/>
      <c r="H11" s="20"/>
      <c r="I11" s="20"/>
      <c r="J11" s="20"/>
      <c r="K11" s="20"/>
      <c r="L11" s="20"/>
      <c r="M11" s="20"/>
      <c r="N11" s="20"/>
      <c r="O11" s="20"/>
      <c r="P11" s="20"/>
      <c r="Q11" s="22"/>
    </row>
    <row r="12" spans="1:25" x14ac:dyDescent="0.2">
      <c r="A12" s="17" t="s">
        <v>143</v>
      </c>
      <c r="B12" s="20"/>
      <c r="C12" s="20"/>
      <c r="D12" s="20"/>
      <c r="E12" s="20"/>
      <c r="F12" s="20"/>
      <c r="G12" s="20"/>
      <c r="H12" s="20"/>
      <c r="I12" s="20"/>
      <c r="J12" s="20"/>
      <c r="K12" s="20"/>
      <c r="L12" s="20"/>
      <c r="M12" s="20"/>
      <c r="N12" s="20"/>
      <c r="O12" s="20"/>
      <c r="P12" s="20"/>
      <c r="Q12" s="22"/>
    </row>
    <row r="13" spans="1:25" x14ac:dyDescent="0.2">
      <c r="A13" s="17" t="s">
        <v>144</v>
      </c>
      <c r="B13" s="20"/>
      <c r="C13" s="20"/>
      <c r="D13" s="20"/>
      <c r="E13" s="20"/>
      <c r="F13" s="20"/>
      <c r="G13" s="20"/>
      <c r="H13" s="20"/>
      <c r="I13" s="20"/>
      <c r="J13" s="20"/>
      <c r="K13" s="20"/>
      <c r="L13" s="20"/>
      <c r="M13" s="20"/>
      <c r="N13" s="20"/>
      <c r="O13" s="20"/>
      <c r="P13" s="20"/>
      <c r="Q13" s="22"/>
    </row>
    <row r="14" spans="1:25" ht="7.5" customHeight="1" thickBot="1" x14ac:dyDescent="0.25">
      <c r="A14" s="17"/>
      <c r="B14" s="20"/>
      <c r="C14" s="20"/>
      <c r="D14" s="20"/>
      <c r="E14" s="20"/>
      <c r="F14" s="20"/>
      <c r="G14" s="20"/>
      <c r="H14" s="20"/>
      <c r="I14" s="20"/>
      <c r="J14" s="20"/>
      <c r="K14" s="20"/>
      <c r="L14" s="20"/>
      <c r="M14" s="20"/>
      <c r="N14" s="20"/>
      <c r="O14" s="20"/>
      <c r="P14" s="20"/>
      <c r="Q14" s="22"/>
    </row>
    <row r="15" spans="1:25" ht="93.75" customHeight="1" thickBot="1" x14ac:dyDescent="0.25">
      <c r="A15" s="54" t="s">
        <v>95</v>
      </c>
      <c r="B15" s="279" t="s">
        <v>96</v>
      </c>
      <c r="C15" s="280"/>
      <c r="D15" s="280"/>
      <c r="E15" s="281"/>
      <c r="F15" s="275" t="s">
        <v>145</v>
      </c>
      <c r="G15" s="226"/>
      <c r="H15" s="24" t="s">
        <v>98</v>
      </c>
      <c r="I15" s="24" t="s">
        <v>99</v>
      </c>
      <c r="J15" s="24" t="s">
        <v>100</v>
      </c>
      <c r="K15" s="24" t="s">
        <v>101</v>
      </c>
      <c r="L15" s="24" t="s">
        <v>146</v>
      </c>
      <c r="M15" s="24" t="s">
        <v>147</v>
      </c>
      <c r="N15" s="24" t="s">
        <v>148</v>
      </c>
      <c r="O15" s="24" t="s">
        <v>149</v>
      </c>
      <c r="P15" s="24" t="s">
        <v>150</v>
      </c>
      <c r="Q15" s="25" t="s">
        <v>151</v>
      </c>
    </row>
    <row r="16" spans="1:25" s="13" customFormat="1" ht="57.75" customHeight="1" thickBot="1" x14ac:dyDescent="0.25">
      <c r="A16" s="55" t="str">
        <f>+EVALUACION!B16</f>
        <v>PLANEACIÓN</v>
      </c>
      <c r="B16" s="276" t="str">
        <f>+EVALUACION!C16</f>
        <v>Inadecuado análisis  económico estimativo del valor del contrato</v>
      </c>
      <c r="C16" s="277"/>
      <c r="D16" s="277"/>
      <c r="E16" s="278"/>
      <c r="F16" s="273" t="s">
        <v>192</v>
      </c>
      <c r="G16" s="274"/>
      <c r="H16" s="28">
        <f>+EVALUACION!I16</f>
        <v>2</v>
      </c>
      <c r="I16" s="28">
        <f>+EVALUACION!J16</f>
        <v>4</v>
      </c>
      <c r="J16" s="28">
        <f>+H16+I16</f>
        <v>6</v>
      </c>
      <c r="K16" s="28" t="str">
        <f>IF(J16&lt;=4,"BAJO",IF(J16=5,"MEDIO",IF(J16=6,"ALTO",IF(J16=7,"ALTO","EXTREMO"))))</f>
        <v>ALTO</v>
      </c>
      <c r="L16" s="28" t="s">
        <v>172</v>
      </c>
      <c r="M16" s="56" t="s">
        <v>200</v>
      </c>
      <c r="N16" s="56">
        <v>2022</v>
      </c>
      <c r="O16" s="56">
        <v>2022</v>
      </c>
      <c r="P16" s="56" t="s">
        <v>173</v>
      </c>
      <c r="Q16" s="57" t="s">
        <v>194</v>
      </c>
    </row>
    <row r="17" spans="1:17" s="13" customFormat="1" ht="57.75" customHeight="1" thickBot="1" x14ac:dyDescent="0.25">
      <c r="A17" s="58" t="str">
        <f>+EVALUACION!B17</f>
        <v>PLANEACIÓN</v>
      </c>
      <c r="B17" s="269" t="str">
        <f>+EVALUACION!C17</f>
        <v xml:space="preserve">Inadecuada  descripción del bien o servicio requerido </v>
      </c>
      <c r="C17" s="270"/>
      <c r="D17" s="270"/>
      <c r="E17" s="271"/>
      <c r="F17" s="254" t="s">
        <v>195</v>
      </c>
      <c r="G17" s="256"/>
      <c r="H17" s="32">
        <f>+EVALUACION!I17</f>
        <v>2</v>
      </c>
      <c r="I17" s="32">
        <f>+EVALUACION!J17</f>
        <v>3</v>
      </c>
      <c r="J17" s="32">
        <f>+H17+I17</f>
        <v>5</v>
      </c>
      <c r="K17" s="32" t="str">
        <f>IF(J17&lt;=4,"BAJO",IF(J17=5,"MEDIO",IF(J17=6,"ALTO",IF(J17=7,"ALTO","EXTREMO"))))</f>
        <v>MEDIO</v>
      </c>
      <c r="L17" s="32" t="s">
        <v>172</v>
      </c>
      <c r="M17" s="59" t="s">
        <v>200</v>
      </c>
      <c r="N17" s="59">
        <v>2022</v>
      </c>
      <c r="O17" s="59">
        <v>2022</v>
      </c>
      <c r="P17" s="56" t="s">
        <v>173</v>
      </c>
      <c r="Q17" s="57" t="s">
        <v>194</v>
      </c>
    </row>
    <row r="18" spans="1:17" s="13" customFormat="1" ht="57.75" customHeight="1" thickBot="1" x14ac:dyDescent="0.25">
      <c r="A18" s="58" t="str">
        <f>+EVALUACION!B18</f>
        <v>PLANEACIÓN</v>
      </c>
      <c r="B18" s="269" t="str">
        <f>+EVALUACION!C18</f>
        <v>Requisitos habilitantes que impidan la selección objetiva</v>
      </c>
      <c r="C18" s="270"/>
      <c r="D18" s="270"/>
      <c r="E18" s="271"/>
      <c r="F18" s="254" t="s">
        <v>196</v>
      </c>
      <c r="G18" s="256"/>
      <c r="H18" s="32">
        <f>+EVALUACION!I18</f>
        <v>2</v>
      </c>
      <c r="I18" s="32">
        <f>+EVALUACION!J18</f>
        <v>3</v>
      </c>
      <c r="J18" s="32">
        <f t="shared" ref="J18:J29" si="0">+H18+I18</f>
        <v>5</v>
      </c>
      <c r="K18" s="32" t="str">
        <f t="shared" ref="K18:K31" si="1">IF(J18&lt;=4,"BAJO",IF(J18=5,"MEDIO",IF(J18=6,"ALTO",IF(J18=7,"ALTO","EXTREMO"))))</f>
        <v>MEDIO</v>
      </c>
      <c r="L18" s="32" t="s">
        <v>172</v>
      </c>
      <c r="M18" s="59" t="s">
        <v>200</v>
      </c>
      <c r="N18" s="59">
        <v>2022</v>
      </c>
      <c r="O18" s="59">
        <v>2022</v>
      </c>
      <c r="P18" s="56" t="s">
        <v>173</v>
      </c>
      <c r="Q18" s="57" t="s">
        <v>194</v>
      </c>
    </row>
    <row r="19" spans="1:17" s="13" customFormat="1" ht="57.75" customHeight="1" thickBot="1" x14ac:dyDescent="0.25">
      <c r="A19" s="58" t="str">
        <f>+EVALUACION!B19</f>
        <v>SELECCIÓN</v>
      </c>
      <c r="B19" s="269" t="str">
        <f>+EVALUACION!C19</f>
        <v>No publicación de la documentación del proceso de selección en el SECOP</v>
      </c>
      <c r="C19" s="270"/>
      <c r="D19" s="270"/>
      <c r="E19" s="271"/>
      <c r="F19" s="254" t="s">
        <v>197</v>
      </c>
      <c r="G19" s="256"/>
      <c r="H19" s="32">
        <f>+EVALUACION!I19</f>
        <v>3</v>
      </c>
      <c r="I19" s="32">
        <f>+EVALUACION!J19</f>
        <v>2</v>
      </c>
      <c r="J19" s="32">
        <f t="shared" si="0"/>
        <v>5</v>
      </c>
      <c r="K19" s="32" t="str">
        <f t="shared" si="1"/>
        <v>MEDIO</v>
      </c>
      <c r="L19" s="32" t="s">
        <v>172</v>
      </c>
      <c r="M19" s="59" t="s">
        <v>200</v>
      </c>
      <c r="N19" s="59">
        <v>2022</v>
      </c>
      <c r="O19" s="59">
        <v>2022</v>
      </c>
      <c r="P19" s="56" t="s">
        <v>173</v>
      </c>
      <c r="Q19" s="57" t="s">
        <v>199</v>
      </c>
    </row>
    <row r="20" spans="1:17" s="13" customFormat="1" ht="57.75" customHeight="1" thickBot="1" x14ac:dyDescent="0.25">
      <c r="A20" s="58" t="str">
        <f>+EVALUACION!B20</f>
        <v>SELECCIÓN</v>
      </c>
      <c r="B20" s="269" t="str">
        <f>+EVALUACION!C20</f>
        <v>Selección de ofertas con precios  artificialmente bajos.</v>
      </c>
      <c r="C20" s="270"/>
      <c r="D20" s="270"/>
      <c r="E20" s="271"/>
      <c r="F20" s="254" t="s">
        <v>201</v>
      </c>
      <c r="G20" s="256"/>
      <c r="H20" s="32">
        <f>+EVALUACION!I20</f>
        <v>2</v>
      </c>
      <c r="I20" s="32">
        <f>+EVALUACION!J20</f>
        <v>3</v>
      </c>
      <c r="J20" s="32">
        <f t="shared" si="0"/>
        <v>5</v>
      </c>
      <c r="K20" s="32" t="str">
        <f t="shared" si="1"/>
        <v>MEDIO</v>
      </c>
      <c r="L20" s="32" t="s">
        <v>172</v>
      </c>
      <c r="M20" s="59" t="s">
        <v>200</v>
      </c>
      <c r="N20" s="59">
        <v>2022</v>
      </c>
      <c r="O20" s="59">
        <v>2022</v>
      </c>
      <c r="P20" s="56" t="s">
        <v>173</v>
      </c>
      <c r="Q20" s="57" t="s">
        <v>199</v>
      </c>
    </row>
    <row r="21" spans="1:17" s="13" customFormat="1" ht="57.75" customHeight="1" thickBot="1" x14ac:dyDescent="0.25">
      <c r="A21" s="58" t="str">
        <f>+EVALUACION!B21</f>
        <v>CONTRATACIÓN</v>
      </c>
      <c r="B21" s="269" t="str">
        <f>+EVALUACION!C21</f>
        <v xml:space="preserve">Riesgo de que no se firme el contrato. </v>
      </c>
      <c r="C21" s="270"/>
      <c r="D21" s="270"/>
      <c r="E21" s="271"/>
      <c r="F21" s="254" t="s">
        <v>202</v>
      </c>
      <c r="G21" s="256"/>
      <c r="H21" s="32">
        <f>+EVALUACION!I21</f>
        <v>1</v>
      </c>
      <c r="I21" s="32">
        <f>+EVALUACION!J21</f>
        <v>4</v>
      </c>
      <c r="J21" s="32">
        <f t="shared" si="0"/>
        <v>5</v>
      </c>
      <c r="K21" s="32" t="str">
        <f t="shared" si="1"/>
        <v>MEDIO</v>
      </c>
      <c r="L21" s="32" t="s">
        <v>172</v>
      </c>
      <c r="M21" s="59" t="s">
        <v>203</v>
      </c>
      <c r="N21" s="56">
        <v>2022</v>
      </c>
      <c r="O21" s="59">
        <v>2022</v>
      </c>
      <c r="P21" s="56" t="s">
        <v>173</v>
      </c>
      <c r="Q21" s="57" t="s">
        <v>198</v>
      </c>
    </row>
    <row r="22" spans="1:17" s="13" customFormat="1" ht="57.75" customHeight="1" thickBot="1" x14ac:dyDescent="0.25">
      <c r="A22" s="58" t="str">
        <f>+EVALUACION!B22</f>
        <v>CONTRATACIÓN</v>
      </c>
      <c r="B22" s="269" t="str">
        <f>+EVALUACION!C22</f>
        <v>Falta de solicitud o solicitud tardía del registro  presupuestal</v>
      </c>
      <c r="C22" s="270"/>
      <c r="D22" s="270"/>
      <c r="E22" s="271"/>
      <c r="F22" s="254" t="s">
        <v>204</v>
      </c>
      <c r="G22" s="256"/>
      <c r="H22" s="32">
        <f>+EVALUACION!I22</f>
        <v>3</v>
      </c>
      <c r="I22" s="32">
        <f>+EVALUACION!J22</f>
        <v>2</v>
      </c>
      <c r="J22" s="32">
        <f t="shared" si="0"/>
        <v>5</v>
      </c>
      <c r="K22" s="32" t="str">
        <f t="shared" si="1"/>
        <v>MEDIO</v>
      </c>
      <c r="L22" s="32" t="s">
        <v>172</v>
      </c>
      <c r="M22" s="59" t="s">
        <v>200</v>
      </c>
      <c r="N22" s="56">
        <v>2022</v>
      </c>
      <c r="O22" s="59">
        <v>2022</v>
      </c>
      <c r="P22" s="56" t="s">
        <v>173</v>
      </c>
      <c r="Q22" s="57" t="s">
        <v>198</v>
      </c>
    </row>
    <row r="23" spans="1:17" s="13" customFormat="1" ht="57.75" customHeight="1" thickBot="1" x14ac:dyDescent="0.25">
      <c r="A23" s="58" t="str">
        <f>+EVALUACION!B23</f>
        <v>CONTRATACIÓN</v>
      </c>
      <c r="B23" s="269" t="str">
        <f>+EVALUACION!C23</f>
        <v>Falta de constitución o constitución tardía de la garantía única. Aceptación de garantías que no se ajustan a lo contemplado en el contrato</v>
      </c>
      <c r="C23" s="270"/>
      <c r="D23" s="270"/>
      <c r="E23" s="271"/>
      <c r="F23" s="235" t="s">
        <v>205</v>
      </c>
      <c r="G23" s="236"/>
      <c r="H23" s="32">
        <f>+EVALUACION!I23</f>
        <v>2</v>
      </c>
      <c r="I23" s="32">
        <f>+EVALUACION!J23</f>
        <v>3</v>
      </c>
      <c r="J23" s="32">
        <f t="shared" si="0"/>
        <v>5</v>
      </c>
      <c r="K23" s="32" t="str">
        <f t="shared" si="1"/>
        <v>MEDIO</v>
      </c>
      <c r="L23" s="32" t="s">
        <v>172</v>
      </c>
      <c r="M23" s="59" t="s">
        <v>203</v>
      </c>
      <c r="N23" s="59">
        <v>2022</v>
      </c>
      <c r="O23" s="59">
        <v>2022</v>
      </c>
      <c r="P23" s="56" t="s">
        <v>173</v>
      </c>
      <c r="Q23" s="57" t="s">
        <v>198</v>
      </c>
    </row>
    <row r="24" spans="1:17" s="13" customFormat="1" ht="57.75" customHeight="1" thickBot="1" x14ac:dyDescent="0.25">
      <c r="A24" s="58" t="str">
        <f>+EVALUACION!B24</f>
        <v>EJECUCIÓN</v>
      </c>
      <c r="B24" s="269" t="str">
        <f>+EVALUACION!C24</f>
        <v>Variación de los precios del mercado</v>
      </c>
      <c r="C24" s="270"/>
      <c r="D24" s="270"/>
      <c r="E24" s="271"/>
      <c r="F24" s="254" t="s">
        <v>206</v>
      </c>
      <c r="G24" s="256"/>
      <c r="H24" s="32">
        <f>+EVALUACION!I24</f>
        <v>3</v>
      </c>
      <c r="I24" s="32">
        <f>+EVALUACION!J24</f>
        <v>3</v>
      </c>
      <c r="J24" s="32">
        <f t="shared" si="0"/>
        <v>6</v>
      </c>
      <c r="K24" s="32" t="str">
        <f t="shared" si="1"/>
        <v>ALTO</v>
      </c>
      <c r="L24" s="32" t="s">
        <v>193</v>
      </c>
      <c r="M24" s="59" t="s">
        <v>203</v>
      </c>
      <c r="N24" s="59">
        <v>2022</v>
      </c>
      <c r="O24" s="59">
        <v>2022</v>
      </c>
      <c r="P24" s="56" t="s">
        <v>173</v>
      </c>
      <c r="Q24" s="57" t="s">
        <v>207</v>
      </c>
    </row>
    <row r="25" spans="1:17" s="13" customFormat="1" ht="57.75" customHeight="1" thickBot="1" x14ac:dyDescent="0.25">
      <c r="A25" s="58" t="str">
        <f>+EVALUACION!B25</f>
        <v>EJECUCIÓN</v>
      </c>
      <c r="B25" s="269" t="str">
        <f>+EVALUACION!C25</f>
        <v>Factores políticos o macroeconómicos.</v>
      </c>
      <c r="C25" s="270"/>
      <c r="D25" s="270"/>
      <c r="E25" s="271"/>
      <c r="F25" s="254" t="s">
        <v>208</v>
      </c>
      <c r="G25" s="256"/>
      <c r="H25" s="32">
        <f>+EVALUACION!I25</f>
        <v>2</v>
      </c>
      <c r="I25" s="32">
        <f>+EVALUACION!J25</f>
        <v>3</v>
      </c>
      <c r="J25" s="32">
        <f t="shared" si="0"/>
        <v>5</v>
      </c>
      <c r="K25" s="32" t="str">
        <f t="shared" si="1"/>
        <v>MEDIO</v>
      </c>
      <c r="L25" s="32" t="s">
        <v>172</v>
      </c>
      <c r="M25" s="59" t="s">
        <v>164</v>
      </c>
      <c r="N25" s="59">
        <v>2022</v>
      </c>
      <c r="O25" s="59">
        <v>2022</v>
      </c>
      <c r="P25" s="56" t="s">
        <v>173</v>
      </c>
      <c r="Q25" s="57" t="s">
        <v>207</v>
      </c>
    </row>
    <row r="26" spans="1:17" s="13" customFormat="1" ht="57.75" customHeight="1" thickBot="1" x14ac:dyDescent="0.25">
      <c r="A26" s="58" t="str">
        <f>+EVALUACION!B26</f>
        <v>EJECUCIÓN</v>
      </c>
      <c r="B26" s="269" t="str">
        <f>+EVALUACION!C26</f>
        <v>Variación en la disponibilidad o en el costo de los insumos necesarios para prestar los servicios.</v>
      </c>
      <c r="C26" s="270"/>
      <c r="D26" s="270"/>
      <c r="E26" s="271"/>
      <c r="F26" s="254" t="s">
        <v>209</v>
      </c>
      <c r="G26" s="256"/>
      <c r="H26" s="32">
        <f>+EVALUACION!I26</f>
        <v>2</v>
      </c>
      <c r="I26" s="32">
        <f>+EVALUACION!J26</f>
        <v>3</v>
      </c>
      <c r="J26" s="32">
        <f t="shared" si="0"/>
        <v>5</v>
      </c>
      <c r="K26" s="32" t="str">
        <f t="shared" si="1"/>
        <v>MEDIO</v>
      </c>
      <c r="L26" s="32" t="s">
        <v>172</v>
      </c>
      <c r="M26" s="59" t="s">
        <v>164</v>
      </c>
      <c r="N26" s="59">
        <v>2022</v>
      </c>
      <c r="O26" s="59">
        <v>2022</v>
      </c>
      <c r="P26" s="56" t="s">
        <v>173</v>
      </c>
      <c r="Q26" s="57" t="s">
        <v>207</v>
      </c>
    </row>
    <row r="27" spans="1:17" s="13" customFormat="1" ht="57.75" customHeight="1" thickBot="1" x14ac:dyDescent="0.25">
      <c r="A27" s="58" t="str">
        <f>+EVALUACION!B27</f>
        <v>EJECUCIÓN</v>
      </c>
      <c r="B27" s="269" t="str">
        <f>+EVALUACION!C27</f>
        <v>Incumplimiento de compromisos adquiridos por el contratista seleccionado con sus subcontratistas, suministradores de bienes y servicios.</v>
      </c>
      <c r="C27" s="270"/>
      <c r="D27" s="270"/>
      <c r="E27" s="271"/>
      <c r="F27" s="254" t="s">
        <v>210</v>
      </c>
      <c r="G27" s="256"/>
      <c r="H27" s="32">
        <f>+EVALUACION!I27</f>
        <v>2</v>
      </c>
      <c r="I27" s="32">
        <f>+EVALUACION!J27</f>
        <v>3</v>
      </c>
      <c r="J27" s="32">
        <f t="shared" si="0"/>
        <v>5</v>
      </c>
      <c r="K27" s="32" t="str">
        <f t="shared" si="1"/>
        <v>MEDIO</v>
      </c>
      <c r="L27" s="32" t="s">
        <v>172</v>
      </c>
      <c r="M27" s="59" t="s">
        <v>200</v>
      </c>
      <c r="N27" s="59">
        <v>2022</v>
      </c>
      <c r="O27" s="59">
        <v>2022</v>
      </c>
      <c r="P27" s="56" t="s">
        <v>173</v>
      </c>
      <c r="Q27" s="57" t="s">
        <v>207</v>
      </c>
    </row>
    <row r="28" spans="1:17" s="13" customFormat="1" ht="57.75" customHeight="1" thickBot="1" x14ac:dyDescent="0.25">
      <c r="A28" s="58" t="str">
        <f>+EVALUACION!B28</f>
        <v>EJECUCIÓN</v>
      </c>
      <c r="B28" s="269" t="str">
        <f>+EVALUACION!C28</f>
        <v>Imposición de nuevos trámites o permisos</v>
      </c>
      <c r="C28" s="270"/>
      <c r="D28" s="270"/>
      <c r="E28" s="271"/>
      <c r="F28" s="254" t="s">
        <v>219</v>
      </c>
      <c r="G28" s="256"/>
      <c r="H28" s="32">
        <f>+EVALUACION!I28</f>
        <v>2</v>
      </c>
      <c r="I28" s="32">
        <f>+EVALUACION!J28</f>
        <v>3</v>
      </c>
      <c r="J28" s="32">
        <f t="shared" si="0"/>
        <v>5</v>
      </c>
      <c r="K28" s="32" t="str">
        <f t="shared" si="1"/>
        <v>MEDIO</v>
      </c>
      <c r="L28" s="32" t="s">
        <v>172</v>
      </c>
      <c r="M28" s="59" t="s">
        <v>203</v>
      </c>
      <c r="N28" s="59">
        <v>2022</v>
      </c>
      <c r="O28" s="59">
        <v>2022</v>
      </c>
      <c r="P28" s="56" t="s">
        <v>173</v>
      </c>
      <c r="Q28" s="57" t="s">
        <v>207</v>
      </c>
    </row>
    <row r="29" spans="1:17" s="13" customFormat="1" ht="57.75" customHeight="1" thickBot="1" x14ac:dyDescent="0.25">
      <c r="A29" s="58" t="str">
        <f>+EVALUACION!B29</f>
        <v>EJECUCIÓN</v>
      </c>
      <c r="B29" s="269" t="str">
        <f>+EVALUACION!C29</f>
        <v>Cambios en el marco regulatorio o normatividad aplicable al proyecto.</v>
      </c>
      <c r="C29" s="270"/>
      <c r="D29" s="270"/>
      <c r="E29" s="271"/>
      <c r="F29" s="254" t="s">
        <v>211</v>
      </c>
      <c r="G29" s="256"/>
      <c r="H29" s="32">
        <f>+EVALUACION!I29</f>
        <v>2</v>
      </c>
      <c r="I29" s="32">
        <f>+EVALUACION!J29</f>
        <v>3</v>
      </c>
      <c r="J29" s="32">
        <f t="shared" si="0"/>
        <v>5</v>
      </c>
      <c r="K29" s="32" t="str">
        <f t="shared" si="1"/>
        <v>MEDIO</v>
      </c>
      <c r="L29" s="32" t="s">
        <v>172</v>
      </c>
      <c r="M29" s="59" t="s">
        <v>212</v>
      </c>
      <c r="N29" s="59">
        <v>2022</v>
      </c>
      <c r="O29" s="59">
        <v>2022</v>
      </c>
      <c r="P29" s="56" t="s">
        <v>173</v>
      </c>
      <c r="Q29" s="57" t="s">
        <v>207</v>
      </c>
    </row>
    <row r="30" spans="1:17" s="13" customFormat="1" ht="57.75" customHeight="1" thickBot="1" x14ac:dyDescent="0.25">
      <c r="A30" s="58" t="str">
        <f>+EVALUACION!B30</f>
        <v>EJECUCIÓN</v>
      </c>
      <c r="B30" s="269" t="str">
        <f>+EVALUACION!C30</f>
        <v>Variación de tasas o tarifas</v>
      </c>
      <c r="C30" s="270"/>
      <c r="D30" s="270"/>
      <c r="E30" s="271"/>
      <c r="F30" s="254" t="s">
        <v>214</v>
      </c>
      <c r="G30" s="256"/>
      <c r="H30" s="32">
        <f>+EVALUACION!I30</f>
        <v>2</v>
      </c>
      <c r="I30" s="32">
        <f>+EVALUACION!J30</f>
        <v>3</v>
      </c>
      <c r="J30" s="32">
        <f t="shared" ref="J30:J31" si="2">+H30+I30</f>
        <v>5</v>
      </c>
      <c r="K30" s="32" t="str">
        <f t="shared" si="1"/>
        <v>MEDIO</v>
      </c>
      <c r="L30" s="32" t="s">
        <v>193</v>
      </c>
      <c r="M30" s="59" t="s">
        <v>203</v>
      </c>
      <c r="N30" s="59">
        <v>2022</v>
      </c>
      <c r="O30" s="59">
        <v>2022</v>
      </c>
      <c r="P30" s="56" t="s">
        <v>173</v>
      </c>
      <c r="Q30" s="57" t="s">
        <v>207</v>
      </c>
    </row>
    <row r="31" spans="1:17" s="13" customFormat="1" ht="57.75" customHeight="1" x14ac:dyDescent="0.2">
      <c r="A31" s="58" t="str">
        <f>+EVALUACION!B31</f>
        <v>EJECUCIÓN</v>
      </c>
      <c r="B31" s="269" t="str">
        <f>+EVALUACION!C31</f>
        <v>Eventos naturales tales como lluvias, inundaciones y sequias entre otros</v>
      </c>
      <c r="C31" s="270"/>
      <c r="D31" s="270"/>
      <c r="E31" s="271"/>
      <c r="F31" s="254" t="s">
        <v>213</v>
      </c>
      <c r="G31" s="256"/>
      <c r="H31" s="32">
        <f>+EVALUACION!I31</f>
        <v>2</v>
      </c>
      <c r="I31" s="32">
        <f>+EVALUACION!J31</f>
        <v>3</v>
      </c>
      <c r="J31" s="32">
        <f t="shared" si="2"/>
        <v>5</v>
      </c>
      <c r="K31" s="32" t="str">
        <f t="shared" si="1"/>
        <v>MEDIO</v>
      </c>
      <c r="L31" s="32" t="s">
        <v>172</v>
      </c>
      <c r="M31" s="59" t="s">
        <v>164</v>
      </c>
      <c r="N31" s="59">
        <v>2022</v>
      </c>
      <c r="O31" s="59">
        <v>2022</v>
      </c>
      <c r="P31" s="56" t="s">
        <v>173</v>
      </c>
      <c r="Q31" s="57" t="s">
        <v>207</v>
      </c>
    </row>
    <row r="32" spans="1:17" ht="12.75" customHeight="1" x14ac:dyDescent="0.2">
      <c r="A32" s="17"/>
      <c r="B32" s="20"/>
      <c r="C32" s="20"/>
      <c r="D32" s="20"/>
      <c r="E32" s="20"/>
      <c r="F32" s="20"/>
      <c r="G32" s="20"/>
      <c r="H32" s="20"/>
      <c r="I32" s="20"/>
      <c r="J32" s="20"/>
      <c r="K32" s="20"/>
      <c r="L32" s="20"/>
      <c r="M32" s="20"/>
      <c r="N32" s="20"/>
      <c r="O32" s="20"/>
      <c r="P32" s="20"/>
      <c r="Q32" s="22"/>
    </row>
    <row r="33" spans="1:22" x14ac:dyDescent="0.2">
      <c r="A33" s="17"/>
      <c r="B33" s="272" t="s">
        <v>130</v>
      </c>
      <c r="C33" s="272"/>
      <c r="D33" s="272"/>
      <c r="E33" s="272"/>
      <c r="F33" s="20"/>
      <c r="G33" s="198" t="s">
        <v>152</v>
      </c>
      <c r="H33" s="198"/>
      <c r="I33" s="198"/>
      <c r="J33" s="198"/>
      <c r="K33" s="60"/>
      <c r="L33" s="60"/>
      <c r="M33" s="60"/>
      <c r="N33" s="60"/>
      <c r="O33" s="60"/>
      <c r="P33" s="60"/>
      <c r="Q33" s="22"/>
    </row>
    <row r="34" spans="1:22" ht="19.5" customHeight="1" x14ac:dyDescent="0.2">
      <c r="A34" s="218" t="s">
        <v>102</v>
      </c>
      <c r="B34" s="252" t="s">
        <v>103</v>
      </c>
      <c r="C34" s="257"/>
      <c r="D34" s="253"/>
      <c r="E34" s="38" t="s">
        <v>104</v>
      </c>
      <c r="F34" s="20"/>
      <c r="G34" s="252" t="s">
        <v>105</v>
      </c>
      <c r="H34" s="253"/>
      <c r="I34" s="252" t="s">
        <v>104</v>
      </c>
      <c r="J34" s="253"/>
      <c r="K34" s="43"/>
      <c r="L34" s="43"/>
      <c r="M34" s="198" t="s">
        <v>130</v>
      </c>
      <c r="N34" s="198"/>
      <c r="O34" s="198"/>
      <c r="P34" s="43"/>
      <c r="Q34" s="22"/>
    </row>
    <row r="35" spans="1:22" ht="21" customHeight="1" x14ac:dyDescent="0.2">
      <c r="A35" s="218"/>
      <c r="B35" s="254" t="s">
        <v>106</v>
      </c>
      <c r="C35" s="255"/>
      <c r="D35" s="256"/>
      <c r="E35" s="40">
        <v>1</v>
      </c>
      <c r="F35" s="20"/>
      <c r="G35" s="254" t="s">
        <v>107</v>
      </c>
      <c r="H35" s="256"/>
      <c r="I35" s="254">
        <v>1</v>
      </c>
      <c r="J35" s="256"/>
      <c r="K35" s="43"/>
      <c r="L35" s="43"/>
      <c r="M35" s="248" t="s">
        <v>116</v>
      </c>
      <c r="N35" s="249"/>
      <c r="O35" s="61" t="s">
        <v>129</v>
      </c>
      <c r="P35" s="43"/>
      <c r="Q35" s="22"/>
    </row>
    <row r="36" spans="1:22" ht="15.75" customHeight="1" x14ac:dyDescent="0.2">
      <c r="A36" s="218"/>
      <c r="B36" s="254" t="s">
        <v>108</v>
      </c>
      <c r="C36" s="255"/>
      <c r="D36" s="256"/>
      <c r="E36" s="40">
        <v>2</v>
      </c>
      <c r="F36" s="20"/>
      <c r="G36" s="254" t="s">
        <v>109</v>
      </c>
      <c r="H36" s="256"/>
      <c r="I36" s="254">
        <v>2</v>
      </c>
      <c r="J36" s="256"/>
      <c r="K36" s="43"/>
      <c r="L36" s="43"/>
      <c r="M36" s="237" t="s">
        <v>131</v>
      </c>
      <c r="N36" s="238"/>
      <c r="O36" s="62" t="s">
        <v>132</v>
      </c>
      <c r="P36" s="43"/>
      <c r="Q36" s="22"/>
      <c r="S36" s="3"/>
      <c r="T36" s="3"/>
      <c r="U36" s="3"/>
      <c r="V36" s="3"/>
    </row>
    <row r="37" spans="1:22" ht="24.75" customHeight="1" x14ac:dyDescent="0.2">
      <c r="A37" s="218"/>
      <c r="B37" s="254" t="s">
        <v>110</v>
      </c>
      <c r="C37" s="255"/>
      <c r="D37" s="256"/>
      <c r="E37" s="40">
        <v>3</v>
      </c>
      <c r="F37" s="20"/>
      <c r="G37" s="254" t="s">
        <v>111</v>
      </c>
      <c r="H37" s="256"/>
      <c r="I37" s="254">
        <v>3</v>
      </c>
      <c r="J37" s="256"/>
      <c r="K37" s="43"/>
      <c r="L37" s="43"/>
      <c r="M37" s="206" t="s">
        <v>133</v>
      </c>
      <c r="N37" s="239"/>
      <c r="O37" s="62" t="s">
        <v>134</v>
      </c>
      <c r="P37" s="43"/>
      <c r="Q37" s="22"/>
    </row>
    <row r="38" spans="1:22" ht="18" customHeight="1" x14ac:dyDescent="0.2">
      <c r="A38" s="218"/>
      <c r="B38" s="254" t="s">
        <v>112</v>
      </c>
      <c r="C38" s="255"/>
      <c r="D38" s="256"/>
      <c r="E38" s="40">
        <v>4</v>
      </c>
      <c r="F38" s="20"/>
      <c r="G38" s="254" t="s">
        <v>113</v>
      </c>
      <c r="H38" s="256"/>
      <c r="I38" s="254">
        <v>4</v>
      </c>
      <c r="J38" s="256"/>
      <c r="K38" s="43"/>
      <c r="L38" s="43"/>
      <c r="M38" s="245">
        <v>5</v>
      </c>
      <c r="N38" s="246"/>
      <c r="O38" s="62" t="s">
        <v>135</v>
      </c>
      <c r="P38" s="43"/>
      <c r="Q38" s="22"/>
    </row>
    <row r="39" spans="1:22" ht="21" customHeight="1" thickBot="1" x14ac:dyDescent="0.25">
      <c r="A39" s="218"/>
      <c r="B39" s="254" t="s">
        <v>114</v>
      </c>
      <c r="C39" s="255"/>
      <c r="D39" s="256"/>
      <c r="E39" s="40">
        <v>5</v>
      </c>
      <c r="F39" s="20"/>
      <c r="G39" s="254" t="s">
        <v>115</v>
      </c>
      <c r="H39" s="256"/>
      <c r="I39" s="254">
        <v>5</v>
      </c>
      <c r="J39" s="256"/>
      <c r="K39" s="43"/>
      <c r="L39" s="43"/>
      <c r="M39" s="267" t="s">
        <v>136</v>
      </c>
      <c r="N39" s="268"/>
      <c r="O39" s="63" t="s">
        <v>137</v>
      </c>
      <c r="P39" s="43"/>
      <c r="Q39" s="22"/>
    </row>
    <row r="40" spans="1:22" x14ac:dyDescent="0.2">
      <c r="A40" s="17"/>
      <c r="B40" s="20"/>
      <c r="C40" s="20"/>
      <c r="D40" s="20"/>
      <c r="E40" s="20"/>
      <c r="F40" s="20"/>
      <c r="G40" s="20"/>
      <c r="H40" s="20"/>
      <c r="I40" s="20"/>
      <c r="J40" s="20"/>
      <c r="K40" s="20"/>
      <c r="L40" s="20"/>
      <c r="M40" s="20"/>
      <c r="N40" s="20"/>
      <c r="O40" s="20"/>
      <c r="P40" s="20"/>
      <c r="Q40" s="22"/>
    </row>
    <row r="41" spans="1:22" ht="18" customHeight="1" x14ac:dyDescent="0.2">
      <c r="A41" s="17"/>
      <c r="B41" s="198" t="s">
        <v>116</v>
      </c>
      <c r="C41" s="198"/>
      <c r="D41" s="198"/>
      <c r="E41" s="198"/>
      <c r="F41" s="198"/>
      <c r="G41" s="198"/>
      <c r="H41" s="198"/>
      <c r="I41" s="198"/>
      <c r="J41" s="198"/>
      <c r="K41" s="198"/>
      <c r="L41" s="198"/>
      <c r="M41" s="198"/>
      <c r="N41" s="198"/>
      <c r="O41" s="198"/>
      <c r="P41" s="198"/>
      <c r="Q41" s="22"/>
    </row>
    <row r="42" spans="1:22" ht="68.25" customHeight="1" x14ac:dyDescent="0.2">
      <c r="A42" s="17"/>
      <c r="B42" s="254" t="s">
        <v>117</v>
      </c>
      <c r="C42" s="255"/>
      <c r="D42" s="255"/>
      <c r="E42" s="256"/>
      <c r="F42" s="254" t="s">
        <v>118</v>
      </c>
      <c r="G42" s="256"/>
      <c r="H42" s="254" t="s">
        <v>119</v>
      </c>
      <c r="I42" s="255"/>
      <c r="J42" s="256"/>
      <c r="K42" s="254" t="s">
        <v>120</v>
      </c>
      <c r="L42" s="256"/>
      <c r="M42" s="254" t="s">
        <v>121</v>
      </c>
      <c r="N42" s="256"/>
      <c r="O42" s="254" t="s">
        <v>122</v>
      </c>
      <c r="P42" s="256"/>
      <c r="Q42" s="22"/>
    </row>
    <row r="43" spans="1:22" ht="60" customHeight="1" x14ac:dyDescent="0.2">
      <c r="A43" s="17"/>
      <c r="B43" s="254" t="s">
        <v>123</v>
      </c>
      <c r="C43" s="255"/>
      <c r="D43" s="255"/>
      <c r="E43" s="256"/>
      <c r="F43" s="254" t="s">
        <v>124</v>
      </c>
      <c r="G43" s="256"/>
      <c r="H43" s="254" t="s">
        <v>125</v>
      </c>
      <c r="I43" s="255"/>
      <c r="J43" s="256"/>
      <c r="K43" s="254" t="s">
        <v>126</v>
      </c>
      <c r="L43" s="256"/>
      <c r="M43" s="254" t="s">
        <v>127</v>
      </c>
      <c r="N43" s="256"/>
      <c r="O43" s="254" t="s">
        <v>128</v>
      </c>
      <c r="P43" s="256"/>
      <c r="Q43" s="22"/>
    </row>
    <row r="44" spans="1:22" x14ac:dyDescent="0.2">
      <c r="A44" s="17"/>
      <c r="B44" s="259" t="s">
        <v>103</v>
      </c>
      <c r="C44" s="260"/>
      <c r="D44" s="261"/>
      <c r="E44" s="265" t="s">
        <v>104</v>
      </c>
      <c r="F44" s="248" t="s">
        <v>107</v>
      </c>
      <c r="G44" s="249"/>
      <c r="H44" s="248" t="s">
        <v>109</v>
      </c>
      <c r="I44" s="250"/>
      <c r="J44" s="249"/>
      <c r="K44" s="248" t="s">
        <v>111</v>
      </c>
      <c r="L44" s="249"/>
      <c r="M44" s="248" t="s">
        <v>113</v>
      </c>
      <c r="N44" s="249"/>
      <c r="O44" s="252" t="s">
        <v>115</v>
      </c>
      <c r="P44" s="253"/>
      <c r="Q44" s="22"/>
    </row>
    <row r="45" spans="1:22" x14ac:dyDescent="0.2">
      <c r="A45" s="17"/>
      <c r="B45" s="262"/>
      <c r="C45" s="263"/>
      <c r="D45" s="264"/>
      <c r="E45" s="266"/>
      <c r="F45" s="240">
        <v>1</v>
      </c>
      <c r="G45" s="241"/>
      <c r="H45" s="240">
        <v>2</v>
      </c>
      <c r="I45" s="251"/>
      <c r="J45" s="241"/>
      <c r="K45" s="240">
        <v>3</v>
      </c>
      <c r="L45" s="241"/>
      <c r="M45" s="240">
        <v>4</v>
      </c>
      <c r="N45" s="241"/>
      <c r="O45" s="240">
        <v>5</v>
      </c>
      <c r="P45" s="241"/>
      <c r="Q45" s="22"/>
    </row>
    <row r="46" spans="1:22" ht="19.5" customHeight="1" x14ac:dyDescent="0.2">
      <c r="A46" s="17"/>
      <c r="B46" s="254" t="s">
        <v>106</v>
      </c>
      <c r="C46" s="255"/>
      <c r="D46" s="256"/>
      <c r="E46" s="47">
        <v>1</v>
      </c>
      <c r="F46" s="242">
        <v>2</v>
      </c>
      <c r="G46" s="244"/>
      <c r="H46" s="242">
        <v>3</v>
      </c>
      <c r="I46" s="243"/>
      <c r="J46" s="244"/>
      <c r="K46" s="242">
        <v>4</v>
      </c>
      <c r="L46" s="244"/>
      <c r="M46" s="245">
        <v>5</v>
      </c>
      <c r="N46" s="246"/>
      <c r="O46" s="206">
        <v>6</v>
      </c>
      <c r="P46" s="239"/>
      <c r="Q46" s="22"/>
    </row>
    <row r="47" spans="1:22" ht="21.75" customHeight="1" x14ac:dyDescent="0.2">
      <c r="A47" s="17"/>
      <c r="B47" s="254" t="s">
        <v>108</v>
      </c>
      <c r="C47" s="255"/>
      <c r="D47" s="256"/>
      <c r="E47" s="47">
        <v>2</v>
      </c>
      <c r="F47" s="242">
        <v>3</v>
      </c>
      <c r="G47" s="244"/>
      <c r="H47" s="242">
        <v>4</v>
      </c>
      <c r="I47" s="243"/>
      <c r="J47" s="244"/>
      <c r="K47" s="245">
        <v>5</v>
      </c>
      <c r="L47" s="246"/>
      <c r="M47" s="206">
        <v>6</v>
      </c>
      <c r="N47" s="239"/>
      <c r="O47" s="206">
        <v>7</v>
      </c>
      <c r="P47" s="239"/>
      <c r="Q47" s="22"/>
    </row>
    <row r="48" spans="1:22" ht="21" customHeight="1" x14ac:dyDescent="0.2">
      <c r="A48" s="17"/>
      <c r="B48" s="254" t="s">
        <v>110</v>
      </c>
      <c r="C48" s="255"/>
      <c r="D48" s="256"/>
      <c r="E48" s="47">
        <v>3</v>
      </c>
      <c r="F48" s="242">
        <v>4</v>
      </c>
      <c r="G48" s="244"/>
      <c r="H48" s="245">
        <v>5</v>
      </c>
      <c r="I48" s="258"/>
      <c r="J48" s="246"/>
      <c r="K48" s="206">
        <v>6</v>
      </c>
      <c r="L48" s="239"/>
      <c r="M48" s="206">
        <v>7</v>
      </c>
      <c r="N48" s="239"/>
      <c r="O48" s="237">
        <v>8</v>
      </c>
      <c r="P48" s="238"/>
      <c r="Q48" s="22"/>
    </row>
    <row r="49" spans="1:17" ht="21" customHeight="1" x14ac:dyDescent="0.2">
      <c r="A49" s="17"/>
      <c r="B49" s="254" t="s">
        <v>112</v>
      </c>
      <c r="C49" s="255"/>
      <c r="D49" s="256"/>
      <c r="E49" s="47">
        <v>4</v>
      </c>
      <c r="F49" s="245">
        <v>5</v>
      </c>
      <c r="G49" s="246"/>
      <c r="H49" s="206">
        <v>6</v>
      </c>
      <c r="I49" s="247"/>
      <c r="J49" s="239"/>
      <c r="K49" s="206">
        <v>7</v>
      </c>
      <c r="L49" s="239"/>
      <c r="M49" s="237">
        <v>8</v>
      </c>
      <c r="N49" s="238"/>
      <c r="O49" s="237">
        <v>9</v>
      </c>
      <c r="P49" s="238"/>
      <c r="Q49" s="22"/>
    </row>
    <row r="50" spans="1:17" ht="21" customHeight="1" x14ac:dyDescent="0.2">
      <c r="A50" s="17"/>
      <c r="B50" s="254" t="s">
        <v>114</v>
      </c>
      <c r="C50" s="255"/>
      <c r="D50" s="256"/>
      <c r="E50" s="47">
        <v>5</v>
      </c>
      <c r="F50" s="206">
        <v>6</v>
      </c>
      <c r="G50" s="239"/>
      <c r="H50" s="206">
        <v>7</v>
      </c>
      <c r="I50" s="247"/>
      <c r="J50" s="239"/>
      <c r="K50" s="237">
        <v>8</v>
      </c>
      <c r="L50" s="238"/>
      <c r="M50" s="237">
        <v>9</v>
      </c>
      <c r="N50" s="238"/>
      <c r="O50" s="237">
        <v>10</v>
      </c>
      <c r="P50" s="238"/>
      <c r="Q50" s="22"/>
    </row>
    <row r="51" spans="1:17" ht="13.5" thickBot="1" x14ac:dyDescent="0.25">
      <c r="A51" s="64"/>
      <c r="B51" s="65"/>
      <c r="C51" s="65"/>
      <c r="D51" s="65"/>
      <c r="E51" s="65"/>
      <c r="F51" s="65"/>
      <c r="G51" s="65"/>
      <c r="H51" s="65"/>
      <c r="I51" s="65"/>
      <c r="J51" s="65"/>
      <c r="K51" s="65"/>
      <c r="L51" s="65"/>
      <c r="M51" s="65"/>
      <c r="N51" s="65"/>
      <c r="O51" s="65"/>
      <c r="P51" s="65"/>
      <c r="Q51" s="66"/>
    </row>
  </sheetData>
  <mergeCells count="121">
    <mergeCell ref="P2:Q4"/>
    <mergeCell ref="A2:C4"/>
    <mergeCell ref="D2:O4"/>
    <mergeCell ref="B26:E26"/>
    <mergeCell ref="F26:G26"/>
    <mergeCell ref="A6:Q6"/>
    <mergeCell ref="A7:Q7"/>
    <mergeCell ref="F16:G16"/>
    <mergeCell ref="F15:G15"/>
    <mergeCell ref="B21:E21"/>
    <mergeCell ref="F21:G21"/>
    <mergeCell ref="B16:E16"/>
    <mergeCell ref="B20:E20"/>
    <mergeCell ref="F20:G20"/>
    <mergeCell ref="B17:E17"/>
    <mergeCell ref="F17:G17"/>
    <mergeCell ref="B15:E15"/>
    <mergeCell ref="B22:E22"/>
    <mergeCell ref="B18:E18"/>
    <mergeCell ref="F18:G18"/>
    <mergeCell ref="B19:E19"/>
    <mergeCell ref="F19:G19"/>
    <mergeCell ref="B23:E23"/>
    <mergeCell ref="F22:G22"/>
    <mergeCell ref="B24:E24"/>
    <mergeCell ref="F24:G24"/>
    <mergeCell ref="B25:E25"/>
    <mergeCell ref="F25:G25"/>
    <mergeCell ref="F31:G31"/>
    <mergeCell ref="F30:G30"/>
    <mergeCell ref="B31:E31"/>
    <mergeCell ref="B33:E33"/>
    <mergeCell ref="G33:J33"/>
    <mergeCell ref="B30:E30"/>
    <mergeCell ref="B27:E27"/>
    <mergeCell ref="F27:G27"/>
    <mergeCell ref="B28:E28"/>
    <mergeCell ref="F28:G28"/>
    <mergeCell ref="B29:E29"/>
    <mergeCell ref="F29:G29"/>
    <mergeCell ref="B50:D50"/>
    <mergeCell ref="M34:O34"/>
    <mergeCell ref="M35:N35"/>
    <mergeCell ref="M36:N36"/>
    <mergeCell ref="B37:D37"/>
    <mergeCell ref="G37:H37"/>
    <mergeCell ref="I37:J37"/>
    <mergeCell ref="I34:J34"/>
    <mergeCell ref="B35:D35"/>
    <mergeCell ref="I36:J36"/>
    <mergeCell ref="M37:N37"/>
    <mergeCell ref="M42:N42"/>
    <mergeCell ref="M43:N43"/>
    <mergeCell ref="K42:L42"/>
    <mergeCell ref="K43:L43"/>
    <mergeCell ref="M38:N38"/>
    <mergeCell ref="M39:N39"/>
    <mergeCell ref="O42:P42"/>
    <mergeCell ref="O43:P43"/>
    <mergeCell ref="K44:L44"/>
    <mergeCell ref="H50:J50"/>
    <mergeCell ref="O50:P50"/>
    <mergeCell ref="M50:N50"/>
    <mergeCell ref="G35:H35"/>
    <mergeCell ref="A34:A39"/>
    <mergeCell ref="B34:D34"/>
    <mergeCell ref="G34:H34"/>
    <mergeCell ref="B46:D46"/>
    <mergeCell ref="B47:D47"/>
    <mergeCell ref="B48:D48"/>
    <mergeCell ref="B42:E42"/>
    <mergeCell ref="B43:E43"/>
    <mergeCell ref="H48:J48"/>
    <mergeCell ref="B38:D38"/>
    <mergeCell ref="B39:D39"/>
    <mergeCell ref="G39:H39"/>
    <mergeCell ref="I39:J39"/>
    <mergeCell ref="B44:D45"/>
    <mergeCell ref="I38:J38"/>
    <mergeCell ref="E44:E45"/>
    <mergeCell ref="G38:H38"/>
    <mergeCell ref="F42:G42"/>
    <mergeCell ref="F43:G43"/>
    <mergeCell ref="H42:J42"/>
    <mergeCell ref="H43:J43"/>
    <mergeCell ref="I35:J35"/>
    <mergeCell ref="B36:D36"/>
    <mergeCell ref="G36:H36"/>
    <mergeCell ref="O45:P45"/>
    <mergeCell ref="H45:J45"/>
    <mergeCell ref="H46:J46"/>
    <mergeCell ref="F49:G49"/>
    <mergeCell ref="M44:N44"/>
    <mergeCell ref="O44:P44"/>
    <mergeCell ref="O48:P48"/>
    <mergeCell ref="O49:P49"/>
    <mergeCell ref="B49:D49"/>
    <mergeCell ref="F23:G23"/>
    <mergeCell ref="K50:L50"/>
    <mergeCell ref="K48:L48"/>
    <mergeCell ref="K45:L45"/>
    <mergeCell ref="F50:G50"/>
    <mergeCell ref="H47:J47"/>
    <mergeCell ref="M45:N45"/>
    <mergeCell ref="M46:N46"/>
    <mergeCell ref="M47:N47"/>
    <mergeCell ref="M48:N48"/>
    <mergeCell ref="M49:N49"/>
    <mergeCell ref="H49:J49"/>
    <mergeCell ref="B41:P41"/>
    <mergeCell ref="F44:G44"/>
    <mergeCell ref="F45:G45"/>
    <mergeCell ref="F46:G46"/>
    <mergeCell ref="F47:G47"/>
    <mergeCell ref="F48:G48"/>
    <mergeCell ref="K49:L49"/>
    <mergeCell ref="O46:P46"/>
    <mergeCell ref="O47:P47"/>
    <mergeCell ref="K46:L46"/>
    <mergeCell ref="K47:L47"/>
    <mergeCell ref="H44:J44"/>
  </mergeCells>
  <conditionalFormatting sqref="I16:J31 L16:P17 L19:P31 L18">
    <cfRule type="expression" dxfId="21" priority="30" stopIfTrue="1">
      <formula>"""bajo"""</formula>
    </cfRule>
  </conditionalFormatting>
  <conditionalFormatting sqref="K16:K31">
    <cfRule type="cellIs" dxfId="20" priority="25" stopIfTrue="1" operator="equal">
      <formula>"EXTREMO"</formula>
    </cfRule>
    <cfRule type="cellIs" dxfId="19" priority="26" stopIfTrue="1" operator="equal">
      <formula>"ALTO"</formula>
    </cfRule>
    <cfRule type="cellIs" dxfId="18" priority="27" stopIfTrue="1" operator="equal">
      <formula>"MEDIO"</formula>
    </cfRule>
    <cfRule type="cellIs" dxfId="17" priority="28" stopIfTrue="1" operator="equal">
      <formula>"BAJO"</formula>
    </cfRule>
  </conditionalFormatting>
  <conditionalFormatting sqref="M18:P18">
    <cfRule type="expression" dxfId="16" priority="1" stopIfTrue="1">
      <formula>"""bajo"""</formula>
    </cfRule>
  </conditionalFormatting>
  <printOptions horizontalCentered="1" verticalCentered="1"/>
  <pageMargins left="0.51181102362204722" right="0.23622047244094491" top="0.51181102362204722" bottom="0.51181102362204722" header="0.31496062992125984" footer="0.31496062992125984"/>
  <pageSetup scale="28"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X1048572"/>
  <sheetViews>
    <sheetView showGridLines="0" tabSelected="1" topLeftCell="A24" zoomScale="70" zoomScaleNormal="70" zoomScaleSheetLayoutView="25" zoomScalePageLayoutView="70" workbookViewId="0">
      <selection activeCell="J28" sqref="J28:M28"/>
    </sheetView>
  </sheetViews>
  <sheetFormatPr baseColWidth="10" defaultColWidth="11.42578125" defaultRowHeight="14.25" x14ac:dyDescent="0.2"/>
  <cols>
    <col min="1" max="1" width="4.28515625" style="11" customWidth="1"/>
    <col min="2" max="2" width="8.5703125" style="11" hidden="1" customWidth="1"/>
    <col min="3" max="3" width="42" style="11" customWidth="1"/>
    <col min="4" max="4" width="12.85546875" style="11" customWidth="1"/>
    <col min="5" max="5" width="13.28515625" style="11" customWidth="1"/>
    <col min="6" max="6" width="11.85546875" style="11" customWidth="1"/>
    <col min="7" max="7" width="17.42578125" style="11" customWidth="1"/>
    <col min="8" max="8" width="5.140625" style="11" customWidth="1"/>
    <col min="9" max="9" width="4.28515625" style="11" customWidth="1"/>
    <col min="10" max="10" width="5.85546875" style="11" customWidth="1"/>
    <col min="11" max="11" width="5.28515625" style="11" customWidth="1"/>
    <col min="12" max="12" width="17" style="11" customWidth="1"/>
    <col min="13" max="13" width="5.28515625" style="11" customWidth="1"/>
    <col min="14" max="14" width="21.42578125" style="11" customWidth="1"/>
    <col min="15" max="15" width="5.7109375" style="11" customWidth="1"/>
    <col min="16" max="16" width="6.42578125" style="11" customWidth="1"/>
    <col min="17" max="17" width="8.42578125" style="11" customWidth="1"/>
    <col min="18" max="18" width="6" style="11" customWidth="1"/>
    <col min="19" max="19" width="14" style="11" customWidth="1"/>
    <col min="20" max="20" width="17" style="11" customWidth="1"/>
    <col min="21" max="21" width="17.140625" style="11" customWidth="1"/>
    <col min="22" max="22" width="10.85546875" style="11" customWidth="1"/>
    <col min="23" max="23" width="15.7109375" style="11" customWidth="1"/>
    <col min="24" max="24" width="55.7109375" style="11" customWidth="1"/>
    <col min="25" max="16384" width="11.42578125" style="11"/>
  </cols>
  <sheetData>
    <row r="1" spans="2:24" s="9" customFormat="1" x14ac:dyDescent="0.2">
      <c r="S1" s="10"/>
    </row>
    <row r="2" spans="2:24" s="9" customFormat="1" ht="48.75" customHeight="1" x14ac:dyDescent="0.2">
      <c r="B2" s="285"/>
      <c r="C2" s="285"/>
      <c r="D2" s="143" t="s">
        <v>8</v>
      </c>
      <c r="E2" s="144"/>
      <c r="F2" s="144"/>
      <c r="G2" s="144"/>
      <c r="H2" s="144"/>
      <c r="I2" s="144"/>
      <c r="J2" s="144"/>
      <c r="K2" s="144"/>
      <c r="L2" s="144"/>
      <c r="M2" s="144"/>
      <c r="N2" s="144"/>
      <c r="O2" s="144"/>
      <c r="P2" s="144"/>
      <c r="Q2" s="144"/>
      <c r="R2" s="144"/>
      <c r="S2" s="144"/>
      <c r="T2" s="144"/>
      <c r="U2" s="144"/>
      <c r="V2" s="145"/>
      <c r="W2" s="212" t="s">
        <v>1</v>
      </c>
      <c r="X2" s="213"/>
    </row>
    <row r="3" spans="2:24" s="9" customFormat="1" ht="24.75" customHeight="1" x14ac:dyDescent="0.2">
      <c r="B3" s="285"/>
      <c r="C3" s="285"/>
      <c r="D3" s="146"/>
      <c r="E3" s="147"/>
      <c r="F3" s="147"/>
      <c r="G3" s="147"/>
      <c r="H3" s="147"/>
      <c r="I3" s="147"/>
      <c r="J3" s="147"/>
      <c r="K3" s="147"/>
      <c r="L3" s="147"/>
      <c r="M3" s="147"/>
      <c r="N3" s="147"/>
      <c r="O3" s="147"/>
      <c r="P3" s="147"/>
      <c r="Q3" s="147"/>
      <c r="R3" s="147"/>
      <c r="S3" s="147"/>
      <c r="T3" s="147"/>
      <c r="U3" s="147"/>
      <c r="V3" s="148"/>
      <c r="W3" s="214"/>
      <c r="X3" s="215"/>
    </row>
    <row r="4" spans="2:24" s="9" customFormat="1" ht="60" customHeight="1" x14ac:dyDescent="0.2">
      <c r="B4" s="285"/>
      <c r="C4" s="285"/>
      <c r="D4" s="149"/>
      <c r="E4" s="150"/>
      <c r="F4" s="150"/>
      <c r="G4" s="150"/>
      <c r="H4" s="150"/>
      <c r="I4" s="150"/>
      <c r="J4" s="150"/>
      <c r="K4" s="150"/>
      <c r="L4" s="150"/>
      <c r="M4" s="150"/>
      <c r="N4" s="150"/>
      <c r="O4" s="150"/>
      <c r="P4" s="150"/>
      <c r="Q4" s="150"/>
      <c r="R4" s="150"/>
      <c r="S4" s="150"/>
      <c r="T4" s="150"/>
      <c r="U4" s="150"/>
      <c r="V4" s="151"/>
      <c r="W4" s="216"/>
      <c r="X4" s="217"/>
    </row>
    <row r="5" spans="2:24" s="9" customFormat="1" ht="32.25" customHeight="1" thickBot="1" x14ac:dyDescent="0.3">
      <c r="B5" s="67"/>
      <c r="C5" s="67"/>
      <c r="D5" s="67"/>
      <c r="E5" s="67"/>
      <c r="F5" s="67"/>
      <c r="G5" s="67"/>
      <c r="H5" s="67"/>
      <c r="I5" s="67"/>
      <c r="J5" s="67"/>
      <c r="K5" s="67"/>
      <c r="L5" s="67"/>
      <c r="M5" s="67"/>
      <c r="N5" s="67"/>
      <c r="O5" s="67"/>
      <c r="P5" s="67"/>
      <c r="Q5" s="67"/>
      <c r="R5" s="67"/>
      <c r="S5" s="68"/>
      <c r="T5" s="67"/>
      <c r="U5" s="67"/>
      <c r="V5" s="67"/>
      <c r="W5" s="67"/>
      <c r="X5" s="67"/>
    </row>
    <row r="6" spans="2:24" ht="51.75" customHeight="1" thickBot="1" x14ac:dyDescent="0.25">
      <c r="B6" s="286" t="str">
        <f>+EVALUACION!B5</f>
        <v>Objeto Contractual: CONTRATAR LA PRESTACIÓN DEL SERVICIO PARA REALIZAR LA PRODUCCIÓN (DISEÑO, ELABORACIÓN E IMPRESIÓN GRAFICA) Y SUMINISTRO DE MATERIALES IMPRESOS, DE MERCHANDISING Y PROMOCIONALES QUE REQUIERA LA ALCALDÌA LOCAL, DE CONFORMIDAD CON LAS CONDICIONES, CANTIDADES Y ESPECIFICACIONES TECNICAS ESTABLECIDAS EN EL PRESENTE ESTUDIO PREVIO</v>
      </c>
      <c r="C6" s="287"/>
      <c r="D6" s="287"/>
      <c r="E6" s="287"/>
      <c r="F6" s="287"/>
      <c r="G6" s="287"/>
      <c r="H6" s="287"/>
      <c r="I6" s="287"/>
      <c r="J6" s="287"/>
      <c r="K6" s="287"/>
      <c r="L6" s="287"/>
      <c r="M6" s="287"/>
      <c r="N6" s="287"/>
      <c r="O6" s="287"/>
      <c r="P6" s="287"/>
      <c r="Q6" s="287"/>
      <c r="R6" s="287"/>
      <c r="S6" s="287"/>
      <c r="T6" s="287"/>
      <c r="U6" s="287"/>
      <c r="V6" s="287"/>
      <c r="W6" s="287"/>
      <c r="X6" s="288"/>
    </row>
    <row r="7" spans="2:24" ht="18.75" customHeight="1" x14ac:dyDescent="0.2">
      <c r="B7" s="289" t="s">
        <v>153</v>
      </c>
      <c r="C7" s="290"/>
      <c r="D7" s="290"/>
      <c r="E7" s="290"/>
      <c r="F7" s="290"/>
      <c r="G7" s="290"/>
      <c r="H7" s="290"/>
      <c r="I7" s="290"/>
      <c r="J7" s="290"/>
      <c r="K7" s="290"/>
      <c r="L7" s="290"/>
      <c r="M7" s="290"/>
      <c r="N7" s="290"/>
      <c r="O7" s="290"/>
      <c r="P7" s="290"/>
      <c r="Q7" s="290"/>
      <c r="R7" s="290"/>
      <c r="S7" s="290"/>
      <c r="T7" s="290"/>
      <c r="U7" s="290"/>
      <c r="V7" s="290"/>
      <c r="W7" s="290"/>
      <c r="X7" s="291"/>
    </row>
    <row r="8" spans="2:24" ht="21" customHeight="1" x14ac:dyDescent="0.2">
      <c r="B8" s="282" t="s">
        <v>154</v>
      </c>
      <c r="C8" s="283"/>
      <c r="D8" s="283"/>
      <c r="E8" s="283"/>
      <c r="F8" s="283"/>
      <c r="G8" s="283"/>
      <c r="H8" s="283"/>
      <c r="I8" s="283"/>
      <c r="J8" s="283"/>
      <c r="K8" s="283"/>
      <c r="L8" s="283"/>
      <c r="M8" s="283"/>
      <c r="N8" s="283"/>
      <c r="O8" s="283"/>
      <c r="P8" s="283"/>
      <c r="Q8" s="283"/>
      <c r="R8" s="283"/>
      <c r="S8" s="283"/>
      <c r="T8" s="283"/>
      <c r="U8" s="283"/>
      <c r="V8" s="283"/>
      <c r="W8" s="283"/>
      <c r="X8" s="284"/>
    </row>
    <row r="9" spans="2:24" ht="9" customHeight="1" thickBot="1" x14ac:dyDescent="0.25">
      <c r="B9" s="292"/>
      <c r="C9" s="293"/>
      <c r="D9" s="293"/>
      <c r="E9" s="293"/>
      <c r="F9" s="293"/>
      <c r="G9" s="293"/>
      <c r="H9" s="293"/>
      <c r="I9" s="293"/>
      <c r="J9" s="293"/>
      <c r="K9" s="293"/>
      <c r="L9" s="293"/>
      <c r="M9" s="293"/>
      <c r="N9" s="293"/>
      <c r="O9" s="293"/>
      <c r="P9" s="293"/>
      <c r="Q9" s="293"/>
      <c r="R9" s="293"/>
      <c r="S9" s="69"/>
      <c r="T9" s="69"/>
      <c r="U9" s="69"/>
      <c r="V9" s="69"/>
      <c r="W9" s="69"/>
      <c r="X9" s="70"/>
    </row>
    <row r="10" spans="2:24" ht="106.5" customHeight="1" thickBot="1" x14ac:dyDescent="0.25">
      <c r="B10" s="71" t="s">
        <v>155</v>
      </c>
      <c r="C10" s="133" t="s">
        <v>96</v>
      </c>
      <c r="D10" s="73" t="s">
        <v>156</v>
      </c>
      <c r="E10" s="73" t="s">
        <v>157</v>
      </c>
      <c r="F10" s="73" t="s">
        <v>158</v>
      </c>
      <c r="G10" s="72" t="s">
        <v>97</v>
      </c>
      <c r="H10" s="73" t="s">
        <v>102</v>
      </c>
      <c r="I10" s="73" t="s">
        <v>99</v>
      </c>
      <c r="J10" s="73" t="s">
        <v>159</v>
      </c>
      <c r="K10" s="73" t="s">
        <v>101</v>
      </c>
      <c r="L10" s="73" t="s">
        <v>160</v>
      </c>
      <c r="M10" s="72" t="s">
        <v>161</v>
      </c>
      <c r="N10" s="72" t="s">
        <v>145</v>
      </c>
      <c r="O10" s="73" t="s">
        <v>102</v>
      </c>
      <c r="P10" s="73" t="s">
        <v>99</v>
      </c>
      <c r="Q10" s="73" t="s">
        <v>159</v>
      </c>
      <c r="R10" s="73" t="s">
        <v>101</v>
      </c>
      <c r="S10" s="72" t="s">
        <v>146</v>
      </c>
      <c r="T10" s="72" t="s">
        <v>147</v>
      </c>
      <c r="U10" s="72" t="s">
        <v>148</v>
      </c>
      <c r="V10" s="72" t="s">
        <v>149</v>
      </c>
      <c r="W10" s="72" t="s">
        <v>162</v>
      </c>
      <c r="X10" s="74" t="s">
        <v>151</v>
      </c>
    </row>
    <row r="11" spans="2:24" ht="106.5" customHeight="1" thickBot="1" x14ac:dyDescent="0.25">
      <c r="B11" s="75">
        <v>1</v>
      </c>
      <c r="C11" s="134" t="s">
        <v>28</v>
      </c>
      <c r="D11" s="77" t="str">
        <f>+'EVALUACION CON CONTROLES'!A16</f>
        <v>PLANEACIÓN</v>
      </c>
      <c r="E11" s="77" t="str">
        <f>VLOOKUP(C11,'IDENTIFICACION Y ANALISIS'!$B$19:$F$68,3,FALSE)</f>
        <v>Estatal</v>
      </c>
      <c r="F11" s="77" t="str">
        <f>VLOOKUP(C11,'IDENTIFICACION Y ANALISIS'!$B$19:$F$68,4,FALSE)</f>
        <v>Externo</v>
      </c>
      <c r="G11" s="76" t="str">
        <f>+EVALUACION!H16</f>
        <v>Declarar desierto el proceso de contratación y la imposibilidad de ejecutar el proyecto.</v>
      </c>
      <c r="H11" s="76">
        <f>+EVALUACION!I16</f>
        <v>2</v>
      </c>
      <c r="I11" s="76">
        <f>+EVALUACION!J16</f>
        <v>4</v>
      </c>
      <c r="J11" s="76">
        <f>+EVALUACION!K16</f>
        <v>6</v>
      </c>
      <c r="K11" s="77" t="str">
        <f>+EVALUACION!L16</f>
        <v>ALTO</v>
      </c>
      <c r="L11" s="76" t="s">
        <v>165</v>
      </c>
      <c r="M11" s="77">
        <v>100</v>
      </c>
      <c r="N11" s="76" t="str">
        <f>+'EVALUACION CON CONTROLES'!F16</f>
        <v>Realizar correcto analisis deacuerdo a las necesidades de la alcaldia y los proyectos a realizar en la localidad</v>
      </c>
      <c r="O11" s="76">
        <v>1</v>
      </c>
      <c r="P11" s="76">
        <v>3</v>
      </c>
      <c r="Q11" s="76">
        <f>+O11+P11</f>
        <v>4</v>
      </c>
      <c r="R11" s="77" t="s">
        <v>215</v>
      </c>
      <c r="S11" s="76" t="str">
        <f>+'EVALUACION CON CONTROLES'!L16</f>
        <v>NO</v>
      </c>
      <c r="T11" s="76" t="str">
        <f>+'EVALUACION CON CONTROLES'!M16</f>
        <v>CONTRATANTE</v>
      </c>
      <c r="U11" s="76">
        <f>+'EVALUACION CON CONTROLES'!N16</f>
        <v>2022</v>
      </c>
      <c r="V11" s="76">
        <f>+'EVALUACION CON CONTROLES'!O16</f>
        <v>2022</v>
      </c>
      <c r="W11" s="76" t="str">
        <f>+'EVALUACION CON CONTROLES'!P16</f>
        <v>Supervisión constante al desarrollo del proceso</v>
      </c>
      <c r="X11" s="78" t="str">
        <f>+'EVALUACION CON CONTROLES'!Q16</f>
        <v>Durante la etapa de planeación</v>
      </c>
    </row>
    <row r="12" spans="2:24" ht="106.5" customHeight="1" thickBot="1" x14ac:dyDescent="0.25">
      <c r="B12" s="79">
        <v>2</v>
      </c>
      <c r="C12" s="134" t="s">
        <v>30</v>
      </c>
      <c r="D12" s="80" t="str">
        <f>+'EVALUACION CON CONTROLES'!A17</f>
        <v>PLANEACIÓN</v>
      </c>
      <c r="E12" s="80" t="str">
        <f>VLOOKUP(C12,'IDENTIFICACION Y ANALISIS'!$B$19:$F$68,3,FALSE)</f>
        <v>General</v>
      </c>
      <c r="F12" s="80" t="str">
        <f>VLOOKUP(C12,'IDENTIFICACION Y ANALISIS'!$B$19:$F$68,4,FALSE)</f>
        <v>Interno</v>
      </c>
      <c r="G12" s="14" t="str">
        <f>+EVALUACION!H17</f>
        <v>No prestar el servicio adecuado de acuerdo  a la necesidad del mismo.</v>
      </c>
      <c r="H12" s="14">
        <f>+EVALUACION!I17</f>
        <v>2</v>
      </c>
      <c r="I12" s="14">
        <f>+EVALUACION!J17</f>
        <v>3</v>
      </c>
      <c r="J12" s="14">
        <f>+EVALUACION!K17</f>
        <v>5</v>
      </c>
      <c r="K12" s="80" t="str">
        <f>+EVALUACION!L17</f>
        <v>MEDIO</v>
      </c>
      <c r="L12" s="14" t="s">
        <v>165</v>
      </c>
      <c r="M12" s="77">
        <v>100</v>
      </c>
      <c r="N12" s="14" t="str">
        <f>+'EVALUACION CON CONTROLES'!F17</f>
        <v>Realizar las especificaciones claras de acuerdo a las necesidades existentes</v>
      </c>
      <c r="O12" s="14">
        <v>1</v>
      </c>
      <c r="P12" s="14">
        <v>2</v>
      </c>
      <c r="Q12" s="14">
        <f>+O12+P12</f>
        <v>3</v>
      </c>
      <c r="R12" s="80" t="s">
        <v>215</v>
      </c>
      <c r="S12" s="14" t="str">
        <f>+'EVALUACION CON CONTROLES'!L17</f>
        <v>NO</v>
      </c>
      <c r="T12" s="14" t="str">
        <f>+'EVALUACION CON CONTROLES'!M17</f>
        <v>CONTRATANTE</v>
      </c>
      <c r="U12" s="14">
        <f>+'EVALUACION CON CONTROLES'!N17</f>
        <v>2022</v>
      </c>
      <c r="V12" s="14">
        <f>+'EVALUACION CON CONTROLES'!O17</f>
        <v>2022</v>
      </c>
      <c r="W12" s="14" t="str">
        <f>+'EVALUACION CON CONTROLES'!P17</f>
        <v>Supervisión constante al desarrollo del proceso</v>
      </c>
      <c r="X12" s="81" t="str">
        <f>+'EVALUACION CON CONTROLES'!Q17</f>
        <v>Durante la etapa de planeación</v>
      </c>
    </row>
    <row r="13" spans="2:24" ht="106.5" customHeight="1" thickBot="1" x14ac:dyDescent="0.25">
      <c r="B13" s="79">
        <v>3</v>
      </c>
      <c r="C13" s="134" t="s">
        <v>32</v>
      </c>
      <c r="D13" s="80" t="str">
        <f>+'EVALUACION CON CONTROLES'!A18</f>
        <v>PLANEACIÓN</v>
      </c>
      <c r="E13" s="80" t="str">
        <f>VLOOKUP(C13,'IDENTIFICACION Y ANALISIS'!$B$19:$F$68,3,FALSE)</f>
        <v>General</v>
      </c>
      <c r="F13" s="80" t="str">
        <f>VLOOKUP(C13,'IDENTIFICACION Y ANALISIS'!$B$19:$F$68,4,FALSE)</f>
        <v>Interno</v>
      </c>
      <c r="G13" s="14" t="str">
        <f>+EVALUACION!H18</f>
        <v>Demoras en el proceso de selección</v>
      </c>
      <c r="H13" s="14">
        <f>+EVALUACION!I18</f>
        <v>2</v>
      </c>
      <c r="I13" s="14">
        <f>+EVALUACION!J18</f>
        <v>3</v>
      </c>
      <c r="J13" s="14">
        <f>+EVALUACION!K18</f>
        <v>5</v>
      </c>
      <c r="K13" s="80" t="str">
        <f>+EVALUACION!L18</f>
        <v>MEDIO</v>
      </c>
      <c r="L13" s="14" t="s">
        <v>165</v>
      </c>
      <c r="M13" s="77">
        <v>100</v>
      </c>
      <c r="N13" s="14" t="str">
        <f>+'EVALUACION CON CONTROLES'!F18</f>
        <v xml:space="preserve">Revisar y ajustar  los requisitos estipulados,  su pertinencia e idoneidad para garantizar la selección objetiva </v>
      </c>
      <c r="O13" s="14">
        <f>+'EVALUACION CON CONTROLES'!H18</f>
        <v>2</v>
      </c>
      <c r="P13" s="14">
        <v>2</v>
      </c>
      <c r="Q13" s="14">
        <f>+O13+P13</f>
        <v>4</v>
      </c>
      <c r="R13" s="80" t="s">
        <v>215</v>
      </c>
      <c r="S13" s="14" t="str">
        <f>+'EVALUACION CON CONTROLES'!L18</f>
        <v>NO</v>
      </c>
      <c r="T13" s="14" t="str">
        <f>+'EVALUACION CON CONTROLES'!M18</f>
        <v>CONTRATANTE</v>
      </c>
      <c r="U13" s="14">
        <f>+'EVALUACION CON CONTROLES'!N18</f>
        <v>2022</v>
      </c>
      <c r="V13" s="14">
        <f>+'EVALUACION CON CONTROLES'!O18</f>
        <v>2022</v>
      </c>
      <c r="W13" s="14" t="str">
        <f>+'EVALUACION CON CONTROLES'!P18</f>
        <v>Supervisión constante al desarrollo del proceso</v>
      </c>
      <c r="X13" s="81" t="str">
        <f>+'EVALUACION CON CONTROLES'!Q18</f>
        <v>Durante la etapa de planeación</v>
      </c>
    </row>
    <row r="14" spans="2:24" ht="106.5" customHeight="1" thickBot="1" x14ac:dyDescent="0.25">
      <c r="B14" s="79">
        <v>4</v>
      </c>
      <c r="C14" s="134" t="s">
        <v>43</v>
      </c>
      <c r="D14" s="80" t="str">
        <f>+'EVALUACION CON CONTROLES'!A19</f>
        <v>SELECCIÓN</v>
      </c>
      <c r="E14" s="80" t="str">
        <f>VLOOKUP(C14,'IDENTIFICACION Y ANALISIS'!$B$19:$F$68,3,FALSE)</f>
        <v>Estatal</v>
      </c>
      <c r="F14" s="80" t="str">
        <f>VLOOKUP(C14,'IDENTIFICACION Y ANALISIS'!$B$19:$F$68,4,FALSE)</f>
        <v>Interno</v>
      </c>
      <c r="G14" s="14" t="str">
        <f>+EVALUACION!H19</f>
        <v>Dificultad para la selección del proponente.</v>
      </c>
      <c r="H14" s="14">
        <f>+EVALUACION!I19</f>
        <v>3</v>
      </c>
      <c r="I14" s="14">
        <f>+EVALUACION!J19</f>
        <v>2</v>
      </c>
      <c r="J14" s="14">
        <f>+EVALUACION!K19</f>
        <v>5</v>
      </c>
      <c r="K14" s="80" t="str">
        <f>+EVALUACION!L19</f>
        <v>MEDIO</v>
      </c>
      <c r="L14" s="14" t="s">
        <v>165</v>
      </c>
      <c r="M14" s="77">
        <v>100</v>
      </c>
      <c r="N14" s="14" t="str">
        <f>+'EVALUACION CON CONTROLES'!F19</f>
        <v>Supervisar el proceso y solicitar comprobantes o garantías que evidencien el cumplimiento de la publicación en SECOP</v>
      </c>
      <c r="O14" s="14">
        <v>1</v>
      </c>
      <c r="P14" s="14">
        <f>+'EVALUACION CON CONTROLES'!I19</f>
        <v>2</v>
      </c>
      <c r="Q14" s="14">
        <f t="shared" ref="Q14:Q26" si="0">+O14+P14</f>
        <v>3</v>
      </c>
      <c r="R14" s="80" t="s">
        <v>215</v>
      </c>
      <c r="S14" s="14" t="str">
        <f>+'EVALUACION CON CONTROLES'!L19</f>
        <v>NO</v>
      </c>
      <c r="T14" s="14" t="str">
        <f>+'EVALUACION CON CONTROLES'!M19</f>
        <v>CONTRATANTE</v>
      </c>
      <c r="U14" s="14">
        <f>+'EVALUACION CON CONTROLES'!N19</f>
        <v>2022</v>
      </c>
      <c r="V14" s="14">
        <f>+'EVALUACION CON CONTROLES'!O19</f>
        <v>2022</v>
      </c>
      <c r="W14" s="14" t="str">
        <f>+'EVALUACION CON CONTROLES'!P19</f>
        <v>Supervisión constante al desarrollo del proceso</v>
      </c>
      <c r="X14" s="81" t="str">
        <f>+'EVALUACION CON CONTROLES'!Q19</f>
        <v>Durante la etapa de selección</v>
      </c>
    </row>
    <row r="15" spans="2:24" ht="106.5" customHeight="1" thickBot="1" x14ac:dyDescent="0.25">
      <c r="B15" s="79">
        <v>5</v>
      </c>
      <c r="C15" s="134" t="s">
        <v>45</v>
      </c>
      <c r="D15" s="80" t="str">
        <f>+'EVALUACION CON CONTROLES'!A20</f>
        <v>SELECCIÓN</v>
      </c>
      <c r="E15" s="80" t="str">
        <f>VLOOKUP(C15,'IDENTIFICACION Y ANALISIS'!$B$19:$F$68,3,FALSE)</f>
        <v>General</v>
      </c>
      <c r="F15" s="80" t="str">
        <f>VLOOKUP(C15,'IDENTIFICACION Y ANALISIS'!$B$19:$F$68,4,FALSE)</f>
        <v>Externo</v>
      </c>
      <c r="G15" s="14" t="str">
        <f>+EVALUACION!H20</f>
        <v>Retrasos en la selección del proponente</v>
      </c>
      <c r="H15" s="14">
        <f>+EVALUACION!I20</f>
        <v>2</v>
      </c>
      <c r="I15" s="14">
        <f>+EVALUACION!J20</f>
        <v>3</v>
      </c>
      <c r="J15" s="14">
        <f>+EVALUACION!K20</f>
        <v>5</v>
      </c>
      <c r="K15" s="80" t="str">
        <f>+EVALUACION!L20</f>
        <v>MEDIO</v>
      </c>
      <c r="L15" s="14" t="s">
        <v>165</v>
      </c>
      <c r="M15" s="77">
        <v>100</v>
      </c>
      <c r="N15" s="14" t="str">
        <f>+'EVALUACION CON CONTROLES'!F20</f>
        <v>Supervisar el proceso y solicitar comprobantes o garantías que evidencien el precio real de los elementos requeridos</v>
      </c>
      <c r="O15" s="14">
        <f>+'EVALUACION CON CONTROLES'!H20</f>
        <v>2</v>
      </c>
      <c r="P15" s="14">
        <v>2</v>
      </c>
      <c r="Q15" s="14">
        <f t="shared" si="0"/>
        <v>4</v>
      </c>
      <c r="R15" s="80" t="s">
        <v>215</v>
      </c>
      <c r="S15" s="14" t="str">
        <f>+'EVALUACION CON CONTROLES'!L20</f>
        <v>NO</v>
      </c>
      <c r="T15" s="14" t="str">
        <f>+'EVALUACION CON CONTROLES'!M20</f>
        <v>CONTRATANTE</v>
      </c>
      <c r="U15" s="14">
        <f>+'EVALUACION CON CONTROLES'!N20</f>
        <v>2022</v>
      </c>
      <c r="V15" s="14">
        <f>+'EVALUACION CON CONTROLES'!O20</f>
        <v>2022</v>
      </c>
      <c r="W15" s="14" t="str">
        <f>+'EVALUACION CON CONTROLES'!P20</f>
        <v>Supervisión constante al desarrollo del proceso</v>
      </c>
      <c r="X15" s="81" t="str">
        <f>+'EVALUACION CON CONTROLES'!Q20</f>
        <v>Durante la etapa de selección</v>
      </c>
    </row>
    <row r="16" spans="2:24" ht="106.5" customHeight="1" thickBot="1" x14ac:dyDescent="0.25">
      <c r="B16" s="79">
        <v>6</v>
      </c>
      <c r="C16" s="135" t="s">
        <v>47</v>
      </c>
      <c r="D16" s="80" t="str">
        <f>+'EVALUACION CON CONTROLES'!A21</f>
        <v>CONTRATACIÓN</v>
      </c>
      <c r="E16" s="80" t="str">
        <f>VLOOKUP(C16,'IDENTIFICACION Y ANALISIS'!$B$19:$F$68,3,FALSE)</f>
        <v>General</v>
      </c>
      <c r="F16" s="80" t="str">
        <f>VLOOKUP(C16,'IDENTIFICACION Y ANALISIS'!$B$19:$F$68,4,FALSE)</f>
        <v>Interno</v>
      </c>
      <c r="G16" s="14" t="str">
        <f>+EVALUACION!H21</f>
        <v>Demora en la ejecución del contrato durante la vigencia actual</v>
      </c>
      <c r="H16" s="14">
        <f>+EVALUACION!I21</f>
        <v>1</v>
      </c>
      <c r="I16" s="14">
        <f>+EVALUACION!J21</f>
        <v>4</v>
      </c>
      <c r="J16" s="14">
        <f>+EVALUACION!K21</f>
        <v>5</v>
      </c>
      <c r="K16" s="80" t="str">
        <f>+EVALUACION!L21</f>
        <v>MEDIO</v>
      </c>
      <c r="L16" s="14" t="s">
        <v>164</v>
      </c>
      <c r="M16" s="77">
        <v>100</v>
      </c>
      <c r="N16" s="14" t="str">
        <f>+'EVALUACION CON CONTROLES'!F21</f>
        <v>Hacer Seguimiento al proponente adjudicatario para que realice la firma del contrato dentro de los tiempos justos</v>
      </c>
      <c r="O16" s="14">
        <f>+'EVALUACION CON CONTROLES'!H21</f>
        <v>1</v>
      </c>
      <c r="P16" s="14">
        <v>2</v>
      </c>
      <c r="Q16" s="14">
        <f t="shared" si="0"/>
        <v>3</v>
      </c>
      <c r="R16" s="80" t="s">
        <v>215</v>
      </c>
      <c r="S16" s="14" t="str">
        <f>+'EVALUACION CON CONTROLES'!L21</f>
        <v>NO</v>
      </c>
      <c r="T16" s="14" t="str">
        <f>+'EVALUACION CON CONTROLES'!M21</f>
        <v>CONTRATANTE Y CONTRATISTA</v>
      </c>
      <c r="U16" s="14">
        <f>+'EVALUACION CON CONTROLES'!N21</f>
        <v>2022</v>
      </c>
      <c r="V16" s="14">
        <f>+'EVALUACION CON CONTROLES'!O21</f>
        <v>2022</v>
      </c>
      <c r="W16" s="14" t="str">
        <f>+'EVALUACION CON CONTROLES'!P21</f>
        <v>Supervisión constante al desarrollo del proceso</v>
      </c>
      <c r="X16" s="81" t="str">
        <f>+'EVALUACION CON CONTROLES'!Q21</f>
        <v>Durante la etapa de contratación</v>
      </c>
    </row>
    <row r="17" spans="2:24" ht="106.5" customHeight="1" thickBot="1" x14ac:dyDescent="0.25">
      <c r="B17" s="79">
        <v>7</v>
      </c>
      <c r="C17" s="135" t="s">
        <v>49</v>
      </c>
      <c r="D17" s="80" t="str">
        <f>+'EVALUACION CON CONTROLES'!A22</f>
        <v>CONTRATACIÓN</v>
      </c>
      <c r="E17" s="80" t="str">
        <f>VLOOKUP(C17,'IDENTIFICACION Y ANALISIS'!$B$19:$F$68,3,FALSE)</f>
        <v>General</v>
      </c>
      <c r="F17" s="80" t="str">
        <f>VLOOKUP(C17,'IDENTIFICACION Y ANALISIS'!$B$19:$F$68,4,FALSE)</f>
        <v>Externo</v>
      </c>
      <c r="G17" s="14" t="str">
        <f>+EVALUACION!H22</f>
        <v>Retraso en los tiempos esstimados para la contratación</v>
      </c>
      <c r="H17" s="14">
        <f>+EVALUACION!I22</f>
        <v>3</v>
      </c>
      <c r="I17" s="14">
        <f>+EVALUACION!J22</f>
        <v>2</v>
      </c>
      <c r="J17" s="14">
        <f>+EVALUACION!K22</f>
        <v>5</v>
      </c>
      <c r="K17" s="80" t="str">
        <f>+EVALUACION!L22</f>
        <v>MEDIO</v>
      </c>
      <c r="L17" s="14" t="s">
        <v>165</v>
      </c>
      <c r="M17" s="77">
        <v>100</v>
      </c>
      <c r="N17" s="14" t="str">
        <f>+'EVALUACION CON CONTROLES'!F22</f>
        <v>Realizar un cronograma ajustado de acuerdo a cada etapa del proceso, para garantizar la ejecución de las acciones pertinentes en los tiempos establecidos</v>
      </c>
      <c r="O17" s="14">
        <v>1</v>
      </c>
      <c r="P17" s="14">
        <f>+'EVALUACION CON CONTROLES'!I22</f>
        <v>2</v>
      </c>
      <c r="Q17" s="14">
        <f t="shared" si="0"/>
        <v>3</v>
      </c>
      <c r="R17" s="80" t="s">
        <v>215</v>
      </c>
      <c r="S17" s="14" t="str">
        <f>+'EVALUACION CON CONTROLES'!L22</f>
        <v>NO</v>
      </c>
      <c r="T17" s="14" t="str">
        <f>+'EVALUACION CON CONTROLES'!M22</f>
        <v>CONTRATANTE</v>
      </c>
      <c r="U17" s="14">
        <f>+'EVALUACION CON CONTROLES'!N22</f>
        <v>2022</v>
      </c>
      <c r="V17" s="14">
        <f>+'EVALUACION CON CONTROLES'!O22</f>
        <v>2022</v>
      </c>
      <c r="W17" s="14" t="str">
        <f>+'EVALUACION CON CONTROLES'!P22</f>
        <v>Supervisión constante al desarrollo del proceso</v>
      </c>
      <c r="X17" s="81" t="str">
        <f>+'EVALUACION CON CONTROLES'!Q22</f>
        <v>Durante la etapa de contratación</v>
      </c>
    </row>
    <row r="18" spans="2:24" ht="106.5" customHeight="1" thickBot="1" x14ac:dyDescent="0.25">
      <c r="B18" s="79">
        <v>8</v>
      </c>
      <c r="C18" s="135" t="s">
        <v>48</v>
      </c>
      <c r="D18" s="80" t="str">
        <f>+'EVALUACION CON CONTROLES'!A23</f>
        <v>CONTRATACIÓN</v>
      </c>
      <c r="E18" s="80" t="str">
        <f>VLOOKUP(C18,'IDENTIFICACION Y ANALISIS'!$B$19:$F$68,3,FALSE)</f>
        <v>General</v>
      </c>
      <c r="F18" s="80" t="str">
        <f>VLOOKUP(C18,'IDENTIFICACION Y ANALISIS'!$B$19:$F$68,4,FALSE)</f>
        <v>Externo</v>
      </c>
      <c r="G18" s="14" t="str">
        <f>+EVALUACION!H23</f>
        <v xml:space="preserve">Demora por parte del contratista para el perfeccionamiento del contrato, en cuanto a demora de firma de contrato, firma acta de inicio, entrega de pólizas y demas </v>
      </c>
      <c r="H18" s="14">
        <f>+EVALUACION!I23</f>
        <v>2</v>
      </c>
      <c r="I18" s="14">
        <f>+EVALUACION!J23</f>
        <v>3</v>
      </c>
      <c r="J18" s="14">
        <f>+EVALUACION!K23</f>
        <v>5</v>
      </c>
      <c r="K18" s="80" t="str">
        <f>+EVALUACION!L23</f>
        <v>MEDIO</v>
      </c>
      <c r="L18" s="14" t="s">
        <v>166</v>
      </c>
      <c r="M18" s="77">
        <v>100</v>
      </c>
      <c r="N18" s="14" t="str">
        <f>+'EVALUACION CON CONTROLES'!F23</f>
        <v>Hacer Seguimiento al proponente adjudicado para que realice los trámites para las garantías a tiempo</v>
      </c>
      <c r="O18" s="14">
        <f>+'EVALUACION CON CONTROLES'!H23</f>
        <v>2</v>
      </c>
      <c r="P18" s="14">
        <v>2</v>
      </c>
      <c r="Q18" s="14">
        <f t="shared" si="0"/>
        <v>4</v>
      </c>
      <c r="R18" s="80" t="s">
        <v>215</v>
      </c>
      <c r="S18" s="14" t="str">
        <f>+'EVALUACION CON CONTROLES'!L23</f>
        <v>NO</v>
      </c>
      <c r="T18" s="14" t="str">
        <f>+'EVALUACION CON CONTROLES'!M23</f>
        <v>CONTRATANTE Y CONTRATISTA</v>
      </c>
      <c r="U18" s="14">
        <f>+'EVALUACION CON CONTROLES'!N23</f>
        <v>2022</v>
      </c>
      <c r="V18" s="14">
        <f>+'EVALUACION CON CONTROLES'!O23</f>
        <v>2022</v>
      </c>
      <c r="W18" s="14" t="str">
        <f>+'EVALUACION CON CONTROLES'!P23</f>
        <v>Supervisión constante al desarrollo del proceso</v>
      </c>
      <c r="X18" s="81" t="str">
        <f>+'EVALUACION CON CONTROLES'!Q23</f>
        <v>Durante la etapa de contratación</v>
      </c>
    </row>
    <row r="19" spans="2:24" ht="106.5" customHeight="1" thickBot="1" x14ac:dyDescent="0.25">
      <c r="B19" s="79">
        <v>9</v>
      </c>
      <c r="C19" s="318" t="s">
        <v>54</v>
      </c>
      <c r="D19" s="319" t="str">
        <f>+'EVALUACION CON CONTROLES'!A24</f>
        <v>EJECUCIÓN</v>
      </c>
      <c r="E19" s="319" t="str">
        <f>VLOOKUP(C19,'IDENTIFICACION Y ANALISIS'!$B$19:$F$68,3,FALSE)</f>
        <v>General</v>
      </c>
      <c r="F19" s="319" t="str">
        <f>VLOOKUP(C19,'IDENTIFICACION Y ANALISIS'!$B$19:$F$68,4,FALSE)</f>
        <v>Externo</v>
      </c>
      <c r="G19" s="320" t="str">
        <f>+EVALUACION!H24</f>
        <v>No prestar el servicio por desequilibrio economico.</v>
      </c>
      <c r="H19" s="320">
        <f>+EVALUACION!I24</f>
        <v>3</v>
      </c>
      <c r="I19" s="320">
        <f>+EVALUACION!J24</f>
        <v>3</v>
      </c>
      <c r="J19" s="320">
        <f>+EVALUACION!K24</f>
        <v>6</v>
      </c>
      <c r="K19" s="319" t="str">
        <f>+EVALUACION!L24</f>
        <v>ALTO</v>
      </c>
      <c r="L19" s="320" t="s">
        <v>164</v>
      </c>
      <c r="M19" s="321">
        <v>100</v>
      </c>
      <c r="N19" s="320" t="str">
        <f>+'EVALUACION CON CONTROLES'!F24</f>
        <v>Realizar el ajuste que se requiera, de acuerdo a las variaciones de los precios del mercado y según cotización</v>
      </c>
      <c r="O19" s="320">
        <v>3</v>
      </c>
      <c r="P19" s="320">
        <v>2</v>
      </c>
      <c r="Q19" s="320">
        <f t="shared" si="0"/>
        <v>5</v>
      </c>
      <c r="R19" s="319" t="s">
        <v>216</v>
      </c>
      <c r="S19" s="320" t="str">
        <f>+'EVALUACION CON CONTROLES'!L24</f>
        <v>SI</v>
      </c>
      <c r="T19" s="320" t="s">
        <v>164</v>
      </c>
      <c r="U19" s="320">
        <f>+'EVALUACION CON CONTROLES'!N24</f>
        <v>2022</v>
      </c>
      <c r="V19" s="320">
        <f>+'EVALUACION CON CONTROLES'!O24</f>
        <v>2022</v>
      </c>
      <c r="W19" s="320" t="str">
        <f>+'EVALUACION CON CONTROLES'!P24</f>
        <v>Supervisión constante al desarrollo del proceso</v>
      </c>
      <c r="X19" s="322" t="str">
        <f>+'EVALUACION CON CONTROLES'!Q24</f>
        <v>Durante la etapa de ejecución</v>
      </c>
    </row>
    <row r="20" spans="2:24" ht="106.5" customHeight="1" thickBot="1" x14ac:dyDescent="0.25">
      <c r="B20" s="79">
        <v>10</v>
      </c>
      <c r="C20" s="135" t="s">
        <v>55</v>
      </c>
      <c r="D20" s="80" t="str">
        <f>+'EVALUACION CON CONTROLES'!A25</f>
        <v>EJECUCIÓN</v>
      </c>
      <c r="E20" s="80" t="str">
        <f>VLOOKUP(C20,'IDENTIFICACION Y ANALISIS'!$B$19:$F$68,3,FALSE)</f>
        <v>General</v>
      </c>
      <c r="F20" s="80" t="str">
        <f>VLOOKUP(C20,'IDENTIFICACION Y ANALISIS'!$B$19:$F$68,4,FALSE)</f>
        <v>Externo</v>
      </c>
      <c r="G20" s="14" t="str">
        <f>+EVALUACION!H25</f>
        <v>Afectación al orden público por protestas, marchas y/o actos de violencia que pueden afectar la entrega oportuna de los elementos</v>
      </c>
      <c r="H20" s="14">
        <f>+EVALUACION!I25</f>
        <v>2</v>
      </c>
      <c r="I20" s="14">
        <f>+EVALUACION!J25</f>
        <v>3</v>
      </c>
      <c r="J20" s="14">
        <f>+EVALUACION!K25</f>
        <v>5</v>
      </c>
      <c r="K20" s="80" t="str">
        <f>+EVALUACION!L25</f>
        <v>MEDIO</v>
      </c>
      <c r="L20" s="14" t="s">
        <v>164</v>
      </c>
      <c r="M20" s="77">
        <v>100</v>
      </c>
      <c r="N20" s="14" t="str">
        <f>+'EVALUACION CON CONTROLES'!F25</f>
        <v>Contemplar un plan de contingencia previo a cada actividad, reconociendo la situción de orden público para la modificacion de cronograma especifico.</v>
      </c>
      <c r="O20" s="14">
        <v>1</v>
      </c>
      <c r="P20" s="14">
        <v>2</v>
      </c>
      <c r="Q20" s="14">
        <f t="shared" si="0"/>
        <v>3</v>
      </c>
      <c r="R20" s="80" t="s">
        <v>215</v>
      </c>
      <c r="S20" s="14" t="str">
        <f>+'EVALUACION CON CONTROLES'!L25</f>
        <v>NO</v>
      </c>
      <c r="T20" s="14" t="str">
        <f>+'EVALUACION CON CONTROLES'!M25</f>
        <v>CONTRATISTA</v>
      </c>
      <c r="U20" s="14">
        <f>+'EVALUACION CON CONTROLES'!N25</f>
        <v>2022</v>
      </c>
      <c r="V20" s="14">
        <f>+'EVALUACION CON CONTROLES'!O25</f>
        <v>2022</v>
      </c>
      <c r="W20" s="14" t="str">
        <f>+'EVALUACION CON CONTROLES'!P25</f>
        <v>Supervisión constante al desarrollo del proceso</v>
      </c>
      <c r="X20" s="81" t="str">
        <f>+'EVALUACION CON CONTROLES'!Q25</f>
        <v>Durante la etapa de ejecución</v>
      </c>
    </row>
    <row r="21" spans="2:24" ht="106.5" customHeight="1" thickBot="1" x14ac:dyDescent="0.25">
      <c r="B21" s="79">
        <v>11</v>
      </c>
      <c r="C21" s="318" t="s">
        <v>58</v>
      </c>
      <c r="D21" s="319" t="str">
        <f>+'EVALUACION CON CONTROLES'!A26</f>
        <v>EJECUCIÓN</v>
      </c>
      <c r="E21" s="319" t="str">
        <f>VLOOKUP(C21,'IDENTIFICACION Y ANALISIS'!$B$19:$F$68,3,FALSE)</f>
        <v>General</v>
      </c>
      <c r="F21" s="319" t="str">
        <f>VLOOKUP(C21,'IDENTIFICACION Y ANALISIS'!$B$19:$F$68,4,FALSE)</f>
        <v>Externo</v>
      </c>
      <c r="G21" s="320" t="str">
        <f>+EVALUACION!H26</f>
        <v>Que el contratista manifieste no querer continuar con el contrato, lo que representa dificultad y demoras en la entrega al FDLU</v>
      </c>
      <c r="H21" s="320">
        <f>+EVALUACION!I26</f>
        <v>2</v>
      </c>
      <c r="I21" s="320">
        <f>+EVALUACION!J26</f>
        <v>3</v>
      </c>
      <c r="J21" s="320">
        <f>+EVALUACION!K26</f>
        <v>5</v>
      </c>
      <c r="K21" s="319" t="str">
        <f>+EVALUACION!L26</f>
        <v>MEDIO</v>
      </c>
      <c r="L21" s="320" t="s">
        <v>164</v>
      </c>
      <c r="M21" s="321">
        <v>100</v>
      </c>
      <c r="N21" s="320" t="str">
        <f>+'EVALUACION CON CONTROLES'!F26</f>
        <v>Realizar las solicitudes adicionales previamente y hacer los ajustes que se requieran de acuerdo a la variación de precios de los items no contemplados en la oferta economica</v>
      </c>
      <c r="O21" s="320">
        <f>+'EVALUACION CON CONTROLES'!H26</f>
        <v>2</v>
      </c>
      <c r="P21" s="320">
        <v>2</v>
      </c>
      <c r="Q21" s="320">
        <f t="shared" si="0"/>
        <v>4</v>
      </c>
      <c r="R21" s="319" t="s">
        <v>215</v>
      </c>
      <c r="S21" s="320" t="str">
        <f>+'EVALUACION CON CONTROLES'!L26</f>
        <v>NO</v>
      </c>
      <c r="T21" s="320" t="str">
        <f>+'EVALUACION CON CONTROLES'!M26</f>
        <v>CONTRATISTA</v>
      </c>
      <c r="U21" s="320">
        <f>+'EVALUACION CON CONTROLES'!N26</f>
        <v>2022</v>
      </c>
      <c r="V21" s="320">
        <f>+'EVALUACION CON CONTROLES'!O26</f>
        <v>2022</v>
      </c>
      <c r="W21" s="320" t="str">
        <f>+'EVALUACION CON CONTROLES'!P26</f>
        <v>Supervisión constante al desarrollo del proceso</v>
      </c>
      <c r="X21" s="322" t="str">
        <f>+'EVALUACION CON CONTROLES'!Q26</f>
        <v>Durante la etapa de ejecución</v>
      </c>
    </row>
    <row r="22" spans="2:24" ht="106.5" customHeight="1" thickBot="1" x14ac:dyDescent="0.25">
      <c r="B22" s="79">
        <v>12</v>
      </c>
      <c r="C22" s="318" t="s">
        <v>59</v>
      </c>
      <c r="D22" s="80" t="str">
        <f>+'EVALUACION CON CONTROLES'!A27</f>
        <v>EJECUCIÓN</v>
      </c>
      <c r="E22" s="80" t="str">
        <f>VLOOKUP(C22,'IDENTIFICACION Y ANALISIS'!$B$19:$F$68,3,FALSE)</f>
        <v>General</v>
      </c>
      <c r="F22" s="80" t="str">
        <f>VLOOKUP(C22,'IDENTIFICACION Y ANALISIS'!$B$19:$F$68,4,FALSE)</f>
        <v>Externo</v>
      </c>
      <c r="G22" s="14" t="str">
        <f>+EVALUACION!H27</f>
        <v>variaciones en el tiempo estimado para entrega de los elementos al FDLU</v>
      </c>
      <c r="H22" s="14">
        <f>+EVALUACION!I27</f>
        <v>2</v>
      </c>
      <c r="I22" s="14">
        <f>+EVALUACION!J27</f>
        <v>3</v>
      </c>
      <c r="J22" s="14">
        <f>+EVALUACION!K27</f>
        <v>5</v>
      </c>
      <c r="K22" s="80" t="str">
        <f>+EVALUACION!L27</f>
        <v>MEDIO</v>
      </c>
      <c r="L22" s="14" t="s">
        <v>164</v>
      </c>
      <c r="M22" s="77">
        <v>100</v>
      </c>
      <c r="N22" s="14" t="str">
        <f>+'EVALUACION CON CONTROLES'!F27</f>
        <v>Realizar seguimiento a los controles utilizados por el operador para el cumplimiento de las obligaciones</v>
      </c>
      <c r="O22" s="14">
        <v>1</v>
      </c>
      <c r="P22" s="14">
        <f>+'EVALUACION CON CONTROLES'!I27</f>
        <v>3</v>
      </c>
      <c r="Q22" s="14">
        <f t="shared" si="0"/>
        <v>4</v>
      </c>
      <c r="R22" s="80" t="s">
        <v>215</v>
      </c>
      <c r="S22" s="14" t="str">
        <f>+'EVALUACION CON CONTROLES'!L27</f>
        <v>NO</v>
      </c>
      <c r="T22" s="14" t="str">
        <f>+'EVALUACION CON CONTROLES'!M27</f>
        <v>CONTRATANTE</v>
      </c>
      <c r="U22" s="14">
        <f>+'EVALUACION CON CONTROLES'!N27</f>
        <v>2022</v>
      </c>
      <c r="V22" s="14">
        <f>+'EVALUACION CON CONTROLES'!O27</f>
        <v>2022</v>
      </c>
      <c r="W22" s="14" t="str">
        <f>+'EVALUACION CON CONTROLES'!P27</f>
        <v>Supervisión constante al desarrollo del proceso</v>
      </c>
      <c r="X22" s="81" t="str">
        <f>+'EVALUACION CON CONTROLES'!Q27</f>
        <v>Durante la etapa de ejecución</v>
      </c>
    </row>
    <row r="23" spans="2:24" ht="158.25" customHeight="1" thickBot="1" x14ac:dyDescent="0.25">
      <c r="B23" s="79">
        <v>13</v>
      </c>
      <c r="C23" s="135" t="s">
        <v>66</v>
      </c>
      <c r="D23" s="80" t="str">
        <f>+'EVALUACION CON CONTROLES'!A28</f>
        <v>EJECUCIÓN</v>
      </c>
      <c r="E23" s="80" t="str">
        <f>VLOOKUP(C23,'IDENTIFICACION Y ANALISIS'!$B$19:$F$68,3,FALSE)</f>
        <v>General</v>
      </c>
      <c r="F23" s="80" t="str">
        <f>VLOOKUP(C23,'IDENTIFICACION Y ANALISIS'!$B$19:$F$68,4,FALSE)</f>
        <v>Externo</v>
      </c>
      <c r="G23" s="14" t="str">
        <f>+EVALUACION!H28</f>
        <v>No ejecución en los plazos establecidos</v>
      </c>
      <c r="H23" s="14">
        <f>+EVALUACION!I28</f>
        <v>2</v>
      </c>
      <c r="I23" s="14">
        <f>+EVALUACION!J28</f>
        <v>3</v>
      </c>
      <c r="J23" s="14">
        <f>+EVALUACION!K28</f>
        <v>5</v>
      </c>
      <c r="K23" s="80" t="str">
        <f>+EVALUACION!L28</f>
        <v>MEDIO</v>
      </c>
      <c r="L23" s="14" t="s">
        <v>166</v>
      </c>
      <c r="M23" s="77">
        <v>100</v>
      </c>
      <c r="N23" s="14" t="str">
        <f>+'EVALUACION CON CONTROLES'!F28</f>
        <v>Identificar  y  revisar  los nuevos requisitos aplicables para la ejecución del contrato,  y según corresponda  ajustarlos y anexarlos a los ya  estipulados, asegurando  su pertinencia e idoneidad para garantizar la ejecución efectiva</v>
      </c>
      <c r="O23" s="14">
        <v>1</v>
      </c>
      <c r="P23" s="14">
        <v>2</v>
      </c>
      <c r="Q23" s="14">
        <f t="shared" si="0"/>
        <v>3</v>
      </c>
      <c r="R23" s="80" t="s">
        <v>215</v>
      </c>
      <c r="S23" s="14" t="str">
        <f>+'EVALUACION CON CONTROLES'!L28</f>
        <v>NO</v>
      </c>
      <c r="T23" s="14" t="str">
        <f>+'EVALUACION CON CONTROLES'!M28</f>
        <v>CONTRATANTE Y CONTRATISTA</v>
      </c>
      <c r="U23" s="14">
        <f>+'EVALUACION CON CONTROLES'!N28</f>
        <v>2022</v>
      </c>
      <c r="V23" s="14">
        <f>+'EVALUACION CON CONTROLES'!O28</f>
        <v>2022</v>
      </c>
      <c r="W23" s="14" t="str">
        <f>+'EVALUACION CON CONTROLES'!P28</f>
        <v>Supervisión constante al desarrollo del proceso</v>
      </c>
      <c r="X23" s="81" t="str">
        <f>+'EVALUACION CON CONTROLES'!Q28</f>
        <v>Durante la etapa de ejecución</v>
      </c>
    </row>
    <row r="24" spans="2:24" ht="106.5" customHeight="1" thickBot="1" x14ac:dyDescent="0.25">
      <c r="B24" s="79">
        <v>14</v>
      </c>
      <c r="C24" s="135" t="s">
        <v>67</v>
      </c>
      <c r="D24" s="80" t="str">
        <f>+'EVALUACION CON CONTROLES'!A29</f>
        <v>EJECUCIÓN</v>
      </c>
      <c r="E24" s="80" t="str">
        <f>VLOOKUP(C24,'IDENTIFICACION Y ANALISIS'!$B$19:$F$68,3,FALSE)</f>
        <v>General</v>
      </c>
      <c r="F24" s="80" t="str">
        <f>VLOOKUP(C24,'IDENTIFICACION Y ANALISIS'!$B$19:$F$68,4,FALSE)</f>
        <v>Externo</v>
      </c>
      <c r="G24" s="14" t="str">
        <f>+EVALUACION!H29</f>
        <v>Cambios normativos o por la expedición de normas posteriores a la celebración del contrato  que afecten las condiciones económicas, técnicas y/o jurídicas inicialmente pactadas</v>
      </c>
      <c r="H24" s="14">
        <f>+EVALUACION!I29</f>
        <v>2</v>
      </c>
      <c r="I24" s="14">
        <f>+EVALUACION!J29</f>
        <v>3</v>
      </c>
      <c r="J24" s="14">
        <f>+EVALUACION!K29</f>
        <v>5</v>
      </c>
      <c r="K24" s="80" t="str">
        <f>+EVALUACION!L29</f>
        <v>MEDIO</v>
      </c>
      <c r="L24" s="14" t="s">
        <v>166</v>
      </c>
      <c r="M24" s="77">
        <v>100</v>
      </c>
      <c r="N24" s="14" t="str">
        <f>+'EVALUACION CON CONTROLES'!F29</f>
        <v>Hacer ajustes de acuerdo a la normatividad vigente</v>
      </c>
      <c r="O24" s="14">
        <v>1</v>
      </c>
      <c r="P24" s="14">
        <v>2</v>
      </c>
      <c r="Q24" s="14">
        <f t="shared" si="0"/>
        <v>3</v>
      </c>
      <c r="R24" s="80" t="s">
        <v>215</v>
      </c>
      <c r="S24" s="14" t="str">
        <f>+'EVALUACION CON CONTROLES'!L29</f>
        <v>NO</v>
      </c>
      <c r="T24" s="14" t="s">
        <v>203</v>
      </c>
      <c r="U24" s="14">
        <f>+'EVALUACION CON CONTROLES'!N29</f>
        <v>2022</v>
      </c>
      <c r="V24" s="14">
        <f>+'EVALUACION CON CONTROLES'!O29</f>
        <v>2022</v>
      </c>
      <c r="W24" s="14" t="str">
        <f>+'EVALUACION CON CONTROLES'!P29</f>
        <v>Supervisión constante al desarrollo del proceso</v>
      </c>
      <c r="X24" s="81" t="str">
        <f>+'EVALUACION CON CONTROLES'!Q29</f>
        <v>Durante la etapa de ejecución</v>
      </c>
    </row>
    <row r="25" spans="2:24" ht="106.5" customHeight="1" thickBot="1" x14ac:dyDescent="0.25">
      <c r="B25" s="79">
        <v>15</v>
      </c>
      <c r="C25" s="135" t="s">
        <v>68</v>
      </c>
      <c r="D25" s="80" t="str">
        <f>+'EVALUACION CON CONTROLES'!A30</f>
        <v>EJECUCIÓN</v>
      </c>
      <c r="E25" s="80" t="str">
        <f>VLOOKUP(C25,'IDENTIFICACION Y ANALISIS'!$B$19:$F$68,3,FALSE)</f>
        <v>General</v>
      </c>
      <c r="F25" s="80" t="str">
        <f>VLOOKUP(C25,'IDENTIFICACION Y ANALISIS'!$B$19:$F$68,4,FALSE)</f>
        <v>Externo</v>
      </c>
      <c r="G25" s="14" t="str">
        <f>+EVALUACION!H30</f>
        <v>Dificultad en la entrega oportuna de los productos.</v>
      </c>
      <c r="H25" s="14">
        <f>+EVALUACION!I30</f>
        <v>2</v>
      </c>
      <c r="I25" s="14">
        <f>+EVALUACION!J30</f>
        <v>3</v>
      </c>
      <c r="J25" s="14">
        <f>+EVALUACION!K30</f>
        <v>5</v>
      </c>
      <c r="K25" s="80" t="str">
        <f>+EVALUACION!L30</f>
        <v>MEDIO</v>
      </c>
      <c r="L25" s="14" t="s">
        <v>166</v>
      </c>
      <c r="M25" s="77">
        <v>100</v>
      </c>
      <c r="N25" s="14" t="str">
        <f>+'EVALUACION CON CONTROLES'!F30</f>
        <v>Revisar las condiciones, tasas o tarifas que se plantean y verificar su variación con respecto a lo cotizado y acordado, con el fin de analizar su ajuste</v>
      </c>
      <c r="O25" s="14">
        <f>+'EVALUACION CON CONTROLES'!H30</f>
        <v>2</v>
      </c>
      <c r="P25" s="14">
        <v>2</v>
      </c>
      <c r="Q25" s="14">
        <f t="shared" si="0"/>
        <v>4</v>
      </c>
      <c r="R25" s="80" t="s">
        <v>215</v>
      </c>
      <c r="S25" s="14" t="str">
        <f>+'EVALUACION CON CONTROLES'!L30</f>
        <v>SI</v>
      </c>
      <c r="T25" s="14" t="str">
        <f>+'EVALUACION CON CONTROLES'!M30</f>
        <v>CONTRATANTE Y CONTRATISTA</v>
      </c>
      <c r="U25" s="14">
        <f>+'EVALUACION CON CONTROLES'!N30</f>
        <v>2022</v>
      </c>
      <c r="V25" s="14">
        <f>+'EVALUACION CON CONTROLES'!O30</f>
        <v>2022</v>
      </c>
      <c r="W25" s="14" t="str">
        <f>+'EVALUACION CON CONTROLES'!P30</f>
        <v>Supervisión constante al desarrollo del proceso</v>
      </c>
      <c r="X25" s="81" t="str">
        <f>+'EVALUACION CON CONTROLES'!Q30</f>
        <v>Durante la etapa de ejecución</v>
      </c>
    </row>
    <row r="26" spans="2:24" ht="106.5" customHeight="1" x14ac:dyDescent="0.2">
      <c r="B26" s="79">
        <v>16</v>
      </c>
      <c r="C26" s="135" t="s">
        <v>79</v>
      </c>
      <c r="D26" s="80" t="str">
        <f>+'EVALUACION CON CONTROLES'!A31</f>
        <v>EJECUCIÓN</v>
      </c>
      <c r="E26" s="80" t="str">
        <f>VLOOKUP(C26,'IDENTIFICACION Y ANALISIS'!$B$19:$F$68,3,FALSE)</f>
        <v>General</v>
      </c>
      <c r="F26" s="80" t="str">
        <f>VLOOKUP(C26,'IDENTIFICACION Y ANALISIS'!$B$19:$F$68,4,FALSE)</f>
        <v>Externo</v>
      </c>
      <c r="G26" s="14" t="str">
        <f>+EVALUACION!H31</f>
        <v>La no entrega a tiempo de los insumos solicitados por las condiciones ambientales.</v>
      </c>
      <c r="H26" s="14">
        <f>+EVALUACION!I31</f>
        <v>2</v>
      </c>
      <c r="I26" s="14">
        <f>+EVALUACION!J31</f>
        <v>3</v>
      </c>
      <c r="J26" s="14">
        <f>+EVALUACION!K31</f>
        <v>5</v>
      </c>
      <c r="K26" s="80" t="str">
        <f>+EVALUACION!L31</f>
        <v>MEDIO</v>
      </c>
      <c r="L26" s="14" t="s">
        <v>164</v>
      </c>
      <c r="M26" s="77">
        <v>100</v>
      </c>
      <c r="N26" s="14" t="str">
        <f>+'EVALUACION CON CONTROLES'!F31</f>
        <v>Validación en conjunto con el contratista respecto a posibles cambios que surjan durante la ejecucion del contrato</v>
      </c>
      <c r="O26" s="14">
        <f>+'EVALUACION CON CONTROLES'!H31</f>
        <v>2</v>
      </c>
      <c r="P26" s="14">
        <v>2</v>
      </c>
      <c r="Q26" s="14">
        <f t="shared" si="0"/>
        <v>4</v>
      </c>
      <c r="R26" s="80" t="s">
        <v>215</v>
      </c>
      <c r="S26" s="14" t="str">
        <f>+'EVALUACION CON CONTROLES'!L31</f>
        <v>NO</v>
      </c>
      <c r="T26" s="14" t="str">
        <f>+'EVALUACION CON CONTROLES'!M31</f>
        <v>CONTRATISTA</v>
      </c>
      <c r="U26" s="14">
        <f>+'EVALUACION CON CONTROLES'!N31</f>
        <v>2022</v>
      </c>
      <c r="V26" s="14">
        <f>+'EVALUACION CON CONTROLES'!O31</f>
        <v>2022</v>
      </c>
      <c r="W26" s="14" t="str">
        <f>+'EVALUACION CON CONTROLES'!P31</f>
        <v>Supervisión constante al desarrollo del proceso</v>
      </c>
      <c r="X26" s="81" t="str">
        <f>+'EVALUACION CON CONTROLES'!Q31</f>
        <v>Durante la etapa de ejecución</v>
      </c>
    </row>
    <row r="27" spans="2:24" ht="13.5" customHeight="1" x14ac:dyDescent="0.2">
      <c r="B27" s="82"/>
      <c r="C27" s="69"/>
      <c r="D27" s="69"/>
      <c r="E27" s="69"/>
      <c r="F27" s="69"/>
      <c r="G27" s="69"/>
      <c r="H27" s="69"/>
      <c r="I27" s="69"/>
      <c r="J27" s="69"/>
      <c r="K27" s="69"/>
      <c r="L27" s="69"/>
      <c r="M27" s="69"/>
      <c r="N27" s="69"/>
      <c r="O27" s="69"/>
      <c r="P27" s="69"/>
      <c r="Q27" s="69"/>
      <c r="R27" s="69"/>
      <c r="S27" s="69"/>
      <c r="T27" s="69"/>
      <c r="U27" s="69"/>
      <c r="V27" s="69"/>
      <c r="W27" s="69"/>
      <c r="X27" s="70"/>
    </row>
    <row r="28" spans="2:24" ht="13.5" customHeight="1" x14ac:dyDescent="0.25">
      <c r="B28" s="82"/>
      <c r="C28" s="69"/>
      <c r="D28" s="69"/>
      <c r="E28" s="83"/>
      <c r="F28" s="294" t="s">
        <v>163</v>
      </c>
      <c r="G28" s="294"/>
      <c r="H28" s="83"/>
      <c r="I28" s="83"/>
      <c r="J28" s="295" t="s">
        <v>152</v>
      </c>
      <c r="K28" s="295"/>
      <c r="L28" s="295"/>
      <c r="M28" s="295"/>
      <c r="N28" s="69"/>
      <c r="O28" s="69"/>
      <c r="P28" s="69"/>
      <c r="Q28" s="69"/>
      <c r="R28" s="69"/>
      <c r="S28" s="69"/>
      <c r="T28" s="69"/>
      <c r="U28" s="69"/>
      <c r="V28" s="69"/>
      <c r="W28" s="69"/>
      <c r="X28" s="70"/>
    </row>
    <row r="29" spans="2:24" ht="13.5" customHeight="1" x14ac:dyDescent="0.25">
      <c r="B29" s="82"/>
      <c r="C29" s="69"/>
      <c r="D29" s="69"/>
      <c r="E29" s="296" t="s">
        <v>102</v>
      </c>
      <c r="F29" s="84" t="s">
        <v>103</v>
      </c>
      <c r="G29" s="84" t="s">
        <v>104</v>
      </c>
      <c r="H29" s="83"/>
      <c r="I29" s="83"/>
      <c r="J29" s="297" t="s">
        <v>105</v>
      </c>
      <c r="K29" s="298"/>
      <c r="L29" s="297" t="s">
        <v>104</v>
      </c>
      <c r="M29" s="298"/>
      <c r="N29" s="69"/>
      <c r="O29" s="69"/>
      <c r="P29" s="69"/>
      <c r="Q29" s="69"/>
      <c r="R29" s="69"/>
      <c r="S29" s="69"/>
      <c r="T29" s="69"/>
      <c r="U29" s="69"/>
      <c r="V29" s="69"/>
      <c r="W29" s="69"/>
      <c r="X29" s="70"/>
    </row>
    <row r="30" spans="2:24" ht="13.5" customHeight="1" x14ac:dyDescent="0.25">
      <c r="B30" s="82"/>
      <c r="C30" s="69"/>
      <c r="D30" s="69"/>
      <c r="E30" s="296"/>
      <c r="F30" s="14" t="s">
        <v>106</v>
      </c>
      <c r="G30" s="14">
        <v>1</v>
      </c>
      <c r="H30" s="83"/>
      <c r="I30" s="83"/>
      <c r="J30" s="269" t="s">
        <v>107</v>
      </c>
      <c r="K30" s="271"/>
      <c r="L30" s="299">
        <v>1</v>
      </c>
      <c r="M30" s="299"/>
      <c r="N30" s="69"/>
      <c r="O30" s="69"/>
      <c r="P30" s="69"/>
      <c r="Q30" s="69"/>
      <c r="R30" s="69"/>
      <c r="S30" s="69"/>
      <c r="T30" s="69"/>
      <c r="U30" s="69"/>
      <c r="V30" s="69"/>
      <c r="W30" s="69"/>
      <c r="X30" s="70"/>
    </row>
    <row r="31" spans="2:24" ht="13.5" customHeight="1" x14ac:dyDescent="0.25">
      <c r="B31" s="82"/>
      <c r="C31" s="69"/>
      <c r="D31" s="69"/>
      <c r="E31" s="296"/>
      <c r="F31" s="14" t="s">
        <v>108</v>
      </c>
      <c r="G31" s="14">
        <v>2</v>
      </c>
      <c r="H31" s="83"/>
      <c r="I31" s="83"/>
      <c r="J31" s="269" t="s">
        <v>109</v>
      </c>
      <c r="K31" s="271"/>
      <c r="L31" s="299">
        <v>2</v>
      </c>
      <c r="M31" s="299"/>
      <c r="N31" s="69"/>
      <c r="O31" s="69"/>
      <c r="P31" s="69"/>
      <c r="Q31" s="69"/>
      <c r="R31" s="69"/>
      <c r="S31" s="69"/>
      <c r="T31" s="69"/>
      <c r="U31" s="69"/>
      <c r="V31" s="69"/>
      <c r="W31" s="69"/>
      <c r="X31" s="70"/>
    </row>
    <row r="32" spans="2:24" ht="13.5" customHeight="1" x14ac:dyDescent="0.25">
      <c r="B32" s="82"/>
      <c r="C32" s="69"/>
      <c r="D32" s="69"/>
      <c r="E32" s="296"/>
      <c r="F32" s="14" t="s">
        <v>110</v>
      </c>
      <c r="G32" s="14">
        <v>3</v>
      </c>
      <c r="H32" s="83"/>
      <c r="I32" s="83"/>
      <c r="J32" s="269" t="s">
        <v>111</v>
      </c>
      <c r="K32" s="271"/>
      <c r="L32" s="299">
        <v>3</v>
      </c>
      <c r="M32" s="299"/>
      <c r="N32" s="69"/>
      <c r="O32" s="69"/>
      <c r="P32" s="69"/>
      <c r="Q32" s="69"/>
      <c r="R32" s="69"/>
      <c r="S32" s="69"/>
      <c r="T32" s="69"/>
      <c r="U32" s="69"/>
      <c r="V32" s="69"/>
      <c r="W32" s="69"/>
      <c r="X32" s="70"/>
    </row>
    <row r="33" spans="2:24" ht="13.5" customHeight="1" x14ac:dyDescent="0.25">
      <c r="B33" s="82"/>
      <c r="C33" s="69"/>
      <c r="D33" s="69"/>
      <c r="E33" s="296"/>
      <c r="F33" s="14" t="s">
        <v>112</v>
      </c>
      <c r="G33" s="14">
        <v>4</v>
      </c>
      <c r="H33" s="83"/>
      <c r="I33" s="83"/>
      <c r="J33" s="269" t="s">
        <v>113</v>
      </c>
      <c r="K33" s="271"/>
      <c r="L33" s="299">
        <v>4</v>
      </c>
      <c r="M33" s="299"/>
      <c r="N33" s="69"/>
      <c r="O33" s="69"/>
      <c r="P33" s="69"/>
      <c r="Q33" s="69"/>
      <c r="R33" s="69"/>
      <c r="S33" s="69"/>
      <c r="T33" s="69"/>
      <c r="U33" s="69"/>
      <c r="V33" s="69"/>
      <c r="W33" s="69"/>
      <c r="X33" s="70"/>
    </row>
    <row r="34" spans="2:24" ht="13.5" customHeight="1" x14ac:dyDescent="0.25">
      <c r="B34" s="82"/>
      <c r="C34" s="69"/>
      <c r="D34" s="69"/>
      <c r="E34" s="296"/>
      <c r="F34" s="14" t="s">
        <v>114</v>
      </c>
      <c r="G34" s="14">
        <v>5</v>
      </c>
      <c r="H34" s="83"/>
      <c r="I34" s="83"/>
      <c r="J34" s="269" t="s">
        <v>115</v>
      </c>
      <c r="K34" s="271"/>
      <c r="L34" s="299">
        <v>5</v>
      </c>
      <c r="M34" s="299"/>
      <c r="N34" s="69"/>
      <c r="O34" s="69"/>
      <c r="P34" s="69"/>
      <c r="Q34" s="69"/>
      <c r="R34" s="69"/>
      <c r="S34" s="69"/>
      <c r="T34" s="69"/>
      <c r="U34" s="69"/>
      <c r="V34" s="69"/>
      <c r="W34" s="69"/>
      <c r="X34" s="70"/>
    </row>
    <row r="35" spans="2:24" ht="13.5" customHeight="1" x14ac:dyDescent="0.25">
      <c r="B35" s="82"/>
      <c r="C35" s="69"/>
      <c r="D35" s="83"/>
      <c r="E35" s="83"/>
      <c r="F35" s="83"/>
      <c r="G35" s="83"/>
      <c r="H35" s="83"/>
      <c r="I35" s="83"/>
      <c r="J35" s="83"/>
      <c r="K35" s="83"/>
      <c r="L35" s="83"/>
      <c r="M35" s="83"/>
      <c r="N35" s="69"/>
      <c r="O35" s="69"/>
      <c r="P35" s="69"/>
      <c r="Q35" s="69"/>
      <c r="R35" s="69"/>
      <c r="S35" s="69"/>
      <c r="T35" s="69"/>
      <c r="U35" s="69"/>
      <c r="V35" s="69"/>
      <c r="W35" s="69"/>
      <c r="X35" s="70"/>
    </row>
    <row r="36" spans="2:24" ht="13.5" customHeight="1" x14ac:dyDescent="0.25">
      <c r="B36" s="82"/>
      <c r="C36" s="69"/>
      <c r="D36" s="295" t="s">
        <v>116</v>
      </c>
      <c r="E36" s="295"/>
      <c r="F36" s="295"/>
      <c r="G36" s="295"/>
      <c r="H36" s="295"/>
      <c r="I36" s="295"/>
      <c r="J36" s="295"/>
      <c r="K36" s="295"/>
      <c r="L36" s="69"/>
      <c r="M36" s="69"/>
      <c r="N36" s="69"/>
      <c r="O36" s="69"/>
      <c r="P36" s="69"/>
      <c r="Q36" s="69"/>
      <c r="R36" s="69"/>
      <c r="S36" s="69"/>
      <c r="T36" s="69"/>
      <c r="U36" s="69"/>
      <c r="V36" s="69"/>
      <c r="W36" s="69"/>
      <c r="X36" s="70"/>
    </row>
    <row r="37" spans="2:24" ht="13.5" customHeight="1" x14ac:dyDescent="0.25">
      <c r="B37" s="82"/>
      <c r="C37" s="69"/>
      <c r="D37" s="304" t="s">
        <v>103</v>
      </c>
      <c r="E37" s="304" t="s">
        <v>104</v>
      </c>
      <c r="F37" s="303" t="s">
        <v>107</v>
      </c>
      <c r="G37" s="303"/>
      <c r="H37" s="305" t="s">
        <v>109</v>
      </c>
      <c r="I37" s="306"/>
      <c r="J37" s="85" t="s">
        <v>111</v>
      </c>
      <c r="K37" s="85" t="s">
        <v>113</v>
      </c>
      <c r="L37" s="84" t="s">
        <v>115</v>
      </c>
      <c r="M37" s="69"/>
      <c r="N37" s="69"/>
      <c r="O37" s="69"/>
      <c r="P37" s="295" t="s">
        <v>130</v>
      </c>
      <c r="Q37" s="295"/>
      <c r="R37" s="295"/>
      <c r="S37" s="295"/>
      <c r="T37" s="295"/>
      <c r="U37" s="69"/>
      <c r="V37" s="69"/>
      <c r="W37" s="69"/>
      <c r="X37" s="70"/>
    </row>
    <row r="38" spans="2:24" ht="13.5" customHeight="1" x14ac:dyDescent="0.25">
      <c r="B38" s="82"/>
      <c r="C38" s="69"/>
      <c r="D38" s="304"/>
      <c r="E38" s="304"/>
      <c r="F38" s="300">
        <v>1</v>
      </c>
      <c r="G38" s="300"/>
      <c r="H38" s="301">
        <v>2</v>
      </c>
      <c r="I38" s="302"/>
      <c r="J38" s="86">
        <v>3</v>
      </c>
      <c r="K38" s="86">
        <v>4</v>
      </c>
      <c r="L38" s="86">
        <v>5</v>
      </c>
      <c r="M38" s="69"/>
      <c r="N38" s="69"/>
      <c r="O38" s="69"/>
      <c r="P38" s="303" t="s">
        <v>116</v>
      </c>
      <c r="Q38" s="303"/>
      <c r="R38" s="303"/>
      <c r="S38" s="303" t="s">
        <v>129</v>
      </c>
      <c r="T38" s="303"/>
      <c r="U38" s="69"/>
      <c r="V38" s="69"/>
      <c r="W38" s="69"/>
      <c r="X38" s="70"/>
    </row>
    <row r="39" spans="2:24" ht="13.5" customHeight="1" x14ac:dyDescent="0.2">
      <c r="B39" s="82"/>
      <c r="C39" s="69"/>
      <c r="D39" s="14" t="s">
        <v>106</v>
      </c>
      <c r="E39" s="87">
        <v>1</v>
      </c>
      <c r="F39" s="307">
        <v>2</v>
      </c>
      <c r="G39" s="307"/>
      <c r="H39" s="308">
        <v>3</v>
      </c>
      <c r="I39" s="309"/>
      <c r="J39" s="88">
        <v>4</v>
      </c>
      <c r="K39" s="91">
        <v>5</v>
      </c>
      <c r="L39" s="89">
        <v>6</v>
      </c>
      <c r="M39" s="69"/>
      <c r="N39" s="69"/>
      <c r="O39" s="69"/>
      <c r="P39" s="310" t="s">
        <v>131</v>
      </c>
      <c r="Q39" s="310"/>
      <c r="R39" s="310"/>
      <c r="S39" s="311" t="s">
        <v>132</v>
      </c>
      <c r="T39" s="311"/>
      <c r="U39" s="69"/>
      <c r="V39" s="69"/>
      <c r="W39" s="69"/>
      <c r="X39" s="70"/>
    </row>
    <row r="40" spans="2:24" ht="13.5" customHeight="1" x14ac:dyDescent="0.2">
      <c r="B40" s="82"/>
      <c r="C40" s="69"/>
      <c r="D40" s="14" t="s">
        <v>108</v>
      </c>
      <c r="E40" s="87">
        <v>2</v>
      </c>
      <c r="F40" s="307">
        <v>3</v>
      </c>
      <c r="G40" s="307"/>
      <c r="H40" s="308">
        <v>4</v>
      </c>
      <c r="I40" s="309"/>
      <c r="J40" s="91">
        <v>5</v>
      </c>
      <c r="K40" s="89">
        <v>6</v>
      </c>
      <c r="L40" s="89">
        <v>7</v>
      </c>
      <c r="M40" s="69"/>
      <c r="N40" s="69"/>
      <c r="O40" s="69"/>
      <c r="P40" s="312" t="s">
        <v>133</v>
      </c>
      <c r="Q40" s="312"/>
      <c r="R40" s="312"/>
      <c r="S40" s="311" t="s">
        <v>134</v>
      </c>
      <c r="T40" s="311"/>
      <c r="U40" s="69"/>
      <c r="V40" s="69"/>
      <c r="W40" s="69"/>
      <c r="X40" s="70"/>
    </row>
    <row r="41" spans="2:24" ht="13.5" customHeight="1" x14ac:dyDescent="0.2">
      <c r="B41" s="82"/>
      <c r="C41" s="69"/>
      <c r="D41" s="14" t="s">
        <v>110</v>
      </c>
      <c r="E41" s="87">
        <v>3</v>
      </c>
      <c r="F41" s="307">
        <v>4</v>
      </c>
      <c r="G41" s="307"/>
      <c r="H41" s="316">
        <v>5</v>
      </c>
      <c r="I41" s="317"/>
      <c r="J41" s="89">
        <v>6</v>
      </c>
      <c r="K41" s="89">
        <v>7</v>
      </c>
      <c r="L41" s="90">
        <v>8</v>
      </c>
      <c r="M41" s="69"/>
      <c r="N41" s="69"/>
      <c r="O41" s="69"/>
      <c r="P41" s="313">
        <v>5</v>
      </c>
      <c r="Q41" s="313"/>
      <c r="R41" s="313"/>
      <c r="S41" s="311" t="s">
        <v>135</v>
      </c>
      <c r="T41" s="311"/>
      <c r="U41" s="69"/>
      <c r="V41" s="69"/>
      <c r="W41" s="69"/>
      <c r="X41" s="70"/>
    </row>
    <row r="42" spans="2:24" ht="13.5" customHeight="1" x14ac:dyDescent="0.2">
      <c r="B42" s="82"/>
      <c r="C42" s="69"/>
      <c r="D42" s="14" t="s">
        <v>112</v>
      </c>
      <c r="E42" s="87">
        <v>4</v>
      </c>
      <c r="F42" s="313">
        <v>5</v>
      </c>
      <c r="G42" s="313"/>
      <c r="H42" s="314">
        <v>6</v>
      </c>
      <c r="I42" s="315"/>
      <c r="J42" s="89">
        <v>7</v>
      </c>
      <c r="K42" s="90">
        <v>8</v>
      </c>
      <c r="L42" s="90">
        <v>9</v>
      </c>
      <c r="M42" s="69"/>
      <c r="N42" s="69"/>
      <c r="O42" s="69"/>
      <c r="P42" s="307" t="s">
        <v>136</v>
      </c>
      <c r="Q42" s="307"/>
      <c r="R42" s="307"/>
      <c r="S42" s="311" t="s">
        <v>137</v>
      </c>
      <c r="T42" s="311"/>
      <c r="U42" s="69"/>
      <c r="V42" s="69"/>
      <c r="W42" s="69"/>
      <c r="X42" s="70"/>
    </row>
    <row r="43" spans="2:24" ht="13.5" customHeight="1" x14ac:dyDescent="0.2">
      <c r="B43" s="82"/>
      <c r="C43" s="69"/>
      <c r="D43" s="14" t="s">
        <v>114</v>
      </c>
      <c r="E43" s="87">
        <v>5</v>
      </c>
      <c r="F43" s="312">
        <v>6</v>
      </c>
      <c r="G43" s="312"/>
      <c r="H43" s="314">
        <v>7</v>
      </c>
      <c r="I43" s="315"/>
      <c r="J43" s="90">
        <v>8</v>
      </c>
      <c r="K43" s="90">
        <v>9</v>
      </c>
      <c r="L43" s="90">
        <v>10</v>
      </c>
      <c r="M43" s="69"/>
      <c r="N43" s="69"/>
      <c r="O43" s="69"/>
      <c r="P43" s="69"/>
      <c r="Q43" s="69"/>
      <c r="R43" s="69"/>
      <c r="S43" s="69"/>
      <c r="T43" s="69"/>
      <c r="U43" s="69"/>
      <c r="V43" s="69"/>
      <c r="W43" s="69"/>
      <c r="X43" s="70"/>
    </row>
    <row r="44" spans="2:24" ht="13.5" customHeight="1" thickBot="1" x14ac:dyDescent="0.3">
      <c r="B44" s="92"/>
      <c r="C44" s="93"/>
      <c r="D44" s="94"/>
      <c r="E44" s="94"/>
      <c r="F44" s="94"/>
      <c r="G44" s="94"/>
      <c r="H44" s="94"/>
      <c r="I44" s="94"/>
      <c r="J44" s="94"/>
      <c r="K44" s="94"/>
      <c r="L44" s="94"/>
      <c r="M44" s="94"/>
      <c r="N44" s="93"/>
      <c r="O44" s="93"/>
      <c r="P44" s="93"/>
      <c r="Q44" s="93"/>
      <c r="R44" s="93"/>
      <c r="S44" s="93"/>
      <c r="T44" s="93"/>
      <c r="U44" s="93"/>
      <c r="V44" s="93"/>
      <c r="W44" s="93"/>
      <c r="X44" s="95"/>
    </row>
    <row r="45" spans="2:24" ht="16.5" customHeight="1" x14ac:dyDescent="0.2">
      <c r="D45" s="9"/>
      <c r="F45" s="9"/>
      <c r="G45" s="9"/>
      <c r="H45" s="9"/>
      <c r="I45" s="9"/>
      <c r="J45" s="9"/>
      <c r="K45" s="9"/>
      <c r="L45" s="9"/>
      <c r="M45" s="9"/>
      <c r="N45" s="9"/>
      <c r="O45" s="9"/>
      <c r="P45" s="9"/>
      <c r="Q45" s="9"/>
      <c r="R45" s="9"/>
    </row>
    <row r="46" spans="2:24" ht="16.5" customHeight="1" x14ac:dyDescent="0.2">
      <c r="D46" s="9"/>
      <c r="F46" s="9"/>
      <c r="G46" s="9"/>
      <c r="H46" s="9"/>
      <c r="I46" s="9"/>
      <c r="J46" s="9"/>
      <c r="K46" s="9"/>
      <c r="L46" s="9"/>
      <c r="M46" s="9"/>
      <c r="N46" s="9"/>
      <c r="O46" s="9"/>
      <c r="P46" s="9"/>
      <c r="Q46" s="9"/>
      <c r="R46" s="9"/>
    </row>
    <row r="47" spans="2:24" ht="12.75" customHeight="1" x14ac:dyDescent="0.2">
      <c r="D47" s="9"/>
      <c r="F47" s="9"/>
      <c r="G47" s="9"/>
      <c r="H47" s="9"/>
      <c r="I47" s="9"/>
      <c r="J47" s="9"/>
      <c r="K47" s="9"/>
      <c r="L47" s="9"/>
      <c r="M47" s="9"/>
      <c r="N47" s="9"/>
      <c r="O47" s="9"/>
      <c r="P47" s="9"/>
      <c r="Q47" s="9"/>
      <c r="R47" s="9"/>
    </row>
    <row r="48" spans="2:24" ht="28.5" hidden="1" customHeight="1" x14ac:dyDescent="0.2">
      <c r="B48" s="11" t="s">
        <v>164</v>
      </c>
      <c r="D48" s="9"/>
      <c r="F48" s="9"/>
      <c r="G48" s="9"/>
      <c r="H48" s="9"/>
      <c r="I48" s="9"/>
      <c r="J48" s="9"/>
      <c r="K48" s="9"/>
      <c r="L48" s="9"/>
      <c r="M48" s="9"/>
      <c r="N48" s="9"/>
      <c r="O48" s="9"/>
      <c r="P48" s="9"/>
      <c r="Q48" s="9"/>
      <c r="R48" s="9"/>
    </row>
    <row r="49" spans="2:18" ht="15" hidden="1" customHeight="1" x14ac:dyDescent="0.25">
      <c r="B49" s="11" t="s">
        <v>165</v>
      </c>
      <c r="D49" s="12"/>
      <c r="F49" s="9"/>
      <c r="G49" s="12"/>
      <c r="H49" s="12"/>
      <c r="I49" s="12"/>
      <c r="J49" s="12"/>
      <c r="K49" s="12"/>
      <c r="L49" s="12"/>
      <c r="M49" s="12"/>
      <c r="N49" s="12"/>
      <c r="O49" s="12"/>
      <c r="P49" s="12"/>
      <c r="Q49" s="12"/>
      <c r="R49" s="12"/>
    </row>
    <row r="50" spans="2:18" ht="42.75" hidden="1" customHeight="1" x14ac:dyDescent="0.2">
      <c r="B50" s="11" t="s">
        <v>166</v>
      </c>
      <c r="D50" s="9"/>
      <c r="F50" s="9"/>
      <c r="G50" s="9"/>
      <c r="H50" s="9"/>
      <c r="I50" s="9"/>
      <c r="J50" s="9"/>
      <c r="K50" s="9"/>
      <c r="L50" s="9"/>
      <c r="M50" s="9"/>
      <c r="N50" s="9"/>
      <c r="O50" s="9"/>
      <c r="P50" s="9"/>
      <c r="Q50" s="9"/>
      <c r="R50" s="9"/>
    </row>
    <row r="51" spans="2:18" x14ac:dyDescent="0.2">
      <c r="D51" s="9"/>
      <c r="F51" s="9"/>
      <c r="G51" s="9"/>
      <c r="H51" s="9"/>
      <c r="I51" s="9"/>
      <c r="J51" s="9"/>
      <c r="K51" s="9"/>
      <c r="L51" s="9"/>
      <c r="M51" s="9"/>
      <c r="N51" s="9"/>
      <c r="O51" s="9"/>
      <c r="P51" s="9"/>
      <c r="Q51" s="9"/>
      <c r="R51" s="9"/>
    </row>
    <row r="52" spans="2:18" x14ac:dyDescent="0.2">
      <c r="D52" s="9"/>
      <c r="F52" s="9"/>
      <c r="G52" s="9"/>
      <c r="H52" s="9"/>
      <c r="I52" s="9"/>
      <c r="J52" s="9"/>
      <c r="K52" s="9"/>
      <c r="L52" s="9"/>
      <c r="M52" s="9"/>
      <c r="N52" s="9"/>
      <c r="O52" s="9"/>
      <c r="P52" s="9"/>
      <c r="Q52" s="9"/>
      <c r="R52" s="9"/>
    </row>
    <row r="53" spans="2:18" x14ac:dyDescent="0.2">
      <c r="D53" s="9"/>
      <c r="F53" s="9"/>
      <c r="G53" s="9"/>
      <c r="H53" s="9"/>
      <c r="I53" s="9"/>
      <c r="J53" s="9"/>
      <c r="K53" s="9"/>
      <c r="L53" s="9"/>
      <c r="M53" s="9"/>
      <c r="N53" s="9"/>
      <c r="O53" s="9"/>
      <c r="P53" s="9"/>
      <c r="Q53" s="9"/>
      <c r="R53" s="9"/>
    </row>
    <row r="54" spans="2:18" ht="12.75" customHeight="1" x14ac:dyDescent="0.2">
      <c r="D54" s="9"/>
    </row>
    <row r="55" spans="2:18" x14ac:dyDescent="0.2">
      <c r="D55" s="9"/>
    </row>
    <row r="1048571" spans="13:13" ht="15" thickBot="1" x14ac:dyDescent="0.25"/>
    <row r="1048572" spans="13:13" x14ac:dyDescent="0.2">
      <c r="M1048572" s="77"/>
    </row>
  </sheetData>
  <mergeCells count="50">
    <mergeCell ref="F43:G43"/>
    <mergeCell ref="H43:I43"/>
    <mergeCell ref="F41:G41"/>
    <mergeCell ref="H41:I41"/>
    <mergeCell ref="P41:R41"/>
    <mergeCell ref="S41:T41"/>
    <mergeCell ref="F42:G42"/>
    <mergeCell ref="H42:I42"/>
    <mergeCell ref="P42:R42"/>
    <mergeCell ref="S42:T42"/>
    <mergeCell ref="F39:G39"/>
    <mergeCell ref="H39:I39"/>
    <mergeCell ref="P39:R39"/>
    <mergeCell ref="S39:T39"/>
    <mergeCell ref="F40:G40"/>
    <mergeCell ref="H40:I40"/>
    <mergeCell ref="P40:R40"/>
    <mergeCell ref="S40:T40"/>
    <mergeCell ref="D36:K36"/>
    <mergeCell ref="D37:D38"/>
    <mergeCell ref="E37:E38"/>
    <mergeCell ref="F37:G37"/>
    <mergeCell ref="H37:I37"/>
    <mergeCell ref="P37:T37"/>
    <mergeCell ref="F38:G38"/>
    <mergeCell ref="H38:I38"/>
    <mergeCell ref="P38:R38"/>
    <mergeCell ref="S38:T38"/>
    <mergeCell ref="B9:R9"/>
    <mergeCell ref="F28:G28"/>
    <mergeCell ref="J28:M28"/>
    <mergeCell ref="E29:E34"/>
    <mergeCell ref="J29:K29"/>
    <mergeCell ref="L29:M29"/>
    <mergeCell ref="J30:K30"/>
    <mergeCell ref="L30:M30"/>
    <mergeCell ref="J31:K31"/>
    <mergeCell ref="L31:M31"/>
    <mergeCell ref="J32:K32"/>
    <mergeCell ref="L32:M32"/>
    <mergeCell ref="J33:K33"/>
    <mergeCell ref="L33:M33"/>
    <mergeCell ref="J34:K34"/>
    <mergeCell ref="L34:M34"/>
    <mergeCell ref="B8:X8"/>
    <mergeCell ref="B2:C4"/>
    <mergeCell ref="D2:V4"/>
    <mergeCell ref="W2:X4"/>
    <mergeCell ref="B6:X6"/>
    <mergeCell ref="B7:X7"/>
  </mergeCells>
  <conditionalFormatting sqref="R11:R26">
    <cfRule type="cellIs" dxfId="15" priority="5" stopIfTrue="1" operator="equal">
      <formula>"EXTREMO"</formula>
    </cfRule>
    <cfRule type="cellIs" dxfId="14" priority="6" stopIfTrue="1" operator="equal">
      <formula>"ALTO"</formula>
    </cfRule>
    <cfRule type="cellIs" dxfId="13" priority="7" stopIfTrue="1" operator="equal">
      <formula>"MEDIO"</formula>
    </cfRule>
    <cfRule type="cellIs" dxfId="12" priority="8" stopIfTrue="1" operator="equal">
      <formula>"BAJO"</formula>
    </cfRule>
  </conditionalFormatting>
  <conditionalFormatting sqref="K11:K26">
    <cfRule type="cellIs" dxfId="11" priority="1" stopIfTrue="1" operator="equal">
      <formula>"EXTREMO"</formula>
    </cfRule>
    <cfRule type="cellIs" dxfId="10" priority="2" stopIfTrue="1" operator="equal">
      <formula>"ALTO"</formula>
    </cfRule>
    <cfRule type="cellIs" dxfId="9" priority="3" stopIfTrue="1" operator="equal">
      <formula>"MEDIO"</formula>
    </cfRule>
    <cfRule type="cellIs" dxfId="8" priority="4" stopIfTrue="1" operator="equal">
      <formula>"BAJO"</formula>
    </cfRule>
  </conditionalFormatting>
  <dataValidations count="1">
    <dataValidation type="list" allowBlank="1" showInputMessage="1" showErrorMessage="1" sqref="L11:L26">
      <formula1>OPCIONES</formula1>
    </dataValidation>
  </dataValidations>
  <printOptions horizontalCentered="1" verticalCentered="1"/>
  <pageMargins left="0.51181102362204722" right="0.23622047244094491" top="0.51181102362204722" bottom="0.51181102362204722" header="0.31496062992125984" footer="0.31496062992125984"/>
  <pageSetup scale="24" orientation="portrait" verticalDpi="4294967295" r:id="rId1"/>
  <headerFooter alignWithMargins="0"/>
  <rowBreaks count="1" manualBreakCount="1">
    <brk id="17" min="1" max="23" man="1"/>
  </rowBreak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B1:X1048572"/>
  <sheetViews>
    <sheetView showGridLines="0" zoomScale="70" zoomScaleNormal="70" zoomScaleSheetLayoutView="25" zoomScalePageLayoutView="70" workbookViewId="0"/>
  </sheetViews>
  <sheetFormatPr baseColWidth="10" defaultColWidth="11.42578125" defaultRowHeight="14.25" x14ac:dyDescent="0.2"/>
  <cols>
    <col min="1" max="1" width="4.28515625" style="11" customWidth="1"/>
    <col min="2" max="2" width="8.5703125" style="11" hidden="1" customWidth="1"/>
    <col min="3" max="3" width="42" style="11" customWidth="1"/>
    <col min="4" max="4" width="12.85546875" style="11" customWidth="1"/>
    <col min="5" max="5" width="13.28515625" style="11" customWidth="1"/>
    <col min="6" max="6" width="11.85546875" style="11" customWidth="1"/>
    <col min="7" max="7" width="17.42578125" style="11" customWidth="1"/>
    <col min="8" max="8" width="5.140625" style="11" customWidth="1"/>
    <col min="9" max="9" width="4.28515625" style="11" customWidth="1"/>
    <col min="10" max="10" width="5.85546875" style="11" customWidth="1"/>
    <col min="11" max="11" width="5.28515625" style="11" customWidth="1"/>
    <col min="12" max="12" width="17" style="11" customWidth="1"/>
    <col min="13" max="13" width="5.28515625" style="11" customWidth="1"/>
    <col min="14" max="14" width="21.42578125" style="11" customWidth="1"/>
    <col min="15" max="15" width="5.7109375" style="11" customWidth="1"/>
    <col min="16" max="16" width="6.42578125" style="11" customWidth="1"/>
    <col min="17" max="17" width="8.42578125" style="11" customWidth="1"/>
    <col min="18" max="18" width="6" style="11" customWidth="1"/>
    <col min="19" max="19" width="14" style="11" customWidth="1"/>
    <col min="20" max="20" width="17" style="11" customWidth="1"/>
    <col min="21" max="21" width="17.140625" style="11" customWidth="1"/>
    <col min="22" max="22" width="10.85546875" style="11" customWidth="1"/>
    <col min="23" max="23" width="15.7109375" style="11" customWidth="1"/>
    <col min="24" max="24" width="55.7109375" style="11" customWidth="1"/>
    <col min="25" max="16384" width="11.42578125" style="11"/>
  </cols>
  <sheetData>
    <row r="1" spans="2:24" s="9" customFormat="1" x14ac:dyDescent="0.2">
      <c r="S1" s="10"/>
    </row>
    <row r="2" spans="2:24" s="9" customFormat="1" ht="48.75" customHeight="1" x14ac:dyDescent="0.2">
      <c r="B2" s="285"/>
      <c r="C2" s="285"/>
      <c r="D2" s="143" t="s">
        <v>8</v>
      </c>
      <c r="E2" s="144"/>
      <c r="F2" s="144"/>
      <c r="G2" s="144"/>
      <c r="H2" s="144"/>
      <c r="I2" s="144"/>
      <c r="J2" s="144"/>
      <c r="K2" s="144"/>
      <c r="L2" s="144"/>
      <c r="M2" s="144"/>
      <c r="N2" s="144"/>
      <c r="O2" s="144"/>
      <c r="P2" s="144"/>
      <c r="Q2" s="144"/>
      <c r="R2" s="144"/>
      <c r="S2" s="144"/>
      <c r="T2" s="144"/>
      <c r="U2" s="144"/>
      <c r="V2" s="145"/>
      <c r="W2" s="212" t="s">
        <v>1</v>
      </c>
      <c r="X2" s="213"/>
    </row>
    <row r="3" spans="2:24" s="9" customFormat="1" ht="24.75" customHeight="1" x14ac:dyDescent="0.2">
      <c r="B3" s="285"/>
      <c r="C3" s="285"/>
      <c r="D3" s="146"/>
      <c r="E3" s="147"/>
      <c r="F3" s="147"/>
      <c r="G3" s="147"/>
      <c r="H3" s="147"/>
      <c r="I3" s="147"/>
      <c r="J3" s="147"/>
      <c r="K3" s="147"/>
      <c r="L3" s="147"/>
      <c r="M3" s="147"/>
      <c r="N3" s="147"/>
      <c r="O3" s="147"/>
      <c r="P3" s="147"/>
      <c r="Q3" s="147"/>
      <c r="R3" s="147"/>
      <c r="S3" s="147"/>
      <c r="T3" s="147"/>
      <c r="U3" s="147"/>
      <c r="V3" s="148"/>
      <c r="W3" s="214"/>
      <c r="X3" s="215"/>
    </row>
    <row r="4" spans="2:24" s="9" customFormat="1" ht="60" customHeight="1" x14ac:dyDescent="0.2">
      <c r="B4" s="285"/>
      <c r="C4" s="285"/>
      <c r="D4" s="149"/>
      <c r="E4" s="150"/>
      <c r="F4" s="150"/>
      <c r="G4" s="150"/>
      <c r="H4" s="150"/>
      <c r="I4" s="150"/>
      <c r="J4" s="150"/>
      <c r="K4" s="150"/>
      <c r="L4" s="150"/>
      <c r="M4" s="150"/>
      <c r="N4" s="150"/>
      <c r="O4" s="150"/>
      <c r="P4" s="150"/>
      <c r="Q4" s="150"/>
      <c r="R4" s="150"/>
      <c r="S4" s="150"/>
      <c r="T4" s="150"/>
      <c r="U4" s="150"/>
      <c r="V4" s="151"/>
      <c r="W4" s="216"/>
      <c r="X4" s="217"/>
    </row>
    <row r="5" spans="2:24" s="9" customFormat="1" ht="32.25" customHeight="1" thickBot="1" x14ac:dyDescent="0.3">
      <c r="B5" s="67"/>
      <c r="C5" s="67"/>
      <c r="D5" s="67"/>
      <c r="E5" s="67"/>
      <c r="F5" s="67"/>
      <c r="G5" s="67"/>
      <c r="H5" s="67"/>
      <c r="I5" s="67"/>
      <c r="J5" s="67"/>
      <c r="K5" s="67"/>
      <c r="L5" s="67"/>
      <c r="M5" s="67"/>
      <c r="N5" s="67"/>
      <c r="O5" s="67"/>
      <c r="P5" s="67"/>
      <c r="Q5" s="67"/>
      <c r="R5" s="67"/>
      <c r="S5" s="68"/>
      <c r="T5" s="67"/>
      <c r="U5" s="67"/>
      <c r="V5" s="67"/>
      <c r="W5" s="67"/>
      <c r="X5" s="67"/>
    </row>
    <row r="6" spans="2:24" ht="91.5" customHeight="1" thickBot="1" x14ac:dyDescent="0.25">
      <c r="B6" s="286" t="str">
        <f>+EVALUACION!B5</f>
        <v>Objeto Contractual: CONTRATAR LA PRESTACIÓN DEL SERVICIO PARA REALIZAR LA PRODUCCIÓN (DISEÑO, ELABORACIÓN E IMPRESIÓN GRAFICA) Y SUMINISTRO DE MATERIALES IMPRESOS, DE MERCHANDISING Y PROMOCIONALES QUE REQUIERA LA ALCALDÌA LOCAL, DE CONFORMIDAD CON LAS CONDICIONES, CANTIDADES Y ESPECIFICACIONES TECNICAS ESTABLECIDAS EN EL PRESENTE ESTUDIO PREVIO</v>
      </c>
      <c r="C6" s="287"/>
      <c r="D6" s="287"/>
      <c r="E6" s="287"/>
      <c r="F6" s="287"/>
      <c r="G6" s="287"/>
      <c r="H6" s="287"/>
      <c r="I6" s="287"/>
      <c r="J6" s="287"/>
      <c r="K6" s="287"/>
      <c r="L6" s="287"/>
      <c r="M6" s="287"/>
      <c r="N6" s="287"/>
      <c r="O6" s="287"/>
      <c r="P6" s="287"/>
      <c r="Q6" s="287"/>
      <c r="R6" s="287"/>
      <c r="S6" s="287"/>
      <c r="T6" s="287"/>
      <c r="U6" s="287"/>
      <c r="V6" s="287"/>
      <c r="W6" s="287"/>
      <c r="X6" s="288"/>
    </row>
    <row r="7" spans="2:24" ht="18.75" customHeight="1" x14ac:dyDescent="0.2">
      <c r="B7" s="289" t="s">
        <v>153</v>
      </c>
      <c r="C7" s="290"/>
      <c r="D7" s="290"/>
      <c r="E7" s="290"/>
      <c r="F7" s="290"/>
      <c r="G7" s="290"/>
      <c r="H7" s="290"/>
      <c r="I7" s="290"/>
      <c r="J7" s="290"/>
      <c r="K7" s="290"/>
      <c r="L7" s="290"/>
      <c r="M7" s="290"/>
      <c r="N7" s="290"/>
      <c r="O7" s="290"/>
      <c r="P7" s="290"/>
      <c r="Q7" s="290"/>
      <c r="R7" s="290"/>
      <c r="S7" s="290"/>
      <c r="T7" s="290"/>
      <c r="U7" s="290"/>
      <c r="V7" s="290"/>
      <c r="W7" s="290"/>
      <c r="X7" s="291"/>
    </row>
    <row r="8" spans="2:24" ht="21" customHeight="1" x14ac:dyDescent="0.2">
      <c r="B8" s="282" t="s">
        <v>154</v>
      </c>
      <c r="C8" s="283"/>
      <c r="D8" s="283"/>
      <c r="E8" s="283"/>
      <c r="F8" s="283"/>
      <c r="G8" s="283"/>
      <c r="H8" s="283"/>
      <c r="I8" s="283"/>
      <c r="J8" s="283"/>
      <c r="K8" s="283"/>
      <c r="L8" s="283"/>
      <c r="M8" s="283"/>
      <c r="N8" s="283"/>
      <c r="O8" s="283"/>
      <c r="P8" s="283"/>
      <c r="Q8" s="283"/>
      <c r="R8" s="283"/>
      <c r="S8" s="283"/>
      <c r="T8" s="283"/>
      <c r="U8" s="283"/>
      <c r="V8" s="283"/>
      <c r="W8" s="283"/>
      <c r="X8" s="284"/>
    </row>
    <row r="9" spans="2:24" ht="9" customHeight="1" thickBot="1" x14ac:dyDescent="0.25">
      <c r="B9" s="292"/>
      <c r="C9" s="293"/>
      <c r="D9" s="293"/>
      <c r="E9" s="293"/>
      <c r="F9" s="293"/>
      <c r="G9" s="293"/>
      <c r="H9" s="293"/>
      <c r="I9" s="293"/>
      <c r="J9" s="293"/>
      <c r="K9" s="293"/>
      <c r="L9" s="293"/>
      <c r="M9" s="293"/>
      <c r="N9" s="293"/>
      <c r="O9" s="293"/>
      <c r="P9" s="293"/>
      <c r="Q9" s="293"/>
      <c r="R9" s="293"/>
      <c r="S9" s="69"/>
      <c r="T9" s="69"/>
      <c r="U9" s="69"/>
      <c r="V9" s="69"/>
      <c r="W9" s="69"/>
      <c r="X9" s="70"/>
    </row>
    <row r="10" spans="2:24" ht="106.5" customHeight="1" thickBot="1" x14ac:dyDescent="0.25">
      <c r="B10" s="71" t="s">
        <v>155</v>
      </c>
      <c r="C10" s="133" t="s">
        <v>96</v>
      </c>
      <c r="D10" s="73" t="s">
        <v>156</v>
      </c>
      <c r="E10" s="73" t="s">
        <v>157</v>
      </c>
      <c r="F10" s="73" t="s">
        <v>158</v>
      </c>
      <c r="G10" s="72" t="s">
        <v>97</v>
      </c>
      <c r="H10" s="73" t="s">
        <v>102</v>
      </c>
      <c r="I10" s="73" t="s">
        <v>99</v>
      </c>
      <c r="J10" s="73" t="s">
        <v>159</v>
      </c>
      <c r="K10" s="73" t="s">
        <v>101</v>
      </c>
      <c r="L10" s="73" t="s">
        <v>160</v>
      </c>
      <c r="M10" s="72" t="s">
        <v>161</v>
      </c>
      <c r="N10" s="72" t="s">
        <v>145</v>
      </c>
      <c r="O10" s="73" t="s">
        <v>102</v>
      </c>
      <c r="P10" s="73" t="s">
        <v>99</v>
      </c>
      <c r="Q10" s="73" t="s">
        <v>159</v>
      </c>
      <c r="R10" s="73" t="s">
        <v>101</v>
      </c>
      <c r="S10" s="72" t="s">
        <v>146</v>
      </c>
      <c r="T10" s="72" t="s">
        <v>147</v>
      </c>
      <c r="U10" s="72" t="s">
        <v>148</v>
      </c>
      <c r="V10" s="72" t="s">
        <v>149</v>
      </c>
      <c r="W10" s="72" t="s">
        <v>162</v>
      </c>
      <c r="X10" s="74" t="s">
        <v>151</v>
      </c>
    </row>
    <row r="11" spans="2:24" ht="106.5" customHeight="1" thickBot="1" x14ac:dyDescent="0.25">
      <c r="B11" s="75">
        <v>1</v>
      </c>
      <c r="C11" s="134" t="s">
        <v>28</v>
      </c>
      <c r="D11" s="77" t="str">
        <f>+'EVALUACION CON CONTROLES'!A16</f>
        <v>PLANEACIÓN</v>
      </c>
      <c r="E11" s="77" t="str">
        <f>VLOOKUP(C11,'IDENTIFICACION Y ANALISIS'!$B$19:$F$68,3,FALSE)</f>
        <v>Estatal</v>
      </c>
      <c r="F11" s="77" t="str">
        <f>VLOOKUP(C11,'IDENTIFICACION Y ANALISIS'!$B$19:$F$68,4,FALSE)</f>
        <v>Externo</v>
      </c>
      <c r="G11" s="76" t="str">
        <f>+EVALUACION!H16</f>
        <v>Declarar desierto el proceso de contratación y la imposibilidad de ejecutar el proyecto.</v>
      </c>
      <c r="H11" s="76">
        <f>+EVALUACION!I16</f>
        <v>2</v>
      </c>
      <c r="I11" s="76">
        <f>+EVALUACION!J16</f>
        <v>4</v>
      </c>
      <c r="J11" s="76">
        <f>+EVALUACION!K16</f>
        <v>6</v>
      </c>
      <c r="K11" s="77" t="str">
        <f>+EVALUACION!L16</f>
        <v>ALTO</v>
      </c>
      <c r="L11" s="76" t="s">
        <v>165</v>
      </c>
      <c r="M11" s="77">
        <v>100</v>
      </c>
      <c r="N11" s="76" t="str">
        <f>+'EVALUACION CON CONTROLES'!F16</f>
        <v>Realizar correcto analisis deacuerdo a las necesidades de la alcaldia y los proyectos a realizar en la localidad</v>
      </c>
      <c r="O11" s="76">
        <f>+'EVALUACION CON CONTROLES'!H16</f>
        <v>2</v>
      </c>
      <c r="P11" s="76">
        <f>+'EVALUACION CON CONTROLES'!I16</f>
        <v>4</v>
      </c>
      <c r="Q11" s="76">
        <f>+'EVALUACION CON CONTROLES'!J16</f>
        <v>6</v>
      </c>
      <c r="R11" s="77" t="str">
        <f>+'EVALUACION CON CONTROLES'!K16</f>
        <v>ALTO</v>
      </c>
      <c r="S11" s="76" t="str">
        <f>+'EVALUACION CON CONTROLES'!L16</f>
        <v>NO</v>
      </c>
      <c r="T11" s="76" t="str">
        <f>+'EVALUACION CON CONTROLES'!M16</f>
        <v>CONTRATANTE</v>
      </c>
      <c r="U11" s="76">
        <f>+'EVALUACION CON CONTROLES'!N16</f>
        <v>2022</v>
      </c>
      <c r="V11" s="76">
        <f>+'EVALUACION CON CONTROLES'!O16</f>
        <v>2022</v>
      </c>
      <c r="W11" s="76" t="str">
        <f>+'EVALUACION CON CONTROLES'!P16</f>
        <v>Supervisión constante al desarrollo del proceso</v>
      </c>
      <c r="X11" s="78" t="str">
        <f>+'EVALUACION CON CONTROLES'!Q16</f>
        <v>Durante la etapa de planeación</v>
      </c>
    </row>
    <row r="12" spans="2:24" ht="106.5" customHeight="1" thickBot="1" x14ac:dyDescent="0.25">
      <c r="B12" s="79">
        <v>2</v>
      </c>
      <c r="C12" s="134" t="s">
        <v>30</v>
      </c>
      <c r="D12" s="80" t="str">
        <f>+'EVALUACION CON CONTROLES'!A17</f>
        <v>PLANEACIÓN</v>
      </c>
      <c r="E12" s="80" t="str">
        <f>VLOOKUP(C12,'IDENTIFICACION Y ANALISIS'!$B$19:$F$68,3,FALSE)</f>
        <v>General</v>
      </c>
      <c r="F12" s="80" t="str">
        <f>VLOOKUP(C12,'IDENTIFICACION Y ANALISIS'!$B$19:$F$68,4,FALSE)</f>
        <v>Interno</v>
      </c>
      <c r="G12" s="14" t="str">
        <f>+EVALUACION!H17</f>
        <v>No prestar el servicio adecuado de acuerdo  a la necesidad del mismo.</v>
      </c>
      <c r="H12" s="14">
        <f>+EVALUACION!I17</f>
        <v>2</v>
      </c>
      <c r="I12" s="14">
        <f>+EVALUACION!J17</f>
        <v>3</v>
      </c>
      <c r="J12" s="14">
        <f>+EVALUACION!K17</f>
        <v>5</v>
      </c>
      <c r="K12" s="80" t="str">
        <f>+EVALUACION!L17</f>
        <v>MEDIO</v>
      </c>
      <c r="L12" s="14" t="s">
        <v>165</v>
      </c>
      <c r="M12" s="77">
        <v>100</v>
      </c>
      <c r="N12" s="14" t="str">
        <f>+'EVALUACION CON CONTROLES'!F17</f>
        <v>Realizar las especificaciones claras de acuerdo a las necesidades existentes</v>
      </c>
      <c r="O12" s="14">
        <f>+'EVALUACION CON CONTROLES'!H17</f>
        <v>2</v>
      </c>
      <c r="P12" s="14">
        <f>+'EVALUACION CON CONTROLES'!I17</f>
        <v>3</v>
      </c>
      <c r="Q12" s="14">
        <f>+'EVALUACION CON CONTROLES'!J17</f>
        <v>5</v>
      </c>
      <c r="R12" s="80" t="str">
        <f>+'EVALUACION CON CONTROLES'!K17</f>
        <v>MEDIO</v>
      </c>
      <c r="S12" s="14" t="str">
        <f>+'EVALUACION CON CONTROLES'!L17</f>
        <v>NO</v>
      </c>
      <c r="T12" s="14" t="str">
        <f>+'EVALUACION CON CONTROLES'!M17</f>
        <v>CONTRATANTE</v>
      </c>
      <c r="U12" s="14">
        <f>+'EVALUACION CON CONTROLES'!N17</f>
        <v>2022</v>
      </c>
      <c r="V12" s="14">
        <f>+'EVALUACION CON CONTROLES'!O17</f>
        <v>2022</v>
      </c>
      <c r="W12" s="14" t="str">
        <f>+'EVALUACION CON CONTROLES'!P17</f>
        <v>Supervisión constante al desarrollo del proceso</v>
      </c>
      <c r="X12" s="81" t="str">
        <f>+'EVALUACION CON CONTROLES'!Q17</f>
        <v>Durante la etapa de planeación</v>
      </c>
    </row>
    <row r="13" spans="2:24" ht="106.5" customHeight="1" thickBot="1" x14ac:dyDescent="0.25">
      <c r="B13" s="79">
        <v>3</v>
      </c>
      <c r="C13" s="134" t="s">
        <v>32</v>
      </c>
      <c r="D13" s="80" t="str">
        <f>+'EVALUACION CON CONTROLES'!A18</f>
        <v>PLANEACIÓN</v>
      </c>
      <c r="E13" s="80" t="str">
        <f>VLOOKUP(C13,'IDENTIFICACION Y ANALISIS'!$B$19:$F$68,3,FALSE)</f>
        <v>General</v>
      </c>
      <c r="F13" s="80" t="str">
        <f>VLOOKUP(C13,'IDENTIFICACION Y ANALISIS'!$B$19:$F$68,4,FALSE)</f>
        <v>Interno</v>
      </c>
      <c r="G13" s="14" t="str">
        <f>+EVALUACION!H18</f>
        <v>Demoras en el proceso de selección</v>
      </c>
      <c r="H13" s="14">
        <f>+EVALUACION!I18</f>
        <v>2</v>
      </c>
      <c r="I13" s="14">
        <f>+EVALUACION!J18</f>
        <v>3</v>
      </c>
      <c r="J13" s="14">
        <f>+EVALUACION!K18</f>
        <v>5</v>
      </c>
      <c r="K13" s="80" t="str">
        <f>+EVALUACION!L18</f>
        <v>MEDIO</v>
      </c>
      <c r="L13" s="14" t="s">
        <v>165</v>
      </c>
      <c r="M13" s="77">
        <v>100</v>
      </c>
      <c r="N13" s="14" t="str">
        <f>+'EVALUACION CON CONTROLES'!F18</f>
        <v xml:space="preserve">Revisar y ajustar  los requisitos estipulados,  su pertinencia e idoneidad para garantizar la selección objetiva </v>
      </c>
      <c r="O13" s="14">
        <f>+'EVALUACION CON CONTROLES'!H18</f>
        <v>2</v>
      </c>
      <c r="P13" s="14">
        <f>+'EVALUACION CON CONTROLES'!I18</f>
        <v>3</v>
      </c>
      <c r="Q13" s="14">
        <f>+'EVALUACION CON CONTROLES'!J18</f>
        <v>5</v>
      </c>
      <c r="R13" s="80" t="str">
        <f>+'EVALUACION CON CONTROLES'!K18</f>
        <v>MEDIO</v>
      </c>
      <c r="S13" s="14" t="str">
        <f>+'EVALUACION CON CONTROLES'!L18</f>
        <v>NO</v>
      </c>
      <c r="T13" s="14" t="str">
        <f>+'EVALUACION CON CONTROLES'!M18</f>
        <v>CONTRATANTE</v>
      </c>
      <c r="U13" s="14">
        <f>+'EVALUACION CON CONTROLES'!N18</f>
        <v>2022</v>
      </c>
      <c r="V13" s="14">
        <f>+'EVALUACION CON CONTROLES'!O18</f>
        <v>2022</v>
      </c>
      <c r="W13" s="14" t="str">
        <f>+'EVALUACION CON CONTROLES'!P18</f>
        <v>Supervisión constante al desarrollo del proceso</v>
      </c>
      <c r="X13" s="81" t="str">
        <f>+'EVALUACION CON CONTROLES'!Q18</f>
        <v>Durante la etapa de planeación</v>
      </c>
    </row>
    <row r="14" spans="2:24" ht="106.5" customHeight="1" thickBot="1" x14ac:dyDescent="0.25">
      <c r="B14" s="79">
        <v>4</v>
      </c>
      <c r="C14" s="134" t="s">
        <v>43</v>
      </c>
      <c r="D14" s="80" t="str">
        <f>+'EVALUACION CON CONTROLES'!A19</f>
        <v>SELECCIÓN</v>
      </c>
      <c r="E14" s="80" t="str">
        <f>VLOOKUP(C14,'IDENTIFICACION Y ANALISIS'!$B$19:$F$68,3,FALSE)</f>
        <v>Estatal</v>
      </c>
      <c r="F14" s="80" t="str">
        <f>VLOOKUP(C14,'IDENTIFICACION Y ANALISIS'!$B$19:$F$68,4,FALSE)</f>
        <v>Interno</v>
      </c>
      <c r="G14" s="14" t="str">
        <f>+EVALUACION!H19</f>
        <v>Dificultad para la selección del proponente.</v>
      </c>
      <c r="H14" s="14">
        <f>+EVALUACION!I19</f>
        <v>3</v>
      </c>
      <c r="I14" s="14">
        <f>+EVALUACION!J19</f>
        <v>2</v>
      </c>
      <c r="J14" s="14">
        <f>+EVALUACION!K19</f>
        <v>5</v>
      </c>
      <c r="K14" s="80" t="str">
        <f>+EVALUACION!L19</f>
        <v>MEDIO</v>
      </c>
      <c r="L14" s="14" t="s">
        <v>165</v>
      </c>
      <c r="M14" s="77">
        <v>100</v>
      </c>
      <c r="N14" s="14" t="str">
        <f>+'EVALUACION CON CONTROLES'!F19</f>
        <v>Supervisar el proceso y solicitar comprobantes o garantías que evidencien el cumplimiento de la publicación en SECOP</v>
      </c>
      <c r="O14" s="14">
        <f>+'EVALUACION CON CONTROLES'!H19</f>
        <v>3</v>
      </c>
      <c r="P14" s="14">
        <f>+'EVALUACION CON CONTROLES'!I19</f>
        <v>2</v>
      </c>
      <c r="Q14" s="14">
        <f>+'EVALUACION CON CONTROLES'!J19</f>
        <v>5</v>
      </c>
      <c r="R14" s="80" t="str">
        <f>+'EVALUACION CON CONTROLES'!K19</f>
        <v>MEDIO</v>
      </c>
      <c r="S14" s="14" t="str">
        <f>+'EVALUACION CON CONTROLES'!L19</f>
        <v>NO</v>
      </c>
      <c r="T14" s="14" t="str">
        <f>+'EVALUACION CON CONTROLES'!M19</f>
        <v>CONTRATANTE</v>
      </c>
      <c r="U14" s="14">
        <f>+'EVALUACION CON CONTROLES'!N19</f>
        <v>2022</v>
      </c>
      <c r="V14" s="14">
        <f>+'EVALUACION CON CONTROLES'!O19</f>
        <v>2022</v>
      </c>
      <c r="W14" s="14" t="str">
        <f>+'EVALUACION CON CONTROLES'!P19</f>
        <v>Supervisión constante al desarrollo del proceso</v>
      </c>
      <c r="X14" s="81" t="str">
        <f>+'EVALUACION CON CONTROLES'!Q19</f>
        <v>Durante la etapa de selección</v>
      </c>
    </row>
    <row r="15" spans="2:24" ht="106.5" customHeight="1" thickBot="1" x14ac:dyDescent="0.25">
      <c r="B15" s="79">
        <v>5</v>
      </c>
      <c r="C15" s="134" t="s">
        <v>45</v>
      </c>
      <c r="D15" s="80" t="str">
        <f>+'EVALUACION CON CONTROLES'!A20</f>
        <v>SELECCIÓN</v>
      </c>
      <c r="E15" s="80" t="str">
        <f>VLOOKUP(C15,'IDENTIFICACION Y ANALISIS'!$B$19:$F$68,3,FALSE)</f>
        <v>General</v>
      </c>
      <c r="F15" s="80" t="str">
        <f>VLOOKUP(C15,'IDENTIFICACION Y ANALISIS'!$B$19:$F$68,4,FALSE)</f>
        <v>Externo</v>
      </c>
      <c r="G15" s="14" t="str">
        <f>+EVALUACION!H20</f>
        <v>Retrasos en la selección del proponente</v>
      </c>
      <c r="H15" s="14">
        <f>+EVALUACION!I20</f>
        <v>2</v>
      </c>
      <c r="I15" s="14">
        <f>+EVALUACION!J20</f>
        <v>3</v>
      </c>
      <c r="J15" s="14">
        <f>+EVALUACION!K20</f>
        <v>5</v>
      </c>
      <c r="K15" s="80" t="str">
        <f>+EVALUACION!L20</f>
        <v>MEDIO</v>
      </c>
      <c r="L15" s="14" t="s">
        <v>165</v>
      </c>
      <c r="M15" s="77">
        <v>100</v>
      </c>
      <c r="N15" s="14" t="str">
        <f>+'EVALUACION CON CONTROLES'!F20</f>
        <v>Supervisar el proceso y solicitar comprobantes o garantías que evidencien el precio real de los elementos requeridos</v>
      </c>
      <c r="O15" s="14">
        <f>+'EVALUACION CON CONTROLES'!H20</f>
        <v>2</v>
      </c>
      <c r="P15" s="14">
        <f>+'EVALUACION CON CONTROLES'!I20</f>
        <v>3</v>
      </c>
      <c r="Q15" s="14">
        <f>+'EVALUACION CON CONTROLES'!J20</f>
        <v>5</v>
      </c>
      <c r="R15" s="80" t="str">
        <f>+'EVALUACION CON CONTROLES'!K20</f>
        <v>MEDIO</v>
      </c>
      <c r="S15" s="14" t="str">
        <f>+'EVALUACION CON CONTROLES'!L20</f>
        <v>NO</v>
      </c>
      <c r="T15" s="14" t="str">
        <f>+'EVALUACION CON CONTROLES'!M20</f>
        <v>CONTRATANTE</v>
      </c>
      <c r="U15" s="14">
        <f>+'EVALUACION CON CONTROLES'!N20</f>
        <v>2022</v>
      </c>
      <c r="V15" s="14">
        <f>+'EVALUACION CON CONTROLES'!O20</f>
        <v>2022</v>
      </c>
      <c r="W15" s="14" t="str">
        <f>+'EVALUACION CON CONTROLES'!P20</f>
        <v>Supervisión constante al desarrollo del proceso</v>
      </c>
      <c r="X15" s="81" t="str">
        <f>+'EVALUACION CON CONTROLES'!Q20</f>
        <v>Durante la etapa de selección</v>
      </c>
    </row>
    <row r="16" spans="2:24" ht="106.5" customHeight="1" thickBot="1" x14ac:dyDescent="0.25">
      <c r="B16" s="79">
        <v>6</v>
      </c>
      <c r="C16" s="135" t="s">
        <v>47</v>
      </c>
      <c r="D16" s="80" t="str">
        <f>+'EVALUACION CON CONTROLES'!A21</f>
        <v>CONTRATACIÓN</v>
      </c>
      <c r="E16" s="80" t="str">
        <f>VLOOKUP(C16,'IDENTIFICACION Y ANALISIS'!$B$19:$F$68,3,FALSE)</f>
        <v>General</v>
      </c>
      <c r="F16" s="80" t="str">
        <f>VLOOKUP(C16,'IDENTIFICACION Y ANALISIS'!$B$19:$F$68,4,FALSE)</f>
        <v>Interno</v>
      </c>
      <c r="G16" s="14" t="str">
        <f>+EVALUACION!H21</f>
        <v>Demora en la ejecución del contrato durante la vigencia actual</v>
      </c>
      <c r="H16" s="14">
        <f>+EVALUACION!I21</f>
        <v>1</v>
      </c>
      <c r="I16" s="14">
        <f>+EVALUACION!J21</f>
        <v>4</v>
      </c>
      <c r="J16" s="14">
        <f>+EVALUACION!K21</f>
        <v>5</v>
      </c>
      <c r="K16" s="80" t="str">
        <f>+EVALUACION!L21</f>
        <v>MEDIO</v>
      </c>
      <c r="L16" s="14" t="s">
        <v>164</v>
      </c>
      <c r="M16" s="77">
        <v>100</v>
      </c>
      <c r="N16" s="14" t="str">
        <f>+'EVALUACION CON CONTROLES'!F21</f>
        <v>Hacer Seguimiento al proponente adjudicatario para que realice la firma del contrato dentro de los tiempos justos</v>
      </c>
      <c r="O16" s="14">
        <f>+'EVALUACION CON CONTROLES'!H21</f>
        <v>1</v>
      </c>
      <c r="P16" s="14">
        <f>+'EVALUACION CON CONTROLES'!I21</f>
        <v>4</v>
      </c>
      <c r="Q16" s="14">
        <f>+'EVALUACION CON CONTROLES'!J21</f>
        <v>5</v>
      </c>
      <c r="R16" s="80" t="str">
        <f>+'EVALUACION CON CONTROLES'!K21</f>
        <v>MEDIO</v>
      </c>
      <c r="S16" s="14" t="str">
        <f>+'EVALUACION CON CONTROLES'!L21</f>
        <v>NO</v>
      </c>
      <c r="T16" s="14" t="str">
        <f>+'EVALUACION CON CONTROLES'!M21</f>
        <v>CONTRATANTE Y CONTRATISTA</v>
      </c>
      <c r="U16" s="14">
        <f>+'EVALUACION CON CONTROLES'!N21</f>
        <v>2022</v>
      </c>
      <c r="V16" s="14">
        <f>+'EVALUACION CON CONTROLES'!O21</f>
        <v>2022</v>
      </c>
      <c r="W16" s="14" t="str">
        <f>+'EVALUACION CON CONTROLES'!P21</f>
        <v>Supervisión constante al desarrollo del proceso</v>
      </c>
      <c r="X16" s="81" t="str">
        <f>+'EVALUACION CON CONTROLES'!Q21</f>
        <v>Durante la etapa de contratación</v>
      </c>
    </row>
    <row r="17" spans="2:24" ht="106.5" customHeight="1" thickBot="1" x14ac:dyDescent="0.25">
      <c r="B17" s="79">
        <v>7</v>
      </c>
      <c r="C17" s="135" t="s">
        <v>49</v>
      </c>
      <c r="D17" s="80" t="str">
        <f>+'EVALUACION CON CONTROLES'!A22</f>
        <v>CONTRATACIÓN</v>
      </c>
      <c r="E17" s="80" t="str">
        <f>VLOOKUP(C17,'IDENTIFICACION Y ANALISIS'!$B$19:$F$68,3,FALSE)</f>
        <v>General</v>
      </c>
      <c r="F17" s="80" t="str">
        <f>VLOOKUP(C17,'IDENTIFICACION Y ANALISIS'!$B$19:$F$68,4,FALSE)</f>
        <v>Externo</v>
      </c>
      <c r="G17" s="14" t="str">
        <f>+EVALUACION!H22</f>
        <v>Retraso en los tiempos esstimados para la contratación</v>
      </c>
      <c r="H17" s="14">
        <f>+EVALUACION!I22</f>
        <v>3</v>
      </c>
      <c r="I17" s="14">
        <f>+EVALUACION!J22</f>
        <v>2</v>
      </c>
      <c r="J17" s="14">
        <f>+EVALUACION!K22</f>
        <v>5</v>
      </c>
      <c r="K17" s="80" t="str">
        <f>+EVALUACION!L22</f>
        <v>MEDIO</v>
      </c>
      <c r="L17" s="14" t="s">
        <v>165</v>
      </c>
      <c r="M17" s="77">
        <v>100</v>
      </c>
      <c r="N17" s="14" t="str">
        <f>+'EVALUACION CON CONTROLES'!F22</f>
        <v>Realizar un cronograma ajustado de acuerdo a cada etapa del proceso, para garantizar la ejecución de las acciones pertinentes en los tiempos establecidos</v>
      </c>
      <c r="O17" s="14">
        <f>+'EVALUACION CON CONTROLES'!H22</f>
        <v>3</v>
      </c>
      <c r="P17" s="14">
        <f>+'EVALUACION CON CONTROLES'!I22</f>
        <v>2</v>
      </c>
      <c r="Q17" s="14">
        <f>+'EVALUACION CON CONTROLES'!J22</f>
        <v>5</v>
      </c>
      <c r="R17" s="80" t="str">
        <f>+'EVALUACION CON CONTROLES'!K22</f>
        <v>MEDIO</v>
      </c>
      <c r="S17" s="14" t="str">
        <f>+'EVALUACION CON CONTROLES'!L22</f>
        <v>NO</v>
      </c>
      <c r="T17" s="14" t="str">
        <f>+'EVALUACION CON CONTROLES'!M22</f>
        <v>CONTRATANTE</v>
      </c>
      <c r="U17" s="14">
        <f>+'EVALUACION CON CONTROLES'!N22</f>
        <v>2022</v>
      </c>
      <c r="V17" s="14">
        <f>+'EVALUACION CON CONTROLES'!O22</f>
        <v>2022</v>
      </c>
      <c r="W17" s="14" t="str">
        <f>+'EVALUACION CON CONTROLES'!P22</f>
        <v>Supervisión constante al desarrollo del proceso</v>
      </c>
      <c r="X17" s="81" t="str">
        <f>+'EVALUACION CON CONTROLES'!Q22</f>
        <v>Durante la etapa de contratación</v>
      </c>
    </row>
    <row r="18" spans="2:24" ht="106.5" customHeight="1" thickBot="1" x14ac:dyDescent="0.25">
      <c r="B18" s="79">
        <v>8</v>
      </c>
      <c r="C18" s="135" t="s">
        <v>48</v>
      </c>
      <c r="D18" s="80" t="str">
        <f>+'EVALUACION CON CONTROLES'!A23</f>
        <v>CONTRATACIÓN</v>
      </c>
      <c r="E18" s="80" t="str">
        <f>VLOOKUP(C18,'IDENTIFICACION Y ANALISIS'!$B$19:$F$68,3,FALSE)</f>
        <v>General</v>
      </c>
      <c r="F18" s="80" t="str">
        <f>VLOOKUP(C18,'IDENTIFICACION Y ANALISIS'!$B$19:$F$68,4,FALSE)</f>
        <v>Externo</v>
      </c>
      <c r="G18" s="14" t="str">
        <f>+EVALUACION!H23</f>
        <v xml:space="preserve">Demora por parte del contratista para el perfeccionamiento del contrato, en cuanto a demora de firma de contrato, firma acta de inicio, entrega de pólizas y demas </v>
      </c>
      <c r="H18" s="14">
        <f>+EVALUACION!I23</f>
        <v>2</v>
      </c>
      <c r="I18" s="14">
        <f>+EVALUACION!J23</f>
        <v>3</v>
      </c>
      <c r="J18" s="14">
        <f>+EVALUACION!K23</f>
        <v>5</v>
      </c>
      <c r="K18" s="80" t="str">
        <f>+EVALUACION!L23</f>
        <v>MEDIO</v>
      </c>
      <c r="L18" s="14" t="s">
        <v>166</v>
      </c>
      <c r="M18" s="77">
        <v>100</v>
      </c>
      <c r="N18" s="14" t="str">
        <f>+'EVALUACION CON CONTROLES'!F23</f>
        <v>Hacer Seguimiento al proponente adjudicado para que realice los trámites para las garantías a tiempo</v>
      </c>
      <c r="O18" s="14">
        <f>+'EVALUACION CON CONTROLES'!H23</f>
        <v>2</v>
      </c>
      <c r="P18" s="14">
        <f>+'EVALUACION CON CONTROLES'!I23</f>
        <v>3</v>
      </c>
      <c r="Q18" s="14">
        <f>+'EVALUACION CON CONTROLES'!J23</f>
        <v>5</v>
      </c>
      <c r="R18" s="80" t="str">
        <f>+'EVALUACION CON CONTROLES'!K23</f>
        <v>MEDIO</v>
      </c>
      <c r="S18" s="14" t="str">
        <f>+'EVALUACION CON CONTROLES'!L23</f>
        <v>NO</v>
      </c>
      <c r="T18" s="14" t="str">
        <f>+'EVALUACION CON CONTROLES'!M23</f>
        <v>CONTRATANTE Y CONTRATISTA</v>
      </c>
      <c r="U18" s="14">
        <f>+'EVALUACION CON CONTROLES'!N23</f>
        <v>2022</v>
      </c>
      <c r="V18" s="14">
        <f>+'EVALUACION CON CONTROLES'!O23</f>
        <v>2022</v>
      </c>
      <c r="W18" s="14" t="str">
        <f>+'EVALUACION CON CONTROLES'!P23</f>
        <v>Supervisión constante al desarrollo del proceso</v>
      </c>
      <c r="X18" s="81" t="str">
        <f>+'EVALUACION CON CONTROLES'!Q23</f>
        <v>Durante la etapa de contratación</v>
      </c>
    </row>
    <row r="19" spans="2:24" ht="106.5" customHeight="1" thickBot="1" x14ac:dyDescent="0.25">
      <c r="B19" s="79">
        <v>9</v>
      </c>
      <c r="C19" s="135" t="s">
        <v>54</v>
      </c>
      <c r="D19" s="80" t="str">
        <f>+'EVALUACION CON CONTROLES'!A24</f>
        <v>EJECUCIÓN</v>
      </c>
      <c r="E19" s="80" t="str">
        <f>VLOOKUP(C19,'IDENTIFICACION Y ANALISIS'!$B$19:$F$68,3,FALSE)</f>
        <v>General</v>
      </c>
      <c r="F19" s="80" t="str">
        <f>VLOOKUP(C19,'IDENTIFICACION Y ANALISIS'!$B$19:$F$68,4,FALSE)</f>
        <v>Externo</v>
      </c>
      <c r="G19" s="14" t="str">
        <f>+EVALUACION!H24</f>
        <v>No prestar el servicio por desequilibrio economico.</v>
      </c>
      <c r="H19" s="14">
        <f>+EVALUACION!I24</f>
        <v>3</v>
      </c>
      <c r="I19" s="14">
        <f>+EVALUACION!J24</f>
        <v>3</v>
      </c>
      <c r="J19" s="14">
        <f>+EVALUACION!K24</f>
        <v>6</v>
      </c>
      <c r="K19" s="80" t="str">
        <f>+EVALUACION!L24</f>
        <v>ALTO</v>
      </c>
      <c r="L19" s="14" t="s">
        <v>166</v>
      </c>
      <c r="M19" s="77">
        <v>100</v>
      </c>
      <c r="N19" s="14" t="str">
        <f>+'EVALUACION CON CONTROLES'!F24</f>
        <v>Realizar el ajuste que se requiera, de acuerdo a las variaciones de los precios del mercado y según cotización</v>
      </c>
      <c r="O19" s="14">
        <f>+'EVALUACION CON CONTROLES'!H24</f>
        <v>3</v>
      </c>
      <c r="P19" s="14">
        <f>+'EVALUACION CON CONTROLES'!I24</f>
        <v>3</v>
      </c>
      <c r="Q19" s="14">
        <f>+'EVALUACION CON CONTROLES'!J24</f>
        <v>6</v>
      </c>
      <c r="R19" s="80" t="str">
        <f>+'EVALUACION CON CONTROLES'!K24</f>
        <v>ALTO</v>
      </c>
      <c r="S19" s="14" t="str">
        <f>+'EVALUACION CON CONTROLES'!L24</f>
        <v>SI</v>
      </c>
      <c r="T19" s="14" t="str">
        <f>+'EVALUACION CON CONTROLES'!M24</f>
        <v>CONTRATANTE Y CONTRATISTA</v>
      </c>
      <c r="U19" s="14">
        <f>+'EVALUACION CON CONTROLES'!N24</f>
        <v>2022</v>
      </c>
      <c r="V19" s="14">
        <f>+'EVALUACION CON CONTROLES'!O24</f>
        <v>2022</v>
      </c>
      <c r="W19" s="14" t="str">
        <f>+'EVALUACION CON CONTROLES'!P24</f>
        <v>Supervisión constante al desarrollo del proceso</v>
      </c>
      <c r="X19" s="81" t="str">
        <f>+'EVALUACION CON CONTROLES'!Q24</f>
        <v>Durante la etapa de ejecución</v>
      </c>
    </row>
    <row r="20" spans="2:24" ht="106.5" customHeight="1" thickBot="1" x14ac:dyDescent="0.25">
      <c r="B20" s="79">
        <v>10</v>
      </c>
      <c r="C20" s="135" t="s">
        <v>55</v>
      </c>
      <c r="D20" s="80" t="str">
        <f>+'EVALUACION CON CONTROLES'!A25</f>
        <v>EJECUCIÓN</v>
      </c>
      <c r="E20" s="80" t="str">
        <f>VLOOKUP(C20,'IDENTIFICACION Y ANALISIS'!$B$19:$F$68,3,FALSE)</f>
        <v>General</v>
      </c>
      <c r="F20" s="80" t="str">
        <f>VLOOKUP(C20,'IDENTIFICACION Y ANALISIS'!$B$19:$F$68,4,FALSE)</f>
        <v>Externo</v>
      </c>
      <c r="G20" s="14" t="str">
        <f>+EVALUACION!H25</f>
        <v>Afectación al orden público por protestas, marchas y/o actos de violencia que pueden afectar la entrega oportuna de los elementos</v>
      </c>
      <c r="H20" s="14">
        <f>+EVALUACION!I25</f>
        <v>2</v>
      </c>
      <c r="I20" s="14">
        <f>+EVALUACION!J25</f>
        <v>3</v>
      </c>
      <c r="J20" s="14">
        <f>+EVALUACION!K25</f>
        <v>5</v>
      </c>
      <c r="K20" s="80" t="str">
        <f>+EVALUACION!L25</f>
        <v>MEDIO</v>
      </c>
      <c r="L20" s="14" t="s">
        <v>164</v>
      </c>
      <c r="M20" s="77">
        <v>100</v>
      </c>
      <c r="N20" s="14" t="str">
        <f>+'EVALUACION CON CONTROLES'!F25</f>
        <v>Contemplar un plan de contingencia previo a cada actividad, reconociendo la situción de orden público para la modificacion de cronograma especifico.</v>
      </c>
      <c r="O20" s="14">
        <f>+'EVALUACION CON CONTROLES'!H25</f>
        <v>2</v>
      </c>
      <c r="P20" s="14">
        <f>+'EVALUACION CON CONTROLES'!I25</f>
        <v>3</v>
      </c>
      <c r="Q20" s="14">
        <f>+'EVALUACION CON CONTROLES'!J25</f>
        <v>5</v>
      </c>
      <c r="R20" s="80" t="str">
        <f>+'EVALUACION CON CONTROLES'!K25</f>
        <v>MEDIO</v>
      </c>
      <c r="S20" s="14" t="str">
        <f>+'EVALUACION CON CONTROLES'!L25</f>
        <v>NO</v>
      </c>
      <c r="T20" s="14" t="str">
        <f>+'EVALUACION CON CONTROLES'!M25</f>
        <v>CONTRATISTA</v>
      </c>
      <c r="U20" s="14">
        <f>+'EVALUACION CON CONTROLES'!N25</f>
        <v>2022</v>
      </c>
      <c r="V20" s="14">
        <f>+'EVALUACION CON CONTROLES'!O25</f>
        <v>2022</v>
      </c>
      <c r="W20" s="14" t="str">
        <f>+'EVALUACION CON CONTROLES'!P25</f>
        <v>Supervisión constante al desarrollo del proceso</v>
      </c>
      <c r="X20" s="81" t="str">
        <f>+'EVALUACION CON CONTROLES'!Q25</f>
        <v>Durante la etapa de ejecución</v>
      </c>
    </row>
    <row r="21" spans="2:24" ht="106.5" customHeight="1" thickBot="1" x14ac:dyDescent="0.25">
      <c r="B21" s="79">
        <v>11</v>
      </c>
      <c r="C21" s="135" t="s">
        <v>58</v>
      </c>
      <c r="D21" s="80" t="str">
        <f>+'EVALUACION CON CONTROLES'!A26</f>
        <v>EJECUCIÓN</v>
      </c>
      <c r="E21" s="80" t="str">
        <f>VLOOKUP(C21,'IDENTIFICACION Y ANALISIS'!$B$19:$F$68,3,FALSE)</f>
        <v>General</v>
      </c>
      <c r="F21" s="80" t="str">
        <f>VLOOKUP(C21,'IDENTIFICACION Y ANALISIS'!$B$19:$F$68,4,FALSE)</f>
        <v>Externo</v>
      </c>
      <c r="G21" s="14" t="str">
        <f>+EVALUACION!H26</f>
        <v>Que el contratista manifieste no querer continuar con el contrato, lo que representa dificultad y demoras en la entrega al FDLU</v>
      </c>
      <c r="H21" s="14">
        <f>+EVALUACION!I26</f>
        <v>2</v>
      </c>
      <c r="I21" s="14">
        <f>+EVALUACION!J26</f>
        <v>3</v>
      </c>
      <c r="J21" s="14">
        <f>+EVALUACION!K26</f>
        <v>5</v>
      </c>
      <c r="K21" s="80" t="str">
        <f>+EVALUACION!L26</f>
        <v>MEDIO</v>
      </c>
      <c r="L21" s="14" t="s">
        <v>164</v>
      </c>
      <c r="M21" s="77">
        <v>100</v>
      </c>
      <c r="N21" s="14" t="str">
        <f>+'EVALUACION CON CONTROLES'!F26</f>
        <v>Realizar las solicitudes adicionales previamente y hacer los ajustes que se requieran de acuerdo a la variación de precios de los items no contemplados en la oferta economica</v>
      </c>
      <c r="O21" s="14">
        <f>+'EVALUACION CON CONTROLES'!H26</f>
        <v>2</v>
      </c>
      <c r="P21" s="14">
        <f>+'EVALUACION CON CONTROLES'!I26</f>
        <v>3</v>
      </c>
      <c r="Q21" s="14">
        <f>+'EVALUACION CON CONTROLES'!J26</f>
        <v>5</v>
      </c>
      <c r="R21" s="80" t="str">
        <f>+'EVALUACION CON CONTROLES'!K26</f>
        <v>MEDIO</v>
      </c>
      <c r="S21" s="14" t="str">
        <f>+'EVALUACION CON CONTROLES'!L26</f>
        <v>NO</v>
      </c>
      <c r="T21" s="14" t="str">
        <f>+'EVALUACION CON CONTROLES'!M26</f>
        <v>CONTRATISTA</v>
      </c>
      <c r="U21" s="14">
        <f>+'EVALUACION CON CONTROLES'!N26</f>
        <v>2022</v>
      </c>
      <c r="V21" s="14">
        <f>+'EVALUACION CON CONTROLES'!O26</f>
        <v>2022</v>
      </c>
      <c r="W21" s="14" t="str">
        <f>+'EVALUACION CON CONTROLES'!P26</f>
        <v>Supervisión constante al desarrollo del proceso</v>
      </c>
      <c r="X21" s="81" t="str">
        <f>+'EVALUACION CON CONTROLES'!Q26</f>
        <v>Durante la etapa de ejecución</v>
      </c>
    </row>
    <row r="22" spans="2:24" ht="106.5" customHeight="1" thickBot="1" x14ac:dyDescent="0.25">
      <c r="B22" s="79">
        <v>12</v>
      </c>
      <c r="C22" s="135" t="s">
        <v>59</v>
      </c>
      <c r="D22" s="80" t="str">
        <f>+'EVALUACION CON CONTROLES'!A27</f>
        <v>EJECUCIÓN</v>
      </c>
      <c r="E22" s="80" t="str">
        <f>VLOOKUP(C22,'IDENTIFICACION Y ANALISIS'!$B$19:$F$68,3,FALSE)</f>
        <v>General</v>
      </c>
      <c r="F22" s="80" t="str">
        <f>VLOOKUP(C22,'IDENTIFICACION Y ANALISIS'!$B$19:$F$68,4,FALSE)</f>
        <v>Externo</v>
      </c>
      <c r="G22" s="14" t="str">
        <f>+EVALUACION!H27</f>
        <v>variaciones en el tiempo estimado para entrega de los elementos al FDLU</v>
      </c>
      <c r="H22" s="14">
        <f>+EVALUACION!I27</f>
        <v>2</v>
      </c>
      <c r="I22" s="14">
        <f>+EVALUACION!J27</f>
        <v>3</v>
      </c>
      <c r="J22" s="14">
        <f>+EVALUACION!K27</f>
        <v>5</v>
      </c>
      <c r="K22" s="80" t="str">
        <f>+EVALUACION!L27</f>
        <v>MEDIO</v>
      </c>
      <c r="L22" s="14" t="s">
        <v>164</v>
      </c>
      <c r="M22" s="77">
        <v>100</v>
      </c>
      <c r="N22" s="14" t="str">
        <f>+'EVALUACION CON CONTROLES'!F27</f>
        <v>Realizar seguimiento a los controles utilizados por el operador para el cumplimiento de las obligaciones</v>
      </c>
      <c r="O22" s="14">
        <f>+'EVALUACION CON CONTROLES'!H27</f>
        <v>2</v>
      </c>
      <c r="P22" s="14">
        <f>+'EVALUACION CON CONTROLES'!I27</f>
        <v>3</v>
      </c>
      <c r="Q22" s="14">
        <f>+'EVALUACION CON CONTROLES'!J27</f>
        <v>5</v>
      </c>
      <c r="R22" s="80" t="str">
        <f>+'EVALUACION CON CONTROLES'!K27</f>
        <v>MEDIO</v>
      </c>
      <c r="S22" s="14" t="str">
        <f>+'EVALUACION CON CONTROLES'!L27</f>
        <v>NO</v>
      </c>
      <c r="T22" s="14" t="str">
        <f>+'EVALUACION CON CONTROLES'!M27</f>
        <v>CONTRATANTE</v>
      </c>
      <c r="U22" s="14">
        <f>+'EVALUACION CON CONTROLES'!N27</f>
        <v>2022</v>
      </c>
      <c r="V22" s="14">
        <f>+'EVALUACION CON CONTROLES'!O27</f>
        <v>2022</v>
      </c>
      <c r="W22" s="14" t="str">
        <f>+'EVALUACION CON CONTROLES'!P27</f>
        <v>Supervisión constante al desarrollo del proceso</v>
      </c>
      <c r="X22" s="81" t="str">
        <f>+'EVALUACION CON CONTROLES'!Q27</f>
        <v>Durante la etapa de ejecución</v>
      </c>
    </row>
    <row r="23" spans="2:24" ht="106.5" customHeight="1" thickBot="1" x14ac:dyDescent="0.25">
      <c r="B23" s="79">
        <v>13</v>
      </c>
      <c r="C23" s="135" t="s">
        <v>66</v>
      </c>
      <c r="D23" s="80" t="str">
        <f>+'EVALUACION CON CONTROLES'!A28</f>
        <v>EJECUCIÓN</v>
      </c>
      <c r="E23" s="80" t="str">
        <f>VLOOKUP(C23,'IDENTIFICACION Y ANALISIS'!$B$19:$F$68,3,FALSE)</f>
        <v>General</v>
      </c>
      <c r="F23" s="80" t="str">
        <f>VLOOKUP(C23,'IDENTIFICACION Y ANALISIS'!$B$19:$F$68,4,FALSE)</f>
        <v>Externo</v>
      </c>
      <c r="G23" s="14" t="str">
        <f>+EVALUACION!H28</f>
        <v>No ejecución en los plazos establecidos</v>
      </c>
      <c r="H23" s="14">
        <f>+EVALUACION!I28</f>
        <v>2</v>
      </c>
      <c r="I23" s="14">
        <f>+EVALUACION!J28</f>
        <v>3</v>
      </c>
      <c r="J23" s="14">
        <f>+EVALUACION!K28</f>
        <v>5</v>
      </c>
      <c r="K23" s="80" t="str">
        <f>+EVALUACION!L28</f>
        <v>MEDIO</v>
      </c>
      <c r="L23" s="14" t="s">
        <v>166</v>
      </c>
      <c r="M23" s="77">
        <v>100</v>
      </c>
      <c r="N23" s="14" t="str">
        <f>+'EVALUACION CON CONTROLES'!F28</f>
        <v>Identificar  y  revisar  los nuevos requisitos aplicables para la ejecución del contrato,  y según corresponda  ajustarlos y anexarlos a los ya  estipulados, asegurando  su pertinencia e idoneidad para garantizar la ejecución efectiva</v>
      </c>
      <c r="O23" s="14">
        <f>+'EVALUACION CON CONTROLES'!H28</f>
        <v>2</v>
      </c>
      <c r="P23" s="14">
        <f>+'EVALUACION CON CONTROLES'!I28</f>
        <v>3</v>
      </c>
      <c r="Q23" s="14">
        <f>+'EVALUACION CON CONTROLES'!J28</f>
        <v>5</v>
      </c>
      <c r="R23" s="80" t="str">
        <f>+'EVALUACION CON CONTROLES'!K28</f>
        <v>MEDIO</v>
      </c>
      <c r="S23" s="14" t="str">
        <f>+'EVALUACION CON CONTROLES'!L28</f>
        <v>NO</v>
      </c>
      <c r="T23" s="14" t="str">
        <f>+'EVALUACION CON CONTROLES'!M28</f>
        <v>CONTRATANTE Y CONTRATISTA</v>
      </c>
      <c r="U23" s="14">
        <f>+'EVALUACION CON CONTROLES'!N28</f>
        <v>2022</v>
      </c>
      <c r="V23" s="14">
        <f>+'EVALUACION CON CONTROLES'!O28</f>
        <v>2022</v>
      </c>
      <c r="W23" s="14" t="str">
        <f>+'EVALUACION CON CONTROLES'!P28</f>
        <v>Supervisión constante al desarrollo del proceso</v>
      </c>
      <c r="X23" s="81" t="str">
        <f>+'EVALUACION CON CONTROLES'!Q28</f>
        <v>Durante la etapa de ejecución</v>
      </c>
    </row>
    <row r="24" spans="2:24" ht="106.5" customHeight="1" thickBot="1" x14ac:dyDescent="0.25">
      <c r="B24" s="79">
        <v>14</v>
      </c>
      <c r="C24" s="135" t="s">
        <v>67</v>
      </c>
      <c r="D24" s="80" t="str">
        <f>+'EVALUACION CON CONTROLES'!A29</f>
        <v>EJECUCIÓN</v>
      </c>
      <c r="E24" s="80" t="str">
        <f>VLOOKUP(C24,'IDENTIFICACION Y ANALISIS'!$B$19:$F$68,3,FALSE)</f>
        <v>General</v>
      </c>
      <c r="F24" s="80" t="str">
        <f>VLOOKUP(C24,'IDENTIFICACION Y ANALISIS'!$B$19:$F$68,4,FALSE)</f>
        <v>Externo</v>
      </c>
      <c r="G24" s="14" t="str">
        <f>+EVALUACION!H29</f>
        <v>Cambios normativos o por la expedición de normas posteriores a la celebración del contrato  que afecten las condiciones económicas, técnicas y/o jurídicas inicialmente pactadas</v>
      </c>
      <c r="H24" s="14">
        <f>+EVALUACION!I29</f>
        <v>2</v>
      </c>
      <c r="I24" s="14">
        <f>+EVALUACION!J29</f>
        <v>3</v>
      </c>
      <c r="J24" s="14">
        <f>+EVALUACION!K29</f>
        <v>5</v>
      </c>
      <c r="K24" s="80" t="str">
        <f>+EVALUACION!L29</f>
        <v>MEDIO</v>
      </c>
      <c r="L24" s="14" t="s">
        <v>165</v>
      </c>
      <c r="M24" s="77">
        <v>100</v>
      </c>
      <c r="N24" s="14" t="str">
        <f>+'EVALUACION CON CONTROLES'!F29</f>
        <v>Hacer ajustes de acuerdo a la normatividad vigente</v>
      </c>
      <c r="O24" s="14">
        <f>+'EVALUACION CON CONTROLES'!H29</f>
        <v>2</v>
      </c>
      <c r="P24" s="14">
        <f>+'EVALUACION CON CONTROLES'!I29</f>
        <v>3</v>
      </c>
      <c r="Q24" s="14">
        <f>+'EVALUACION CON CONTROLES'!J29</f>
        <v>5</v>
      </c>
      <c r="R24" s="80" t="str">
        <f>+'EVALUACION CON CONTROLES'!K29</f>
        <v>MEDIO</v>
      </c>
      <c r="S24" s="14" t="str">
        <f>+'EVALUACION CON CONTROLES'!L29</f>
        <v>NO</v>
      </c>
      <c r="T24" s="14" t="str">
        <f>+'EVALUACION CON CONTROLES'!M29</f>
        <v xml:space="preserve">CONTRATANTE </v>
      </c>
      <c r="U24" s="14">
        <f>+'EVALUACION CON CONTROLES'!N29</f>
        <v>2022</v>
      </c>
      <c r="V24" s="14">
        <f>+'EVALUACION CON CONTROLES'!O29</f>
        <v>2022</v>
      </c>
      <c r="W24" s="14" t="str">
        <f>+'EVALUACION CON CONTROLES'!P29</f>
        <v>Supervisión constante al desarrollo del proceso</v>
      </c>
      <c r="X24" s="81" t="str">
        <f>+'EVALUACION CON CONTROLES'!Q29</f>
        <v>Durante la etapa de ejecución</v>
      </c>
    </row>
    <row r="25" spans="2:24" ht="106.5" customHeight="1" thickBot="1" x14ac:dyDescent="0.25">
      <c r="B25" s="79">
        <v>15</v>
      </c>
      <c r="C25" s="135" t="s">
        <v>68</v>
      </c>
      <c r="D25" s="80" t="str">
        <f>+'EVALUACION CON CONTROLES'!A30</f>
        <v>EJECUCIÓN</v>
      </c>
      <c r="E25" s="80" t="str">
        <f>VLOOKUP(C25,'IDENTIFICACION Y ANALISIS'!$B$19:$F$68,3,FALSE)</f>
        <v>General</v>
      </c>
      <c r="F25" s="80" t="str">
        <f>VLOOKUP(C25,'IDENTIFICACION Y ANALISIS'!$B$19:$F$68,4,FALSE)</f>
        <v>Externo</v>
      </c>
      <c r="G25" s="14" t="str">
        <f>+EVALUACION!H30</f>
        <v>Dificultad en la entrega oportuna de los productos.</v>
      </c>
      <c r="H25" s="14">
        <f>+EVALUACION!I30</f>
        <v>2</v>
      </c>
      <c r="I25" s="14">
        <f>+EVALUACION!J30</f>
        <v>3</v>
      </c>
      <c r="J25" s="14">
        <f>+EVALUACION!K30</f>
        <v>5</v>
      </c>
      <c r="K25" s="80" t="str">
        <f>+EVALUACION!L30</f>
        <v>MEDIO</v>
      </c>
      <c r="L25" s="14" t="s">
        <v>166</v>
      </c>
      <c r="M25" s="77">
        <v>100</v>
      </c>
      <c r="N25" s="14" t="str">
        <f>+'EVALUACION CON CONTROLES'!F30</f>
        <v>Revisar las condiciones, tasas o tarifas que se plantean y verificar su variación con respecto a lo cotizado y acordado, con el fin de analizar su ajuste</v>
      </c>
      <c r="O25" s="14">
        <f>+'EVALUACION CON CONTROLES'!H30</f>
        <v>2</v>
      </c>
      <c r="P25" s="14">
        <f>+'EVALUACION CON CONTROLES'!I30</f>
        <v>3</v>
      </c>
      <c r="Q25" s="14">
        <f>+'EVALUACION CON CONTROLES'!J30</f>
        <v>5</v>
      </c>
      <c r="R25" s="80" t="str">
        <f>+'EVALUACION CON CONTROLES'!K30</f>
        <v>MEDIO</v>
      </c>
      <c r="S25" s="14" t="str">
        <f>+'EVALUACION CON CONTROLES'!L30</f>
        <v>SI</v>
      </c>
      <c r="T25" s="14" t="str">
        <f>+'EVALUACION CON CONTROLES'!M30</f>
        <v>CONTRATANTE Y CONTRATISTA</v>
      </c>
      <c r="U25" s="14">
        <f>+'EVALUACION CON CONTROLES'!N30</f>
        <v>2022</v>
      </c>
      <c r="V25" s="14">
        <f>+'EVALUACION CON CONTROLES'!O30</f>
        <v>2022</v>
      </c>
      <c r="W25" s="14" t="str">
        <f>+'EVALUACION CON CONTROLES'!P30</f>
        <v>Supervisión constante al desarrollo del proceso</v>
      </c>
      <c r="X25" s="81" t="str">
        <f>+'EVALUACION CON CONTROLES'!Q30</f>
        <v>Durante la etapa de ejecución</v>
      </c>
    </row>
    <row r="26" spans="2:24" ht="106.5" customHeight="1" x14ac:dyDescent="0.2">
      <c r="B26" s="79">
        <v>16</v>
      </c>
      <c r="C26" s="135" t="s">
        <v>79</v>
      </c>
      <c r="D26" s="80" t="str">
        <f>+'EVALUACION CON CONTROLES'!A31</f>
        <v>EJECUCIÓN</v>
      </c>
      <c r="E26" s="80" t="str">
        <f>VLOOKUP(C26,'IDENTIFICACION Y ANALISIS'!$B$19:$F$68,3,FALSE)</f>
        <v>General</v>
      </c>
      <c r="F26" s="80" t="str">
        <f>VLOOKUP(C26,'IDENTIFICACION Y ANALISIS'!$B$19:$F$68,4,FALSE)</f>
        <v>Externo</v>
      </c>
      <c r="G26" s="14" t="str">
        <f>+EVALUACION!H31</f>
        <v>La no entrega a tiempo de los insumos solicitados por las condiciones ambientales.</v>
      </c>
      <c r="H26" s="14">
        <f>+EVALUACION!I31</f>
        <v>2</v>
      </c>
      <c r="I26" s="14">
        <f>+EVALUACION!J31</f>
        <v>3</v>
      </c>
      <c r="J26" s="14">
        <f>+EVALUACION!K31</f>
        <v>5</v>
      </c>
      <c r="K26" s="80" t="str">
        <f>+EVALUACION!L31</f>
        <v>MEDIO</v>
      </c>
      <c r="L26" s="14" t="s">
        <v>164</v>
      </c>
      <c r="M26" s="77">
        <v>100</v>
      </c>
      <c r="N26" s="14" t="str">
        <f>+'EVALUACION CON CONTROLES'!F31</f>
        <v>Validación en conjunto con el contratista respecto a posibles cambios que surjan durante la ejecucion del contrato</v>
      </c>
      <c r="O26" s="14">
        <f>+'EVALUACION CON CONTROLES'!H31</f>
        <v>2</v>
      </c>
      <c r="P26" s="14">
        <f>+'EVALUACION CON CONTROLES'!I31</f>
        <v>3</v>
      </c>
      <c r="Q26" s="14">
        <f>+'EVALUACION CON CONTROLES'!J31</f>
        <v>5</v>
      </c>
      <c r="R26" s="80" t="str">
        <f>+'EVALUACION CON CONTROLES'!K31</f>
        <v>MEDIO</v>
      </c>
      <c r="S26" s="14" t="str">
        <f>+'EVALUACION CON CONTROLES'!L31</f>
        <v>NO</v>
      </c>
      <c r="T26" s="14" t="str">
        <f>+'EVALUACION CON CONTROLES'!M31</f>
        <v>CONTRATISTA</v>
      </c>
      <c r="U26" s="14">
        <f>+'EVALUACION CON CONTROLES'!N31</f>
        <v>2022</v>
      </c>
      <c r="V26" s="14">
        <f>+'EVALUACION CON CONTROLES'!O31</f>
        <v>2022</v>
      </c>
      <c r="W26" s="14" t="str">
        <f>+'EVALUACION CON CONTROLES'!P31</f>
        <v>Supervisión constante al desarrollo del proceso</v>
      </c>
      <c r="X26" s="81" t="str">
        <f>+'EVALUACION CON CONTROLES'!Q31</f>
        <v>Durante la etapa de ejecución</v>
      </c>
    </row>
    <row r="27" spans="2:24" ht="13.5" customHeight="1" x14ac:dyDescent="0.2">
      <c r="B27" s="82"/>
      <c r="C27" s="69"/>
      <c r="D27" s="69"/>
      <c r="E27" s="69"/>
      <c r="F27" s="69"/>
      <c r="G27" s="69"/>
      <c r="H27" s="69"/>
      <c r="I27" s="69"/>
      <c r="J27" s="69"/>
      <c r="K27" s="69"/>
      <c r="L27" s="69"/>
      <c r="M27" s="69"/>
      <c r="N27" s="69"/>
      <c r="O27" s="69"/>
      <c r="P27" s="69"/>
      <c r="Q27" s="69"/>
      <c r="R27" s="69"/>
      <c r="S27" s="69"/>
      <c r="T27" s="69"/>
      <c r="U27" s="69"/>
      <c r="V27" s="69"/>
      <c r="W27" s="69"/>
      <c r="X27" s="70"/>
    </row>
    <row r="28" spans="2:24" ht="13.5" customHeight="1" x14ac:dyDescent="0.25">
      <c r="B28" s="82"/>
      <c r="C28" s="69"/>
      <c r="D28" s="69"/>
      <c r="E28" s="83"/>
      <c r="F28" s="294" t="s">
        <v>163</v>
      </c>
      <c r="G28" s="294"/>
      <c r="H28" s="83"/>
      <c r="I28" s="83"/>
      <c r="J28" s="295" t="s">
        <v>152</v>
      </c>
      <c r="K28" s="295"/>
      <c r="L28" s="295"/>
      <c r="M28" s="295"/>
      <c r="N28" s="69"/>
      <c r="O28" s="69"/>
      <c r="P28" s="69"/>
      <c r="Q28" s="69"/>
      <c r="R28" s="69"/>
      <c r="S28" s="69"/>
      <c r="T28" s="69"/>
      <c r="U28" s="69"/>
      <c r="V28" s="69"/>
      <c r="W28" s="69"/>
      <c r="X28" s="70"/>
    </row>
    <row r="29" spans="2:24" ht="13.5" customHeight="1" x14ac:dyDescent="0.25">
      <c r="B29" s="82"/>
      <c r="C29" s="69"/>
      <c r="D29" s="69"/>
      <c r="E29" s="296" t="s">
        <v>102</v>
      </c>
      <c r="F29" s="84" t="s">
        <v>103</v>
      </c>
      <c r="G29" s="84" t="s">
        <v>104</v>
      </c>
      <c r="H29" s="83"/>
      <c r="I29" s="83"/>
      <c r="J29" s="297" t="s">
        <v>105</v>
      </c>
      <c r="K29" s="298"/>
      <c r="L29" s="297" t="s">
        <v>104</v>
      </c>
      <c r="M29" s="298"/>
      <c r="N29" s="69"/>
      <c r="O29" s="69"/>
      <c r="P29" s="69"/>
      <c r="Q29" s="69"/>
      <c r="R29" s="69"/>
      <c r="S29" s="69"/>
      <c r="T29" s="69"/>
      <c r="U29" s="69"/>
      <c r="V29" s="69"/>
      <c r="W29" s="69"/>
      <c r="X29" s="70"/>
    </row>
    <row r="30" spans="2:24" ht="13.5" customHeight="1" x14ac:dyDescent="0.25">
      <c r="B30" s="82"/>
      <c r="C30" s="69"/>
      <c r="D30" s="69"/>
      <c r="E30" s="296"/>
      <c r="F30" s="14" t="s">
        <v>106</v>
      </c>
      <c r="G30" s="14">
        <v>1</v>
      </c>
      <c r="H30" s="83"/>
      <c r="I30" s="83"/>
      <c r="J30" s="269" t="s">
        <v>107</v>
      </c>
      <c r="K30" s="271"/>
      <c r="L30" s="299">
        <v>1</v>
      </c>
      <c r="M30" s="299"/>
      <c r="N30" s="69"/>
      <c r="O30" s="69"/>
      <c r="P30" s="69"/>
      <c r="Q30" s="69"/>
      <c r="R30" s="69"/>
      <c r="S30" s="69"/>
      <c r="T30" s="69"/>
      <c r="U30" s="69"/>
      <c r="V30" s="69"/>
      <c r="W30" s="69"/>
      <c r="X30" s="70"/>
    </row>
    <row r="31" spans="2:24" ht="13.5" customHeight="1" x14ac:dyDescent="0.25">
      <c r="B31" s="82"/>
      <c r="C31" s="69"/>
      <c r="D31" s="69"/>
      <c r="E31" s="296"/>
      <c r="F31" s="14" t="s">
        <v>108</v>
      </c>
      <c r="G31" s="14">
        <v>2</v>
      </c>
      <c r="H31" s="83"/>
      <c r="I31" s="83"/>
      <c r="J31" s="269" t="s">
        <v>109</v>
      </c>
      <c r="K31" s="271"/>
      <c r="L31" s="299">
        <v>2</v>
      </c>
      <c r="M31" s="299"/>
      <c r="N31" s="69"/>
      <c r="O31" s="69"/>
      <c r="P31" s="69"/>
      <c r="Q31" s="69"/>
      <c r="R31" s="69"/>
      <c r="S31" s="69"/>
      <c r="T31" s="69"/>
      <c r="U31" s="69"/>
      <c r="V31" s="69"/>
      <c r="W31" s="69"/>
      <c r="X31" s="70"/>
    </row>
    <row r="32" spans="2:24" ht="13.5" customHeight="1" x14ac:dyDescent="0.25">
      <c r="B32" s="82"/>
      <c r="C32" s="69"/>
      <c r="D32" s="69"/>
      <c r="E32" s="296"/>
      <c r="F32" s="14" t="s">
        <v>110</v>
      </c>
      <c r="G32" s="14">
        <v>3</v>
      </c>
      <c r="H32" s="83"/>
      <c r="I32" s="83"/>
      <c r="J32" s="269" t="s">
        <v>111</v>
      </c>
      <c r="K32" s="271"/>
      <c r="L32" s="299">
        <v>3</v>
      </c>
      <c r="M32" s="299"/>
      <c r="N32" s="69"/>
      <c r="O32" s="69"/>
      <c r="P32" s="69"/>
      <c r="Q32" s="69"/>
      <c r="R32" s="69"/>
      <c r="S32" s="69"/>
      <c r="T32" s="69"/>
      <c r="U32" s="69"/>
      <c r="V32" s="69"/>
      <c r="W32" s="69"/>
      <c r="X32" s="70"/>
    </row>
    <row r="33" spans="2:24" ht="13.5" customHeight="1" x14ac:dyDescent="0.25">
      <c r="B33" s="82"/>
      <c r="C33" s="69"/>
      <c r="D33" s="69"/>
      <c r="E33" s="296"/>
      <c r="F33" s="14" t="s">
        <v>112</v>
      </c>
      <c r="G33" s="14">
        <v>4</v>
      </c>
      <c r="H33" s="83"/>
      <c r="I33" s="83"/>
      <c r="J33" s="269" t="s">
        <v>113</v>
      </c>
      <c r="K33" s="271"/>
      <c r="L33" s="299">
        <v>4</v>
      </c>
      <c r="M33" s="299"/>
      <c r="N33" s="69"/>
      <c r="O33" s="69"/>
      <c r="P33" s="69"/>
      <c r="Q33" s="69"/>
      <c r="R33" s="69"/>
      <c r="S33" s="69"/>
      <c r="T33" s="69"/>
      <c r="U33" s="69"/>
      <c r="V33" s="69"/>
      <c r="W33" s="69"/>
      <c r="X33" s="70"/>
    </row>
    <row r="34" spans="2:24" ht="13.5" customHeight="1" x14ac:dyDescent="0.25">
      <c r="B34" s="82"/>
      <c r="C34" s="69"/>
      <c r="D34" s="69"/>
      <c r="E34" s="296"/>
      <c r="F34" s="14" t="s">
        <v>114</v>
      </c>
      <c r="G34" s="14">
        <v>5</v>
      </c>
      <c r="H34" s="83"/>
      <c r="I34" s="83"/>
      <c r="J34" s="269" t="s">
        <v>115</v>
      </c>
      <c r="K34" s="271"/>
      <c r="L34" s="299">
        <v>5</v>
      </c>
      <c r="M34" s="299"/>
      <c r="N34" s="69"/>
      <c r="O34" s="69"/>
      <c r="P34" s="69"/>
      <c r="Q34" s="69"/>
      <c r="R34" s="69"/>
      <c r="S34" s="69"/>
      <c r="T34" s="69"/>
      <c r="U34" s="69"/>
      <c r="V34" s="69"/>
      <c r="W34" s="69"/>
      <c r="X34" s="70"/>
    </row>
    <row r="35" spans="2:24" ht="13.5" customHeight="1" x14ac:dyDescent="0.25">
      <c r="B35" s="82"/>
      <c r="C35" s="69"/>
      <c r="D35" s="83"/>
      <c r="E35" s="83"/>
      <c r="F35" s="83"/>
      <c r="G35" s="83"/>
      <c r="H35" s="83"/>
      <c r="I35" s="83"/>
      <c r="J35" s="83"/>
      <c r="K35" s="83"/>
      <c r="L35" s="83"/>
      <c r="M35" s="83"/>
      <c r="N35" s="69"/>
      <c r="O35" s="69"/>
      <c r="P35" s="69"/>
      <c r="Q35" s="69"/>
      <c r="R35" s="69"/>
      <c r="S35" s="69"/>
      <c r="T35" s="69"/>
      <c r="U35" s="69"/>
      <c r="V35" s="69"/>
      <c r="W35" s="69"/>
      <c r="X35" s="70"/>
    </row>
    <row r="36" spans="2:24" ht="13.5" customHeight="1" x14ac:dyDescent="0.25">
      <c r="B36" s="82"/>
      <c r="C36" s="69"/>
      <c r="D36" s="295" t="s">
        <v>116</v>
      </c>
      <c r="E36" s="295"/>
      <c r="F36" s="295"/>
      <c r="G36" s="295"/>
      <c r="H36" s="295"/>
      <c r="I36" s="295"/>
      <c r="J36" s="295"/>
      <c r="K36" s="295"/>
      <c r="L36" s="69"/>
      <c r="M36" s="69"/>
      <c r="N36" s="69"/>
      <c r="O36" s="69"/>
      <c r="P36" s="69"/>
      <c r="Q36" s="69"/>
      <c r="R36" s="69"/>
      <c r="S36" s="69"/>
      <c r="T36" s="69"/>
      <c r="U36" s="69"/>
      <c r="V36" s="69"/>
      <c r="W36" s="69"/>
      <c r="X36" s="70"/>
    </row>
    <row r="37" spans="2:24" ht="13.5" customHeight="1" x14ac:dyDescent="0.25">
      <c r="B37" s="82"/>
      <c r="C37" s="69"/>
      <c r="D37" s="304" t="s">
        <v>103</v>
      </c>
      <c r="E37" s="304" t="s">
        <v>104</v>
      </c>
      <c r="F37" s="303" t="s">
        <v>107</v>
      </c>
      <c r="G37" s="303"/>
      <c r="H37" s="305" t="s">
        <v>109</v>
      </c>
      <c r="I37" s="306"/>
      <c r="J37" s="85" t="s">
        <v>111</v>
      </c>
      <c r="K37" s="85" t="s">
        <v>113</v>
      </c>
      <c r="L37" s="84" t="s">
        <v>115</v>
      </c>
      <c r="M37" s="69"/>
      <c r="N37" s="69"/>
      <c r="O37" s="69"/>
      <c r="P37" s="295" t="s">
        <v>130</v>
      </c>
      <c r="Q37" s="295"/>
      <c r="R37" s="295"/>
      <c r="S37" s="295"/>
      <c r="T37" s="295"/>
      <c r="U37" s="69"/>
      <c r="V37" s="69"/>
      <c r="W37" s="69"/>
      <c r="X37" s="70"/>
    </row>
    <row r="38" spans="2:24" ht="13.5" customHeight="1" x14ac:dyDescent="0.25">
      <c r="B38" s="82"/>
      <c r="C38" s="69"/>
      <c r="D38" s="304"/>
      <c r="E38" s="304"/>
      <c r="F38" s="300">
        <v>1</v>
      </c>
      <c r="G38" s="300"/>
      <c r="H38" s="301">
        <v>2</v>
      </c>
      <c r="I38" s="302"/>
      <c r="J38" s="86">
        <v>3</v>
      </c>
      <c r="K38" s="86">
        <v>4</v>
      </c>
      <c r="L38" s="86">
        <v>5</v>
      </c>
      <c r="M38" s="69"/>
      <c r="N38" s="69"/>
      <c r="O38" s="69"/>
      <c r="P38" s="303" t="s">
        <v>116</v>
      </c>
      <c r="Q38" s="303"/>
      <c r="R38" s="303"/>
      <c r="S38" s="303" t="s">
        <v>129</v>
      </c>
      <c r="T38" s="303"/>
      <c r="U38" s="69"/>
      <c r="V38" s="69"/>
      <c r="W38" s="69"/>
      <c r="X38" s="70"/>
    </row>
    <row r="39" spans="2:24" ht="13.5" customHeight="1" x14ac:dyDescent="0.2">
      <c r="B39" s="82"/>
      <c r="C39" s="69"/>
      <c r="D39" s="14" t="s">
        <v>106</v>
      </c>
      <c r="E39" s="87">
        <v>1</v>
      </c>
      <c r="F39" s="307">
        <v>2</v>
      </c>
      <c r="G39" s="307"/>
      <c r="H39" s="308">
        <v>3</v>
      </c>
      <c r="I39" s="309"/>
      <c r="J39" s="88">
        <v>4</v>
      </c>
      <c r="K39" s="91">
        <v>5</v>
      </c>
      <c r="L39" s="89">
        <v>6</v>
      </c>
      <c r="M39" s="69"/>
      <c r="N39" s="69"/>
      <c r="O39" s="69"/>
      <c r="P39" s="310" t="s">
        <v>131</v>
      </c>
      <c r="Q39" s="310"/>
      <c r="R39" s="310"/>
      <c r="S39" s="311" t="s">
        <v>132</v>
      </c>
      <c r="T39" s="311"/>
      <c r="U39" s="69"/>
      <c r="V39" s="69"/>
      <c r="W39" s="69"/>
      <c r="X39" s="70"/>
    </row>
    <row r="40" spans="2:24" ht="13.5" customHeight="1" x14ac:dyDescent="0.2">
      <c r="B40" s="82"/>
      <c r="C40" s="69"/>
      <c r="D40" s="14" t="s">
        <v>108</v>
      </c>
      <c r="E40" s="87">
        <v>2</v>
      </c>
      <c r="F40" s="307">
        <v>3</v>
      </c>
      <c r="G40" s="307"/>
      <c r="H40" s="308">
        <v>4</v>
      </c>
      <c r="I40" s="309"/>
      <c r="J40" s="91">
        <v>5</v>
      </c>
      <c r="K40" s="89">
        <v>6</v>
      </c>
      <c r="L40" s="89">
        <v>7</v>
      </c>
      <c r="M40" s="69"/>
      <c r="N40" s="69"/>
      <c r="O40" s="69"/>
      <c r="P40" s="312" t="s">
        <v>133</v>
      </c>
      <c r="Q40" s="312"/>
      <c r="R40" s="312"/>
      <c r="S40" s="311" t="s">
        <v>134</v>
      </c>
      <c r="T40" s="311"/>
      <c r="U40" s="69"/>
      <c r="V40" s="69"/>
      <c r="W40" s="69"/>
      <c r="X40" s="70"/>
    </row>
    <row r="41" spans="2:24" ht="13.5" customHeight="1" x14ac:dyDescent="0.2">
      <c r="B41" s="82"/>
      <c r="C41" s="69"/>
      <c r="D41" s="14" t="s">
        <v>110</v>
      </c>
      <c r="E41" s="87">
        <v>3</v>
      </c>
      <c r="F41" s="307">
        <v>4</v>
      </c>
      <c r="G41" s="307"/>
      <c r="H41" s="316">
        <v>5</v>
      </c>
      <c r="I41" s="317"/>
      <c r="J41" s="89">
        <v>6</v>
      </c>
      <c r="K41" s="89">
        <v>7</v>
      </c>
      <c r="L41" s="90">
        <v>8</v>
      </c>
      <c r="M41" s="69"/>
      <c r="N41" s="69"/>
      <c r="O41" s="69"/>
      <c r="P41" s="313">
        <v>5</v>
      </c>
      <c r="Q41" s="313"/>
      <c r="R41" s="313"/>
      <c r="S41" s="311" t="s">
        <v>135</v>
      </c>
      <c r="T41" s="311"/>
      <c r="U41" s="69"/>
      <c r="V41" s="69"/>
      <c r="W41" s="69"/>
      <c r="X41" s="70"/>
    </row>
    <row r="42" spans="2:24" ht="13.5" customHeight="1" x14ac:dyDescent="0.2">
      <c r="B42" s="82"/>
      <c r="C42" s="69"/>
      <c r="D42" s="14" t="s">
        <v>112</v>
      </c>
      <c r="E42" s="87">
        <v>4</v>
      </c>
      <c r="F42" s="313">
        <v>5</v>
      </c>
      <c r="G42" s="313"/>
      <c r="H42" s="314">
        <v>6</v>
      </c>
      <c r="I42" s="315"/>
      <c r="J42" s="89">
        <v>7</v>
      </c>
      <c r="K42" s="90">
        <v>8</v>
      </c>
      <c r="L42" s="90">
        <v>9</v>
      </c>
      <c r="M42" s="69"/>
      <c r="N42" s="69"/>
      <c r="O42" s="69"/>
      <c r="P42" s="307" t="s">
        <v>136</v>
      </c>
      <c r="Q42" s="307"/>
      <c r="R42" s="307"/>
      <c r="S42" s="311" t="s">
        <v>137</v>
      </c>
      <c r="T42" s="311"/>
      <c r="U42" s="69"/>
      <c r="V42" s="69"/>
      <c r="W42" s="69"/>
      <c r="X42" s="70"/>
    </row>
    <row r="43" spans="2:24" ht="13.5" customHeight="1" x14ac:dyDescent="0.2">
      <c r="B43" s="82"/>
      <c r="C43" s="69"/>
      <c r="D43" s="14" t="s">
        <v>114</v>
      </c>
      <c r="E43" s="87">
        <v>5</v>
      </c>
      <c r="F43" s="312">
        <v>6</v>
      </c>
      <c r="G43" s="312"/>
      <c r="H43" s="314">
        <v>7</v>
      </c>
      <c r="I43" s="315"/>
      <c r="J43" s="90">
        <v>8</v>
      </c>
      <c r="K43" s="90">
        <v>9</v>
      </c>
      <c r="L43" s="90">
        <v>10</v>
      </c>
      <c r="M43" s="69"/>
      <c r="N43" s="69"/>
      <c r="O43" s="69"/>
      <c r="P43" s="69"/>
      <c r="Q43" s="69"/>
      <c r="R43" s="69"/>
      <c r="S43" s="69"/>
      <c r="T43" s="69"/>
      <c r="U43" s="69"/>
      <c r="V43" s="69"/>
      <c r="W43" s="69"/>
      <c r="X43" s="70"/>
    </row>
    <row r="44" spans="2:24" ht="13.5" customHeight="1" thickBot="1" x14ac:dyDescent="0.3">
      <c r="B44" s="92"/>
      <c r="C44" s="93"/>
      <c r="D44" s="94"/>
      <c r="E44" s="94"/>
      <c r="F44" s="94"/>
      <c r="G44" s="94"/>
      <c r="H44" s="94"/>
      <c r="I44" s="94"/>
      <c r="J44" s="94"/>
      <c r="K44" s="94"/>
      <c r="L44" s="94"/>
      <c r="M44" s="94"/>
      <c r="N44" s="93"/>
      <c r="O44" s="93"/>
      <c r="P44" s="93"/>
      <c r="Q44" s="93"/>
      <c r="R44" s="93"/>
      <c r="S44" s="93"/>
      <c r="T44" s="93"/>
      <c r="U44" s="93"/>
      <c r="V44" s="93"/>
      <c r="W44" s="93"/>
      <c r="X44" s="95"/>
    </row>
    <row r="45" spans="2:24" ht="16.5" customHeight="1" x14ac:dyDescent="0.2">
      <c r="D45" s="9"/>
      <c r="F45" s="9"/>
      <c r="G45" s="9"/>
      <c r="H45" s="9"/>
      <c r="I45" s="9"/>
      <c r="J45" s="9"/>
      <c r="K45" s="9"/>
      <c r="L45" s="9"/>
      <c r="M45" s="9"/>
      <c r="N45" s="9"/>
      <c r="O45" s="9"/>
      <c r="P45" s="9"/>
      <c r="Q45" s="9"/>
      <c r="R45" s="9"/>
    </row>
    <row r="46" spans="2:24" ht="16.5" customHeight="1" x14ac:dyDescent="0.2">
      <c r="D46" s="9"/>
      <c r="F46" s="9"/>
      <c r="G46" s="9"/>
      <c r="H46" s="9"/>
      <c r="I46" s="9"/>
      <c r="J46" s="9"/>
      <c r="K46" s="9"/>
      <c r="L46" s="9"/>
      <c r="M46" s="9"/>
      <c r="N46" s="9"/>
      <c r="O46" s="9"/>
      <c r="P46" s="9"/>
      <c r="Q46" s="9"/>
      <c r="R46" s="9"/>
    </row>
    <row r="47" spans="2:24" ht="12.75" customHeight="1" x14ac:dyDescent="0.2">
      <c r="D47" s="9"/>
      <c r="F47" s="9"/>
      <c r="G47" s="9"/>
      <c r="H47" s="9"/>
      <c r="I47" s="9"/>
      <c r="J47" s="9"/>
      <c r="K47" s="9"/>
      <c r="L47" s="9"/>
      <c r="M47" s="9"/>
      <c r="N47" s="9"/>
      <c r="O47" s="9"/>
      <c r="P47" s="9"/>
      <c r="Q47" s="9"/>
      <c r="R47" s="9"/>
    </row>
    <row r="48" spans="2:24" ht="28.5" hidden="1" customHeight="1" x14ac:dyDescent="0.2">
      <c r="B48" s="11" t="s">
        <v>164</v>
      </c>
      <c r="D48" s="9"/>
      <c r="F48" s="9"/>
      <c r="G48" s="9"/>
      <c r="H48" s="9"/>
      <c r="I48" s="9"/>
      <c r="J48" s="9"/>
      <c r="K48" s="9"/>
      <c r="L48" s="9"/>
      <c r="M48" s="9"/>
      <c r="N48" s="9"/>
      <c r="O48" s="9"/>
      <c r="P48" s="9"/>
      <c r="Q48" s="9"/>
      <c r="R48" s="9"/>
    </row>
    <row r="49" spans="2:18" ht="15" hidden="1" customHeight="1" x14ac:dyDescent="0.25">
      <c r="B49" s="11" t="s">
        <v>165</v>
      </c>
      <c r="D49" s="12"/>
      <c r="F49" s="9"/>
      <c r="G49" s="12"/>
      <c r="H49" s="12"/>
      <c r="I49" s="12"/>
      <c r="J49" s="12"/>
      <c r="K49" s="12"/>
      <c r="L49" s="12"/>
      <c r="M49" s="12"/>
      <c r="N49" s="12"/>
      <c r="O49" s="12"/>
      <c r="P49" s="12"/>
      <c r="Q49" s="12"/>
      <c r="R49" s="12"/>
    </row>
    <row r="50" spans="2:18" ht="42.75" hidden="1" customHeight="1" x14ac:dyDescent="0.2">
      <c r="B50" s="11" t="s">
        <v>166</v>
      </c>
      <c r="D50" s="9"/>
      <c r="F50" s="9"/>
      <c r="G50" s="9"/>
      <c r="H50" s="9"/>
      <c r="I50" s="9"/>
      <c r="J50" s="9"/>
      <c r="K50" s="9"/>
      <c r="L50" s="9"/>
      <c r="M50" s="9"/>
      <c r="N50" s="9"/>
      <c r="O50" s="9"/>
      <c r="P50" s="9"/>
      <c r="Q50" s="9"/>
      <c r="R50" s="9"/>
    </row>
    <row r="51" spans="2:18" x14ac:dyDescent="0.2">
      <c r="D51" s="9"/>
      <c r="F51" s="9"/>
      <c r="G51" s="9"/>
      <c r="H51" s="9"/>
      <c r="I51" s="9"/>
      <c r="J51" s="9"/>
      <c r="K51" s="9"/>
      <c r="L51" s="9"/>
      <c r="M51" s="9"/>
      <c r="N51" s="9"/>
      <c r="O51" s="9"/>
      <c r="P51" s="9"/>
      <c r="Q51" s="9"/>
      <c r="R51" s="9"/>
    </row>
    <row r="52" spans="2:18" x14ac:dyDescent="0.2">
      <c r="D52" s="9"/>
      <c r="F52" s="9"/>
      <c r="G52" s="9"/>
      <c r="H52" s="9"/>
      <c r="I52" s="9"/>
      <c r="J52" s="9"/>
      <c r="K52" s="9"/>
      <c r="L52" s="9"/>
      <c r="M52" s="9"/>
      <c r="N52" s="9"/>
      <c r="O52" s="9"/>
      <c r="P52" s="9"/>
      <c r="Q52" s="9"/>
      <c r="R52" s="9"/>
    </row>
    <row r="53" spans="2:18" x14ac:dyDescent="0.2">
      <c r="D53" s="9"/>
      <c r="F53" s="9"/>
      <c r="G53" s="9"/>
      <c r="H53" s="9"/>
      <c r="I53" s="9"/>
      <c r="J53" s="9"/>
      <c r="K53" s="9"/>
      <c r="L53" s="9"/>
      <c r="M53" s="9"/>
      <c r="N53" s="9"/>
      <c r="O53" s="9"/>
      <c r="P53" s="9"/>
      <c r="Q53" s="9"/>
      <c r="R53" s="9"/>
    </row>
    <row r="54" spans="2:18" ht="12.75" customHeight="1" x14ac:dyDescent="0.2">
      <c r="D54" s="9"/>
    </row>
    <row r="55" spans="2:18" x14ac:dyDescent="0.2">
      <c r="D55" s="9"/>
    </row>
    <row r="1048571" spans="13:13" ht="15" thickBot="1" x14ac:dyDescent="0.25"/>
    <row r="1048572" spans="13:13" x14ac:dyDescent="0.2">
      <c r="M1048572" s="77"/>
    </row>
  </sheetData>
  <mergeCells count="50">
    <mergeCell ref="B9:R9"/>
    <mergeCell ref="B6:X6"/>
    <mergeCell ref="B7:X7"/>
    <mergeCell ref="B8:X8"/>
    <mergeCell ref="W2:X4"/>
    <mergeCell ref="B2:C4"/>
    <mergeCell ref="D2:V4"/>
    <mergeCell ref="F28:G28"/>
    <mergeCell ref="J28:M28"/>
    <mergeCell ref="H37:I37"/>
    <mergeCell ref="J30:K30"/>
    <mergeCell ref="J31:K31"/>
    <mergeCell ref="L32:M32"/>
    <mergeCell ref="L33:M33"/>
    <mergeCell ref="D36:K36"/>
    <mergeCell ref="F37:G37"/>
    <mergeCell ref="L30:M30"/>
    <mergeCell ref="L31:M31"/>
    <mergeCell ref="D37:D38"/>
    <mergeCell ref="F38:G38"/>
    <mergeCell ref="E29:E34"/>
    <mergeCell ref="J34:K34"/>
    <mergeCell ref="L34:M34"/>
    <mergeCell ref="S42:T42"/>
    <mergeCell ref="P42:R42"/>
    <mergeCell ref="P39:R39"/>
    <mergeCell ref="E37:E38"/>
    <mergeCell ref="S39:T39"/>
    <mergeCell ref="F39:G39"/>
    <mergeCell ref="S40:T40"/>
    <mergeCell ref="S41:T41"/>
    <mergeCell ref="H41:I41"/>
    <mergeCell ref="L29:M29"/>
    <mergeCell ref="J29:K29"/>
    <mergeCell ref="H38:I38"/>
    <mergeCell ref="J32:K32"/>
    <mergeCell ref="S38:T38"/>
    <mergeCell ref="J33:K33"/>
    <mergeCell ref="P37:T37"/>
    <mergeCell ref="F43:G43"/>
    <mergeCell ref="H43:I43"/>
    <mergeCell ref="P38:R38"/>
    <mergeCell ref="H40:I40"/>
    <mergeCell ref="H39:I39"/>
    <mergeCell ref="F41:G41"/>
    <mergeCell ref="F42:G42"/>
    <mergeCell ref="P41:R41"/>
    <mergeCell ref="H42:I42"/>
    <mergeCell ref="P40:R40"/>
    <mergeCell ref="F40:G40"/>
  </mergeCells>
  <phoneticPr fontId="1" type="noConversion"/>
  <conditionalFormatting sqref="R11:R26">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26">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26">
      <formula1>OPCIONES</formula1>
    </dataValidation>
  </dataValidations>
  <printOptions horizontalCentered="1" verticalCentered="1"/>
  <pageMargins left="0.51181102362204722" right="0.23622047244094491" top="0.51181102362204722" bottom="0.51181102362204722" header="0.31496062992125984" footer="0.31496062992125984"/>
  <pageSetup scale="24" orientation="portrait" verticalDpi="4294967295" r:id="rId1"/>
  <headerFooter alignWithMargins="0"/>
  <rowBreaks count="1" manualBreakCount="1">
    <brk id="17"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Props1.xml><?xml version="1.0" encoding="utf-8"?>
<ds:datastoreItem xmlns:ds="http://schemas.openxmlformats.org/officeDocument/2006/customXml" ds:itemID="{B6A294E3-34FC-46B5-8394-4CC6A4712E26}">
  <ds:schemaRefs>
    <ds:schemaRef ds:uri="http://schemas.microsoft.com/sharepoint/v3/contenttype/forms"/>
  </ds:schemaRefs>
</ds:datastoreItem>
</file>

<file path=customXml/itemProps2.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EAF4E3-853E-4043-9C35-D8618D4DACF6}">
  <ds:schemaRefs>
    <ds:schemaRef ds:uri="http://schemas.microsoft.com/office/2006/documentManagement/types"/>
    <ds:schemaRef ds:uri="http://schemas.microsoft.com/office/2006/metadata/properties"/>
    <ds:schemaRef ds:uri="http://schemas.openxmlformats.org/package/2006/metadata/core-properties"/>
    <ds:schemaRef ds:uri="d6eaa91c-3afb-4015-aba1-5ff992c1a5ca"/>
    <ds:schemaRef ds:uri="http://purl.org/dc/dcmitype/"/>
    <ds:schemaRef ds:uri="http://purl.org/dc/elements/1.1/"/>
    <ds:schemaRef ds:uri="http://purl.org/dc/terms/"/>
    <ds:schemaRef ds:uri="http://www.w3.org/XML/1998/namespace"/>
    <ds:schemaRef ds:uri="http://schemas.microsoft.com/office/infopath/2007/PartnerControls"/>
    <ds:schemaRef ds:uri="4d1d2e24-7be0-47eb-a1db-99cc6d75caf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14</vt:i4>
      </vt:variant>
    </vt:vector>
  </HeadingPairs>
  <TitlesOfParts>
    <vt:vector size="20" baseType="lpstr">
      <vt:lpstr>CONTEXTO</vt:lpstr>
      <vt:lpstr>IDENTIFICACION Y ANALISIS</vt:lpstr>
      <vt:lpstr>EVALUACION</vt:lpstr>
      <vt:lpstr>EVALUACION CON CONTROLES</vt:lpstr>
      <vt:lpstr>ASIGNACION Y TRATAMIENTO.</vt:lpstr>
      <vt:lpstr>ASIGNACION Y TRATAMIENTO</vt:lpstr>
      <vt:lpstr>'ASIGNACION Y TRATAMIENTO'!Área_de_impresión</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'ASIGNACION Y TRATAMIENTO.'!OPCIONES</vt:lpstr>
      <vt:lpstr>OPCIONES</vt:lpstr>
      <vt:lpstr>planeación</vt:lpstr>
      <vt:lpstr>selección</vt:lpstr>
      <vt:lpstr>'ASIGNACION Y TRATAMIENTO'!Títulos_a_imprimir</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RYZEN 5</cp:lastModifiedBy>
  <cp:revision/>
  <cp:lastPrinted>2022-07-30T21:38:14Z</cp:lastPrinted>
  <dcterms:created xsi:type="dcterms:W3CDTF">2007-06-14T01:55:06Z</dcterms:created>
  <dcterms:modified xsi:type="dcterms:W3CDTF">2022-12-05T21:56:19Z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