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AABBB2022 PROCESOS ANA CONSUELO\SASI-00-021-2022 SISTEMA DE POTENCIA ELECTRICA\ADJUDICACIÓN\"/>
    </mc:Choice>
  </mc:AlternateContent>
  <xr:revisionPtr revIDLastSave="0" documentId="13_ncr:1_{A33D5704-7289-4381-B252-8F6893AE0F2C}" xr6:coauthVersionLast="47" xr6:coauthVersionMax="47" xr10:uidLastSave="{00000000-0000-0000-0000-000000000000}"/>
  <bookViews>
    <workbookView xWindow="-120" yWindow="-120" windowWidth="24240" windowHeight="13140" xr2:uid="{D4B0705F-F919-47F2-A6FA-35746DB73DA0}"/>
  </bookViews>
  <sheets>
    <sheet name="OFERTADO" sheetId="3" r:id="rId1"/>
  </sheets>
  <definedNames>
    <definedName name="_xlnm._FilterDatabase" localSheetId="0" hidden="1">OFERTADO!#REF!</definedName>
    <definedName name="_Hlk118468549" localSheetId="0">OFERTADO!$O$49</definedName>
    <definedName name="_xlnm.Print_Area" localSheetId="0">OFERTADO!$A$11:$D$25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41" i="3" l="1"/>
  <c r="O41" i="3"/>
  <c r="Q37" i="3"/>
  <c r="P37" i="3"/>
  <c r="Q14" i="3"/>
  <c r="Q15" i="3"/>
  <c r="Q16" i="3"/>
  <c r="Q17" i="3"/>
  <c r="Q18" i="3"/>
  <c r="Q19" i="3"/>
  <c r="Q21" i="3"/>
  <c r="Q22" i="3"/>
  <c r="Q23" i="3"/>
  <c r="Q24" i="3"/>
  <c r="Q25" i="3"/>
  <c r="Q26" i="3"/>
  <c r="Q27" i="3"/>
  <c r="Q28" i="3"/>
  <c r="Q29" i="3"/>
  <c r="Q30" i="3"/>
  <c r="Q32" i="3"/>
  <c r="Q33" i="3"/>
  <c r="Q34" i="3"/>
  <c r="Q35" i="3"/>
  <c r="Q36" i="3"/>
  <c r="Q38" i="3"/>
  <c r="Q13" i="3"/>
  <c r="Q39" i="3" s="1"/>
  <c r="P14" i="3"/>
  <c r="P15" i="3"/>
  <c r="P16" i="3"/>
  <c r="P17" i="3"/>
  <c r="P18" i="3"/>
  <c r="P19" i="3"/>
  <c r="P21" i="3"/>
  <c r="P22" i="3"/>
  <c r="P23" i="3"/>
  <c r="P24" i="3"/>
  <c r="P25" i="3"/>
  <c r="P26" i="3"/>
  <c r="P27" i="3"/>
  <c r="P28" i="3"/>
  <c r="P29" i="3"/>
  <c r="P30" i="3"/>
  <c r="P32" i="3"/>
  <c r="P33" i="3"/>
  <c r="P34" i="3"/>
  <c r="P35" i="3"/>
  <c r="P36" i="3"/>
  <c r="P38" i="3"/>
  <c r="P13" i="3"/>
  <c r="P39" i="3" s="1"/>
  <c r="O22" i="3"/>
  <c r="O23" i="3"/>
  <c r="O24" i="3"/>
  <c r="O25" i="3"/>
  <c r="O26" i="3"/>
  <c r="O27" i="3"/>
  <c r="O28" i="3"/>
  <c r="O29" i="3"/>
  <c r="O30" i="3"/>
  <c r="O32" i="3"/>
  <c r="O33" i="3"/>
  <c r="O34" i="3"/>
  <c r="O35" i="3"/>
  <c r="O36" i="3"/>
  <c r="O37" i="3"/>
  <c r="O38" i="3"/>
  <c r="O21" i="3"/>
  <c r="O39" i="3" s="1"/>
  <c r="O42" i="3" l="1"/>
</calcChain>
</file>

<file path=xl/sharedStrings.xml><?xml version="1.0" encoding="utf-8"?>
<sst xmlns="http://schemas.openxmlformats.org/spreadsheetml/2006/main" count="283" uniqueCount="177">
  <si>
    <t>ITEM</t>
  </si>
  <si>
    <t xml:space="preserve">DESCRIPCIÓN </t>
  </si>
  <si>
    <t>CAPACIDAD / METROS LINEALES (ML)</t>
  </si>
  <si>
    <t>UNIDAD DE MEDIDA</t>
  </si>
  <si>
    <t>Cantidad Equipos</t>
  </si>
  <si>
    <t>Mantenimiento 2022
(1 mes)</t>
  </si>
  <si>
    <t>Mantenimiento 2023
(12 meses)</t>
  </si>
  <si>
    <t>Mantenimiento 2024
(11 meses)</t>
  </si>
  <si>
    <t xml:space="preserve">Precio unitario 
IVA incluido
 Diciembre 2022
</t>
  </si>
  <si>
    <t xml:space="preserve">Precio unitario 
IVA incluido
2023 </t>
  </si>
  <si>
    <t>Precio unitario 
IVA incluido
 2024</t>
  </si>
  <si>
    <t>1.</t>
  </si>
  <si>
    <t>ELECTROBARRAS</t>
  </si>
  <si>
    <t>1.1.</t>
  </si>
  <si>
    <t>ELECTROBARRA 5 HILOS (3F+N´+PE+FE) - Acometida General Centro de Cómputo</t>
  </si>
  <si>
    <t>1600 AMP 
(51 ML)</t>
  </si>
  <si>
    <t>UND</t>
  </si>
  <si>
    <t>1000 AMP 
(120 ML)</t>
  </si>
  <si>
    <t>1.2.</t>
  </si>
  <si>
    <t>ELECTROBARRA 5 HILOS (3F+N´+PE+FE) - Acometida Aires Acondicionados</t>
  </si>
  <si>
    <t>500 AMP
(120 ML)</t>
  </si>
  <si>
    <t>1.3.</t>
  </si>
  <si>
    <t>ELECTROBARRA 5 HILOS (3F+N´+PE+FE) - Alimentación Servidores Centro de Cómputo</t>
  </si>
  <si>
    <t>400 AMP
(120 ML)</t>
  </si>
  <si>
    <t>1.4.</t>
  </si>
  <si>
    <t>250 AMP
(120 ML)</t>
  </si>
  <si>
    <t>1.5.</t>
  </si>
  <si>
    <t>160 AMP
(120 ML)</t>
  </si>
  <si>
    <t>1.6.</t>
  </si>
  <si>
    <t>ELECTROBARRA 3 HILOS (F+N´+PE+DATA) - Alimentación Servidores Centro de Cómputo</t>
  </si>
  <si>
    <t>25 AMP
(120 ML)</t>
  </si>
  <si>
    <t>2.</t>
  </si>
  <si>
    <t>TABLEROS ELÉCTRICOS</t>
  </si>
  <si>
    <t>2.1.</t>
  </si>
  <si>
    <t>TRANSFERENCIA 2000 AMP A 220 VAC Autosoportado</t>
  </si>
  <si>
    <t>2000 Amp a 220 VAC</t>
  </si>
  <si>
    <t>2.2.</t>
  </si>
  <si>
    <t>TABLERO GENERAL DE ACOMETIDAS TGA Autosoportado</t>
  </si>
  <si>
    <t>2.3.</t>
  </si>
  <si>
    <t>TABLERO DE BY PASS UPS 1 630 AMP A 220 VAC Autosoportado</t>
  </si>
  <si>
    <t>630 AMP A 220 VAC</t>
  </si>
  <si>
    <t>2.4.</t>
  </si>
  <si>
    <t>TABLERO DE BY PASS UPS 2 630 AMP A 220 VAC Autosoportado</t>
  </si>
  <si>
    <t>2.5.</t>
  </si>
  <si>
    <t>TABLERO DE DISTRIBUCIÓN REGULADO 1 630 AMP A 220 VAC Autosoportado</t>
  </si>
  <si>
    <t>2.6.</t>
  </si>
  <si>
    <t>TABLERO DE DISTRIBUCIÓN REGULADO 2 630 AMP A 220 VAC Autosoportado</t>
  </si>
  <si>
    <t>2.7.</t>
  </si>
  <si>
    <t>TABLERO DE AIRES 1 Autosoportado</t>
  </si>
  <si>
    <t>300 AMP A 220 V AC</t>
  </si>
  <si>
    <t>2.8.</t>
  </si>
  <si>
    <t>TABLERO DE AIRES ACONDICIONADOS 1-3-5 630 AMP A 220 VAC Autosoportado</t>
  </si>
  <si>
    <t>2.9.</t>
  </si>
  <si>
    <t>TABLERO DE AIRES ACONDICIONADOS 2-4-6 630 AMP A 220 VAC Autosoportado</t>
  </si>
  <si>
    <t>2.10.</t>
  </si>
  <si>
    <t>TABLERO DE BY PASS UPS 60 KVA Autosoportado</t>
  </si>
  <si>
    <t>300 AMP A 220 VAC</t>
  </si>
  <si>
    <t>3.</t>
  </si>
  <si>
    <t>CONTROL DE ILUMINACIÓN</t>
  </si>
  <si>
    <t>3.1</t>
  </si>
  <si>
    <t xml:space="preserve">Software Control de Iluminación </t>
  </si>
  <si>
    <t>WATTSTOPPER</t>
  </si>
  <si>
    <t xml:space="preserve">Estación de trabajo </t>
  </si>
  <si>
    <t>LENOVO</t>
  </si>
  <si>
    <t>3.3</t>
  </si>
  <si>
    <t xml:space="preserve">Tablero de control </t>
  </si>
  <si>
    <t>3.4</t>
  </si>
  <si>
    <t>Pantalla control de iluminación</t>
  </si>
  <si>
    <t>3.5</t>
  </si>
  <si>
    <t xml:space="preserve">Interruptor control de iluminación </t>
  </si>
  <si>
    <t>3.6</t>
  </si>
  <si>
    <t>3.7</t>
  </si>
  <si>
    <t>Sensores de presencia.</t>
  </si>
  <si>
    <t xml:space="preserve">VALOR TOTAL PRESUPUESTO OFICIAL </t>
  </si>
  <si>
    <t>Presupuesto estimado</t>
  </si>
  <si>
    <t>Sensores de presencia. (AREA BLANCA)</t>
  </si>
  <si>
    <t>ANEXO N°2 PRECIOS DE REFERENCIA</t>
  </si>
  <si>
    <t>OBJETO:  "Mantenimiento integral preventivo y correctivo, con inclusión de repuestos para los sistemas de distribución de potencia eléctrica (electrobarras, tableros eléctricos) y control de iluminación del centro de cómputo Sitio 1 de la DIAN"</t>
  </si>
  <si>
    <t>LISTADO DE RESPUESTOS</t>
  </si>
  <si>
    <t>REPUESTO</t>
  </si>
  <si>
    <t>PRECIO UNITARIO DE REFERENCIA INCLUIDO IVA</t>
  </si>
  <si>
    <t>ELECTROBARRA (Capacidad 1000 Amperios )</t>
  </si>
  <si>
    <t>Tramos rectos</t>
  </si>
  <si>
    <t>1.1.1.</t>
  </si>
  <si>
    <t>Longitud estandar 3metros</t>
  </si>
  <si>
    <t>1.1.2.</t>
  </si>
  <si>
    <t>Longitud estandar 1 metro a 3 metros</t>
  </si>
  <si>
    <t>Tramos rectos con ventanas de derivación</t>
  </si>
  <si>
    <t>1.2.1</t>
  </si>
  <si>
    <t xml:space="preserve">Ventanas de derivación estándar separados a intervalos de 850 mm en ambos lados </t>
  </si>
  <si>
    <t>Cambios de derivación</t>
  </si>
  <si>
    <t>1.3.1.</t>
  </si>
  <si>
    <t xml:space="preserve">Codos </t>
  </si>
  <si>
    <t>1.3.2.</t>
  </si>
  <si>
    <t>Elementos especiales</t>
  </si>
  <si>
    <t>1.3.3.</t>
  </si>
  <si>
    <t>Monoblocks</t>
  </si>
  <si>
    <t>Soportes de fijación</t>
  </si>
  <si>
    <t>1.4.1.</t>
  </si>
  <si>
    <t>Opción para instalación horizontal</t>
  </si>
  <si>
    <t>1.4.2.</t>
  </si>
  <si>
    <t>Opción para instalación vertical</t>
  </si>
  <si>
    <t>1.4.3.</t>
  </si>
  <si>
    <t>Opción para instalaciones especiales</t>
  </si>
  <si>
    <t>ELECTROBARRA (Capacidad 500 Amperios )</t>
  </si>
  <si>
    <t>2.1.1.</t>
  </si>
  <si>
    <t>2.1.2.</t>
  </si>
  <si>
    <t>2.2.1.</t>
  </si>
  <si>
    <t>2.3.1.</t>
  </si>
  <si>
    <t>2.3.,2</t>
  </si>
  <si>
    <t>2.3.3.</t>
  </si>
  <si>
    <t>2.4.1.</t>
  </si>
  <si>
    <t>2.4.2.</t>
  </si>
  <si>
    <t>2.4.3.</t>
  </si>
  <si>
    <t>ELECTROBARRA (Capacidad 400 Amperios )</t>
  </si>
  <si>
    <t>3.1.</t>
  </si>
  <si>
    <t>3.1.1.</t>
  </si>
  <si>
    <t>3.1.2.</t>
  </si>
  <si>
    <t>3.2.</t>
  </si>
  <si>
    <t>3.2.1.</t>
  </si>
  <si>
    <t>3.3.</t>
  </si>
  <si>
    <t>3.3.1.</t>
  </si>
  <si>
    <t>3.3.2.</t>
  </si>
  <si>
    <t>3.3.3.</t>
  </si>
  <si>
    <t>3.4.</t>
  </si>
  <si>
    <t>3.4.1.</t>
  </si>
  <si>
    <t>3.4.2.</t>
  </si>
  <si>
    <t>3.4.3.</t>
  </si>
  <si>
    <t>4.</t>
  </si>
  <si>
    <t>ELECTROBARRA  (Capacidad 250 Amperios )</t>
  </si>
  <si>
    <t>4.1.</t>
  </si>
  <si>
    <t>4.1.1</t>
  </si>
  <si>
    <t>4.1.2.</t>
  </si>
  <si>
    <t>4.2.</t>
  </si>
  <si>
    <t>4.2.1.</t>
  </si>
  <si>
    <t>4.3.</t>
  </si>
  <si>
    <t>4.3.1.</t>
  </si>
  <si>
    <t>4.3.2.</t>
  </si>
  <si>
    <t>4.3.3.</t>
  </si>
  <si>
    <t>4.4.</t>
  </si>
  <si>
    <t>4.4.1.</t>
  </si>
  <si>
    <t>4.4.2.</t>
  </si>
  <si>
    <t>4.4.3.</t>
  </si>
  <si>
    <t>5.</t>
  </si>
  <si>
    <t>ELECTROBARRA  (Capacidad 160 Amperios )</t>
  </si>
  <si>
    <t>5.1.</t>
  </si>
  <si>
    <t>5.1.1</t>
  </si>
  <si>
    <t>5.1.2.</t>
  </si>
  <si>
    <t>5.2.</t>
  </si>
  <si>
    <t>5.2.1.</t>
  </si>
  <si>
    <t>5.3.</t>
  </si>
  <si>
    <t>5.3.1.</t>
  </si>
  <si>
    <t>5.3.2.</t>
  </si>
  <si>
    <t>5.3.3.</t>
  </si>
  <si>
    <t>5.4.</t>
  </si>
  <si>
    <t>5.4.1.</t>
  </si>
  <si>
    <t>5.4.2.</t>
  </si>
  <si>
    <t>5.4.3.</t>
  </si>
  <si>
    <t xml:space="preserve">5. </t>
  </si>
  <si>
    <t>ILUMINACIÓN</t>
  </si>
  <si>
    <t>Sensores de de presencia</t>
  </si>
  <si>
    <t xml:space="preserve">Room controler </t>
  </si>
  <si>
    <t xml:space="preserve">Switch </t>
  </si>
  <si>
    <t xml:space="preserve">5.4. </t>
  </si>
  <si>
    <t>Pantalla equinox</t>
  </si>
  <si>
    <t>5.5.</t>
  </si>
  <si>
    <t>Controlador IC-DIN-LITE</t>
  </si>
  <si>
    <t>5.6.</t>
  </si>
  <si>
    <t>Actualización derl software de control de iluminación.</t>
  </si>
  <si>
    <t xml:space="preserve">Mantenimiento Correctivo
</t>
  </si>
  <si>
    <t>PRECIOS OFERTADOS DICIEMBRE 2022</t>
  </si>
  <si>
    <t>PRECIOS OFERTADOS VIGENCIA 2023</t>
  </si>
  <si>
    <t>PRECIOS OFERTADOS VIGENCIA 2024</t>
  </si>
  <si>
    <t>Precio Total  OFERTADO
IVA incluido
 Vigencia 2022</t>
  </si>
  <si>
    <t>Precio Total 
OFERTADO
IVA incluido
Vigencia 2023</t>
  </si>
  <si>
    <t>Precio Total 
OFERTADO
IVA incluido
 Vigencia 2024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</si>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</sst>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#,##0;[Red]\-&quot;$&quot;#,##0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7" formatCode="#,##0_ ;\-#,##0\ "/>
    <numFmt numFmtId="168" formatCode="[$$-240A]\ #,##0;\-[$$-240A]\ #,##0"/>
    <numFmt numFmtId="169" formatCode="&quot;$&quot;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167" fontId="8" fillId="4" borderId="1" xfId="1" applyNumberFormat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68" fontId="0" fillId="0" borderId="0" xfId="0" applyNumberFormat="1"/>
    <xf numFmtId="168" fontId="10" fillId="5" borderId="4" xfId="3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8" fillId="5" borderId="1" xfId="0" applyFont="1" applyFill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wrapText="1"/>
    </xf>
    <xf numFmtId="168" fontId="8" fillId="4" borderId="1" xfId="3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7" fillId="7" borderId="1" xfId="0" applyFont="1" applyFill="1" applyBorder="1" applyAlignment="1">
      <alignment horizontal="center" vertical="center"/>
    </xf>
    <xf numFmtId="0" fontId="6" fillId="7" borderId="1" xfId="0" applyFont="1" applyFill="1" applyBorder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166" fontId="5" fillId="0" borderId="1" xfId="2" applyNumberFormat="1" applyFont="1" applyBorder="1"/>
    <xf numFmtId="0" fontId="7" fillId="7" borderId="4" xfId="0" applyFont="1" applyFill="1" applyBorder="1" applyAlignment="1">
      <alignment horizontal="center" vertical="center"/>
    </xf>
    <xf numFmtId="166" fontId="5" fillId="7" borderId="1" xfId="2" applyNumberFormat="1" applyFont="1" applyFill="1" applyBorder="1"/>
    <xf numFmtId="0" fontId="2" fillId="0" borderId="1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168" fontId="13" fillId="5" borderId="1" xfId="0" applyNumberFormat="1" applyFont="1" applyFill="1" applyBorder="1" applyAlignment="1">
      <alignment horizontal="center"/>
    </xf>
    <xf numFmtId="166" fontId="0" fillId="0" borderId="0" xfId="0" applyNumberFormat="1"/>
    <xf numFmtId="0" fontId="16" fillId="8" borderId="0" xfId="0" applyFont="1" applyFill="1" applyAlignment="1">
      <alignment horizontal="center" vertical="center" wrapText="1"/>
    </xf>
    <xf numFmtId="6" fontId="7" fillId="0" borderId="0" xfId="0" applyNumberFormat="1" applyFont="1" applyAlignment="1">
      <alignment horizontal="right" vertical="center"/>
    </xf>
    <xf numFmtId="6" fontId="0" fillId="0" borderId="0" xfId="0" applyNumberFormat="1"/>
    <xf numFmtId="164" fontId="6" fillId="0" borderId="0" xfId="3" applyFont="1" applyBorder="1" applyAlignment="1">
      <alignment horizontal="right" vertical="center"/>
    </xf>
    <xf numFmtId="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7" fillId="0" borderId="0" xfId="0" applyFont="1" applyAlignment="1">
      <alignment horizontal="justify" vertical="center"/>
    </xf>
    <xf numFmtId="164" fontId="7" fillId="0" borderId="0" xfId="0" applyNumberFormat="1" applyFont="1" applyAlignment="1">
      <alignment horizontal="right" vertical="center"/>
    </xf>
    <xf numFmtId="0" fontId="0" fillId="0" borderId="0" xfId="0" applyAlignment="1">
      <alignment horizontal="center"/>
    </xf>
    <xf numFmtId="0" fontId="3" fillId="6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3" fillId="7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 wrapText="1"/>
    </xf>
    <xf numFmtId="169" fontId="11" fillId="5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7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6" fillId="8" borderId="0" xfId="0" applyFont="1" applyFill="1" applyAlignment="1">
      <alignment horizontal="center" vertical="center" wrapText="1"/>
    </xf>
    <xf numFmtId="6" fontId="6" fillId="0" borderId="0" xfId="0" applyNumberFormat="1" applyFont="1" applyAlignment="1">
      <alignment horizontal="right" vertical="center"/>
    </xf>
    <xf numFmtId="6" fontId="7" fillId="0" borderId="0" xfId="0" applyNumberFormat="1" applyFont="1" applyAlignment="1">
      <alignment horizontal="right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center" vertical="center"/>
    </xf>
    <xf numFmtId="168" fontId="15" fillId="0" borderId="5" xfId="0" applyNumberFormat="1" applyFont="1" applyBorder="1" applyAlignment="1">
      <alignment horizontal="center" vertical="center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104775</xdr:rowOff>
    </xdr:from>
    <xdr:to>
      <xdr:col>2</xdr:col>
      <xdr:colOff>438150</xdr:colOff>
      <xdr:row>2</xdr:row>
      <xdr:rowOff>733425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AEBF902-37CF-4689-ADAE-03147F272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04775"/>
          <a:ext cx="3390900" cy="1390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4BD42-FFB0-40EE-9810-B569D4949B3F}">
  <sheetPr>
    <tabColor rgb="FF92D050"/>
    <pageSetUpPr fitToPage="1"/>
  </sheetPr>
  <dimension ref="A1:S122"/>
  <sheetViews>
    <sheetView tabSelected="1" topLeftCell="C16" zoomScaleNormal="100" workbookViewId="0">
      <selection activeCell="P59" sqref="P59"/>
    </sheetView>
  </sheetViews>
  <sheetFormatPr baseColWidth="10" defaultColWidth="11.42578125" defaultRowHeight="15" x14ac:dyDescent="0.25"/>
  <cols>
    <col min="1" max="1" width="5.5703125" customWidth="1"/>
    <col min="2" max="2" width="41.42578125" customWidth="1"/>
    <col min="3" max="3" width="12.140625" style="1" customWidth="1"/>
    <col min="4" max="4" width="9.42578125" customWidth="1"/>
    <col min="5" max="5" width="8.7109375" customWidth="1"/>
    <col min="6" max="6" width="13.140625" customWidth="1"/>
    <col min="7" max="7" width="15.85546875" customWidth="1"/>
    <col min="9" max="9" width="13" bestFit="1" customWidth="1"/>
    <col min="10" max="10" width="13" customWidth="1"/>
    <col min="11" max="11" width="13" bestFit="1" customWidth="1"/>
    <col min="12" max="12" width="13" customWidth="1"/>
    <col min="13" max="13" width="13" bestFit="1" customWidth="1"/>
    <col min="14" max="14" width="15.42578125" customWidth="1"/>
    <col min="15" max="15" width="16.5703125" customWidth="1"/>
    <col min="16" max="16" width="17.28515625" customWidth="1"/>
    <col min="17" max="17" width="18.5703125" customWidth="1"/>
    <col min="19" max="19" width="12.5703125" bestFit="1" customWidth="1"/>
  </cols>
  <sheetData>
    <row r="1" spans="1:17" x14ac:dyDescent="0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17" ht="4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7" ht="69" customHeight="1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</row>
    <row r="5" spans="1:17" x14ac:dyDescent="0.25">
      <c r="A5" s="40" t="s">
        <v>76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</row>
    <row r="6" spans="1:17" x14ac:dyDescent="0.25">
      <c r="A6" s="41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</row>
    <row r="7" spans="1:17" ht="15" customHeight="1" x14ac:dyDescent="0.25">
      <c r="A7" s="43" t="s">
        <v>77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</row>
    <row r="8" spans="1:17" x14ac:dyDescent="0.25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</row>
    <row r="10" spans="1:17" ht="25.5" customHeight="1" x14ac:dyDescent="0.25">
      <c r="A10" s="61" t="s">
        <v>0</v>
      </c>
      <c r="B10" s="61" t="s">
        <v>1</v>
      </c>
      <c r="C10" s="57" t="s">
        <v>2</v>
      </c>
      <c r="D10" s="57" t="s">
        <v>3</v>
      </c>
      <c r="E10" s="60" t="s">
        <v>4</v>
      </c>
      <c r="F10" s="60" t="s">
        <v>5</v>
      </c>
      <c r="G10" s="60" t="s">
        <v>6</v>
      </c>
      <c r="H10" s="60" t="s">
        <v>7</v>
      </c>
      <c r="I10" s="60" t="s">
        <v>8</v>
      </c>
      <c r="J10" s="66" t="s">
        <v>170</v>
      </c>
      <c r="K10" s="60" t="s">
        <v>9</v>
      </c>
      <c r="L10" s="66" t="s">
        <v>171</v>
      </c>
      <c r="M10" s="60" t="s">
        <v>10</v>
      </c>
      <c r="N10" s="66" t="s">
        <v>172</v>
      </c>
      <c r="O10" s="60" t="s">
        <v>173</v>
      </c>
      <c r="P10" s="60" t="s">
        <v>174</v>
      </c>
      <c r="Q10" s="60" t="s">
        <v>175</v>
      </c>
    </row>
    <row r="11" spans="1:17" ht="36" customHeight="1" x14ac:dyDescent="0.25">
      <c r="A11" s="61"/>
      <c r="B11" s="61"/>
      <c r="C11" s="57"/>
      <c r="D11" s="57"/>
      <c r="E11" s="60"/>
      <c r="F11" s="60"/>
      <c r="G11" s="60"/>
      <c r="H11" s="60"/>
      <c r="I11" s="60"/>
      <c r="J11" s="67"/>
      <c r="K11" s="60"/>
      <c r="L11" s="67"/>
      <c r="M11" s="60"/>
      <c r="N11" s="67"/>
      <c r="O11" s="60"/>
      <c r="P11" s="60"/>
      <c r="Q11" s="60"/>
    </row>
    <row r="12" spans="1:17" ht="15" customHeight="1" x14ac:dyDescent="0.25">
      <c r="A12" s="9" t="s">
        <v>11</v>
      </c>
      <c r="B12" s="47" t="s">
        <v>12</v>
      </c>
      <c r="C12" s="47"/>
      <c r="D12" s="47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ht="38.25" customHeight="1" x14ac:dyDescent="0.25">
      <c r="A13" s="11" t="s">
        <v>13</v>
      </c>
      <c r="B13" s="12" t="s">
        <v>14</v>
      </c>
      <c r="C13" s="13" t="s">
        <v>15</v>
      </c>
      <c r="D13" s="13" t="s">
        <v>16</v>
      </c>
      <c r="E13" s="3">
        <v>1</v>
      </c>
      <c r="F13" s="3">
        <v>0</v>
      </c>
      <c r="G13" s="3">
        <v>0</v>
      </c>
      <c r="H13" s="3">
        <v>1</v>
      </c>
      <c r="I13" s="14">
        <v>17399414</v>
      </c>
      <c r="J13" s="14">
        <v>17225419.859999999</v>
      </c>
      <c r="K13" s="14">
        <v>17399414</v>
      </c>
      <c r="L13" s="14">
        <v>17225419.859999999</v>
      </c>
      <c r="M13" s="14">
        <v>17399414</v>
      </c>
      <c r="N13" s="14">
        <v>17225419.859999999</v>
      </c>
      <c r="O13" s="14"/>
      <c r="P13" s="14">
        <f>+L13*G13</f>
        <v>0</v>
      </c>
      <c r="Q13" s="14">
        <f>+N13*H13</f>
        <v>17225419.859999999</v>
      </c>
    </row>
    <row r="14" spans="1:17" ht="38.25" customHeight="1" x14ac:dyDescent="0.25">
      <c r="A14" s="11" t="s">
        <v>13</v>
      </c>
      <c r="B14" s="12" t="s">
        <v>14</v>
      </c>
      <c r="C14" s="13" t="s">
        <v>17</v>
      </c>
      <c r="D14" s="13" t="s">
        <v>16</v>
      </c>
      <c r="E14" s="3">
        <v>1</v>
      </c>
      <c r="F14" s="3">
        <v>0</v>
      </c>
      <c r="G14" s="3">
        <v>2</v>
      </c>
      <c r="H14" s="3">
        <v>1</v>
      </c>
      <c r="I14" s="14">
        <v>16678504</v>
      </c>
      <c r="J14" s="14">
        <v>16511718.960000001</v>
      </c>
      <c r="K14" s="14">
        <v>16678504</v>
      </c>
      <c r="L14" s="14">
        <v>16511718.960000001</v>
      </c>
      <c r="M14" s="14">
        <v>16678504</v>
      </c>
      <c r="N14" s="14">
        <v>16511718.960000001</v>
      </c>
      <c r="O14" s="14"/>
      <c r="P14" s="14">
        <f t="shared" ref="P14:P38" si="0">+L14*G14</f>
        <v>33023437.920000002</v>
      </c>
      <c r="Q14" s="14">
        <f t="shared" ref="Q14:Q38" si="1">+N14*H14</f>
        <v>16511718.960000001</v>
      </c>
    </row>
    <row r="15" spans="1:17" ht="25.5" x14ac:dyDescent="0.25">
      <c r="A15" s="11" t="s">
        <v>18</v>
      </c>
      <c r="B15" s="12" t="s">
        <v>19</v>
      </c>
      <c r="C15" s="13" t="s">
        <v>20</v>
      </c>
      <c r="D15" s="13" t="s">
        <v>16</v>
      </c>
      <c r="E15" s="3">
        <v>1</v>
      </c>
      <c r="F15" s="3">
        <v>0</v>
      </c>
      <c r="G15" s="3">
        <v>2</v>
      </c>
      <c r="H15" s="3">
        <v>1</v>
      </c>
      <c r="I15" s="14">
        <v>13161159</v>
      </c>
      <c r="J15" s="14">
        <v>13029547.41</v>
      </c>
      <c r="K15" s="14">
        <v>13161159</v>
      </c>
      <c r="L15" s="14">
        <v>13029547.41</v>
      </c>
      <c r="M15" s="14">
        <v>13161159</v>
      </c>
      <c r="N15" s="14">
        <v>13029547.41</v>
      </c>
      <c r="O15" s="14"/>
      <c r="P15" s="14">
        <f t="shared" si="0"/>
        <v>26059094.82</v>
      </c>
      <c r="Q15" s="14">
        <f t="shared" si="1"/>
        <v>13029547.41</v>
      </c>
    </row>
    <row r="16" spans="1:17" ht="25.5" x14ac:dyDescent="0.25">
      <c r="A16" s="11" t="s">
        <v>21</v>
      </c>
      <c r="B16" s="12" t="s">
        <v>22</v>
      </c>
      <c r="C16" s="13" t="s">
        <v>23</v>
      </c>
      <c r="D16" s="13" t="s">
        <v>16</v>
      </c>
      <c r="E16" s="3">
        <v>1</v>
      </c>
      <c r="F16" s="3">
        <v>0</v>
      </c>
      <c r="G16" s="3">
        <v>2</v>
      </c>
      <c r="H16" s="3">
        <v>1</v>
      </c>
      <c r="I16" s="14">
        <v>9859820</v>
      </c>
      <c r="J16" s="14">
        <v>9761221.8000000007</v>
      </c>
      <c r="K16" s="14">
        <v>9859820</v>
      </c>
      <c r="L16" s="14">
        <v>9761221.8000000007</v>
      </c>
      <c r="M16" s="14">
        <v>9859820</v>
      </c>
      <c r="N16" s="14">
        <v>9761221.8000000007</v>
      </c>
      <c r="O16" s="14"/>
      <c r="P16" s="14">
        <f t="shared" si="0"/>
        <v>19522443.600000001</v>
      </c>
      <c r="Q16" s="14">
        <f t="shared" si="1"/>
        <v>9761221.8000000007</v>
      </c>
    </row>
    <row r="17" spans="1:17" ht="25.5" x14ac:dyDescent="0.25">
      <c r="A17" s="11" t="s">
        <v>24</v>
      </c>
      <c r="B17" s="12" t="s">
        <v>22</v>
      </c>
      <c r="C17" s="13" t="s">
        <v>25</v>
      </c>
      <c r="D17" s="13" t="s">
        <v>16</v>
      </c>
      <c r="E17" s="3">
        <v>1</v>
      </c>
      <c r="F17" s="3">
        <v>0</v>
      </c>
      <c r="G17" s="3">
        <v>2</v>
      </c>
      <c r="H17" s="3">
        <v>1</v>
      </c>
      <c r="I17" s="14">
        <v>9939002</v>
      </c>
      <c r="J17" s="14">
        <v>9839611.9800000004</v>
      </c>
      <c r="K17" s="14">
        <v>9939002</v>
      </c>
      <c r="L17" s="14">
        <v>9839611.9800000004</v>
      </c>
      <c r="M17" s="14">
        <v>9939002</v>
      </c>
      <c r="N17" s="14">
        <v>9839611.9800000004</v>
      </c>
      <c r="O17" s="14"/>
      <c r="P17" s="14">
        <f t="shared" si="0"/>
        <v>19679223.960000001</v>
      </c>
      <c r="Q17" s="14">
        <f t="shared" si="1"/>
        <v>9839611.9800000004</v>
      </c>
    </row>
    <row r="18" spans="1:17" ht="25.5" x14ac:dyDescent="0.25">
      <c r="A18" s="11" t="s">
        <v>26</v>
      </c>
      <c r="B18" s="12" t="s">
        <v>22</v>
      </c>
      <c r="C18" s="13" t="s">
        <v>27</v>
      </c>
      <c r="D18" s="13" t="s">
        <v>16</v>
      </c>
      <c r="E18" s="3">
        <v>1</v>
      </c>
      <c r="F18" s="3">
        <v>0</v>
      </c>
      <c r="G18" s="3">
        <v>2</v>
      </c>
      <c r="H18" s="3">
        <v>1</v>
      </c>
      <c r="I18" s="14">
        <v>7318095</v>
      </c>
      <c r="J18" s="14">
        <v>7244914.0499999998</v>
      </c>
      <c r="K18" s="14">
        <v>7318095</v>
      </c>
      <c r="L18" s="14">
        <v>7244914.0499999998</v>
      </c>
      <c r="M18" s="14">
        <v>7318095</v>
      </c>
      <c r="N18" s="14">
        <v>7244914.0499999998</v>
      </c>
      <c r="O18" s="14"/>
      <c r="P18" s="14">
        <f t="shared" si="0"/>
        <v>14489828.1</v>
      </c>
      <c r="Q18" s="14">
        <f t="shared" si="1"/>
        <v>7244914.0499999998</v>
      </c>
    </row>
    <row r="19" spans="1:17" ht="25.5" x14ac:dyDescent="0.25">
      <c r="A19" s="11" t="s">
        <v>28</v>
      </c>
      <c r="B19" s="12" t="s">
        <v>29</v>
      </c>
      <c r="C19" s="13" t="s">
        <v>30</v>
      </c>
      <c r="D19" s="13" t="s">
        <v>16</v>
      </c>
      <c r="E19" s="3">
        <v>1</v>
      </c>
      <c r="F19" s="3">
        <v>0</v>
      </c>
      <c r="G19" s="3">
        <v>2</v>
      </c>
      <c r="H19" s="3">
        <v>1</v>
      </c>
      <c r="I19" s="14">
        <v>6954394</v>
      </c>
      <c r="J19" s="14">
        <v>6884850.0599999996</v>
      </c>
      <c r="K19" s="14">
        <v>6954394</v>
      </c>
      <c r="L19" s="14">
        <v>6884850.0599999996</v>
      </c>
      <c r="M19" s="14">
        <v>6954394</v>
      </c>
      <c r="N19" s="14">
        <v>6884850.0599999996</v>
      </c>
      <c r="O19" s="14"/>
      <c r="P19" s="14">
        <f t="shared" si="0"/>
        <v>13769700.119999999</v>
      </c>
      <c r="Q19" s="14">
        <f t="shared" si="1"/>
        <v>6884850.0599999996</v>
      </c>
    </row>
    <row r="20" spans="1:17" x14ac:dyDescent="0.25">
      <c r="A20" s="15" t="s">
        <v>31</v>
      </c>
      <c r="B20" s="48" t="s">
        <v>32</v>
      </c>
      <c r="C20" s="48"/>
      <c r="D20" s="48"/>
      <c r="E20" s="16"/>
      <c r="F20" s="16"/>
      <c r="G20" s="16"/>
      <c r="H20" s="16"/>
      <c r="I20" s="16"/>
      <c r="J20" s="14"/>
      <c r="K20" s="16"/>
      <c r="L20" s="16"/>
      <c r="M20" s="16"/>
      <c r="N20" s="16"/>
      <c r="O20" s="16"/>
      <c r="P20" s="14"/>
      <c r="Q20" s="14"/>
    </row>
    <row r="21" spans="1:17" ht="25.5" x14ac:dyDescent="0.25">
      <c r="A21" s="11" t="s">
        <v>33</v>
      </c>
      <c r="B21" s="12" t="s">
        <v>34</v>
      </c>
      <c r="C21" s="13" t="s">
        <v>35</v>
      </c>
      <c r="D21" s="13" t="s">
        <v>16</v>
      </c>
      <c r="E21" s="3">
        <v>1</v>
      </c>
      <c r="F21" s="3">
        <v>1</v>
      </c>
      <c r="G21" s="3">
        <v>2</v>
      </c>
      <c r="H21" s="3">
        <v>1</v>
      </c>
      <c r="I21" s="14">
        <v>3696518</v>
      </c>
      <c r="J21" s="14">
        <v>3659552.82</v>
      </c>
      <c r="K21" s="14">
        <v>3696518</v>
      </c>
      <c r="L21" s="14">
        <v>3659552.82</v>
      </c>
      <c r="M21" s="14">
        <v>3696518</v>
      </c>
      <c r="N21" s="14">
        <v>3659552.82</v>
      </c>
      <c r="O21" s="14">
        <f>+J21*F21</f>
        <v>3659552.82</v>
      </c>
      <c r="P21" s="14">
        <f t="shared" si="0"/>
        <v>7319105.6399999997</v>
      </c>
      <c r="Q21" s="14">
        <f t="shared" si="1"/>
        <v>3659552.82</v>
      </c>
    </row>
    <row r="22" spans="1:17" ht="25.5" x14ac:dyDescent="0.25">
      <c r="A22" s="11" t="s">
        <v>36</v>
      </c>
      <c r="B22" s="12" t="s">
        <v>37</v>
      </c>
      <c r="C22" s="13" t="s">
        <v>35</v>
      </c>
      <c r="D22" s="13" t="s">
        <v>16</v>
      </c>
      <c r="E22" s="3">
        <v>1</v>
      </c>
      <c r="F22" s="3">
        <v>1</v>
      </c>
      <c r="G22" s="3">
        <v>2</v>
      </c>
      <c r="H22" s="3">
        <v>1</v>
      </c>
      <c r="I22" s="14">
        <v>3258678</v>
      </c>
      <c r="J22" s="14">
        <v>3226091.22</v>
      </c>
      <c r="K22" s="14">
        <v>3258678</v>
      </c>
      <c r="L22" s="14">
        <v>3226091.22</v>
      </c>
      <c r="M22" s="14">
        <v>3258678</v>
      </c>
      <c r="N22" s="14">
        <v>3226091.22</v>
      </c>
      <c r="O22" s="14">
        <f t="shared" ref="O22:O38" si="2">+J22*F22</f>
        <v>3226091.22</v>
      </c>
      <c r="P22" s="14">
        <f t="shared" si="0"/>
        <v>6452182.4400000004</v>
      </c>
      <c r="Q22" s="14">
        <f t="shared" si="1"/>
        <v>3226091.22</v>
      </c>
    </row>
    <row r="23" spans="1:17" ht="25.5" x14ac:dyDescent="0.25">
      <c r="A23" s="11" t="s">
        <v>38</v>
      </c>
      <c r="B23" s="12" t="s">
        <v>39</v>
      </c>
      <c r="C23" s="13" t="s">
        <v>40</v>
      </c>
      <c r="D23" s="13" t="s">
        <v>16</v>
      </c>
      <c r="E23" s="3">
        <v>1</v>
      </c>
      <c r="F23" s="3">
        <v>1</v>
      </c>
      <c r="G23" s="3">
        <v>2</v>
      </c>
      <c r="H23" s="3">
        <v>1</v>
      </c>
      <c r="I23" s="14">
        <v>3258678</v>
      </c>
      <c r="J23" s="14">
        <v>3226091.22</v>
      </c>
      <c r="K23" s="14">
        <v>3258678</v>
      </c>
      <c r="L23" s="14">
        <v>3226091.22</v>
      </c>
      <c r="M23" s="14">
        <v>3258678</v>
      </c>
      <c r="N23" s="14">
        <v>3226091.22</v>
      </c>
      <c r="O23" s="14">
        <f t="shared" si="2"/>
        <v>3226091.22</v>
      </c>
      <c r="P23" s="14">
        <f t="shared" si="0"/>
        <v>6452182.4400000004</v>
      </c>
      <c r="Q23" s="14">
        <f t="shared" si="1"/>
        <v>3226091.22</v>
      </c>
    </row>
    <row r="24" spans="1:17" ht="25.5" x14ac:dyDescent="0.25">
      <c r="A24" s="11" t="s">
        <v>41</v>
      </c>
      <c r="B24" s="12" t="s">
        <v>42</v>
      </c>
      <c r="C24" s="13" t="s">
        <v>40</v>
      </c>
      <c r="D24" s="13" t="s">
        <v>16</v>
      </c>
      <c r="E24" s="3">
        <v>1</v>
      </c>
      <c r="F24" s="3">
        <v>1</v>
      </c>
      <c r="G24" s="3">
        <v>2</v>
      </c>
      <c r="H24" s="3">
        <v>1</v>
      </c>
      <c r="I24" s="14">
        <v>3258678</v>
      </c>
      <c r="J24" s="14">
        <v>3226091.22</v>
      </c>
      <c r="K24" s="14">
        <v>3258678</v>
      </c>
      <c r="L24" s="14">
        <v>3226091.22</v>
      </c>
      <c r="M24" s="14">
        <v>3258678</v>
      </c>
      <c r="N24" s="14">
        <v>3226091.22</v>
      </c>
      <c r="O24" s="14">
        <f t="shared" si="2"/>
        <v>3226091.22</v>
      </c>
      <c r="P24" s="14">
        <f t="shared" si="0"/>
        <v>6452182.4400000004</v>
      </c>
      <c r="Q24" s="14">
        <f t="shared" si="1"/>
        <v>3226091.22</v>
      </c>
    </row>
    <row r="25" spans="1:17" ht="25.5" x14ac:dyDescent="0.25">
      <c r="A25" s="11" t="s">
        <v>43</v>
      </c>
      <c r="B25" s="12" t="s">
        <v>44</v>
      </c>
      <c r="C25" s="13" t="s">
        <v>40</v>
      </c>
      <c r="D25" s="13" t="s">
        <v>16</v>
      </c>
      <c r="E25" s="3">
        <v>1</v>
      </c>
      <c r="F25" s="3">
        <v>1</v>
      </c>
      <c r="G25" s="3">
        <v>2</v>
      </c>
      <c r="H25" s="3">
        <v>1</v>
      </c>
      <c r="I25" s="14">
        <v>3258678</v>
      </c>
      <c r="J25" s="14">
        <v>3226091.22</v>
      </c>
      <c r="K25" s="14">
        <v>3258678</v>
      </c>
      <c r="L25" s="14">
        <v>3226091.22</v>
      </c>
      <c r="M25" s="14">
        <v>3258678</v>
      </c>
      <c r="N25" s="14">
        <v>3226091.22</v>
      </c>
      <c r="O25" s="14">
        <f t="shared" si="2"/>
        <v>3226091.22</v>
      </c>
      <c r="P25" s="14">
        <f t="shared" si="0"/>
        <v>6452182.4400000004</v>
      </c>
      <c r="Q25" s="14">
        <f t="shared" si="1"/>
        <v>3226091.22</v>
      </c>
    </row>
    <row r="26" spans="1:17" ht="25.5" x14ac:dyDescent="0.25">
      <c r="A26" s="11" t="s">
        <v>45</v>
      </c>
      <c r="B26" s="12" t="s">
        <v>46</v>
      </c>
      <c r="C26" s="13" t="s">
        <v>40</v>
      </c>
      <c r="D26" s="13" t="s">
        <v>16</v>
      </c>
      <c r="E26" s="3">
        <v>1</v>
      </c>
      <c r="F26" s="3">
        <v>1</v>
      </c>
      <c r="G26" s="3">
        <v>2</v>
      </c>
      <c r="H26" s="3">
        <v>1</v>
      </c>
      <c r="I26" s="14">
        <v>3258678</v>
      </c>
      <c r="J26" s="14">
        <v>3226091.22</v>
      </c>
      <c r="K26" s="14">
        <v>3258678</v>
      </c>
      <c r="L26" s="14">
        <v>3226091.22</v>
      </c>
      <c r="M26" s="14">
        <v>3258678</v>
      </c>
      <c r="N26" s="14">
        <v>3226091.22</v>
      </c>
      <c r="O26" s="14">
        <f t="shared" si="2"/>
        <v>3226091.22</v>
      </c>
      <c r="P26" s="14">
        <f t="shared" si="0"/>
        <v>6452182.4400000004</v>
      </c>
      <c r="Q26" s="14">
        <f t="shared" si="1"/>
        <v>3226091.22</v>
      </c>
    </row>
    <row r="27" spans="1:17" ht="25.5" x14ac:dyDescent="0.25">
      <c r="A27" s="11" t="s">
        <v>47</v>
      </c>
      <c r="B27" s="12" t="s">
        <v>48</v>
      </c>
      <c r="C27" s="13" t="s">
        <v>49</v>
      </c>
      <c r="D27" s="13" t="s">
        <v>16</v>
      </c>
      <c r="E27" s="3">
        <v>1</v>
      </c>
      <c r="F27" s="3">
        <v>0</v>
      </c>
      <c r="G27" s="3">
        <v>2</v>
      </c>
      <c r="H27" s="3">
        <v>1</v>
      </c>
      <c r="I27" s="14">
        <v>3258678</v>
      </c>
      <c r="J27" s="14">
        <v>3226091.22</v>
      </c>
      <c r="K27" s="14">
        <v>3258678</v>
      </c>
      <c r="L27" s="14">
        <v>3226091.22</v>
      </c>
      <c r="M27" s="14">
        <v>3258678</v>
      </c>
      <c r="N27" s="14">
        <v>3226091.22</v>
      </c>
      <c r="O27" s="14">
        <f t="shared" si="2"/>
        <v>0</v>
      </c>
      <c r="P27" s="14">
        <f t="shared" si="0"/>
        <v>6452182.4400000004</v>
      </c>
      <c r="Q27" s="14">
        <f t="shared" si="1"/>
        <v>3226091.22</v>
      </c>
    </row>
    <row r="28" spans="1:17" ht="44.25" customHeight="1" x14ac:dyDescent="0.25">
      <c r="A28" s="11" t="s">
        <v>50</v>
      </c>
      <c r="B28" s="12" t="s">
        <v>51</v>
      </c>
      <c r="C28" s="13" t="s">
        <v>49</v>
      </c>
      <c r="D28" s="13" t="s">
        <v>16</v>
      </c>
      <c r="E28" s="3">
        <v>1</v>
      </c>
      <c r="F28" s="3">
        <v>0</v>
      </c>
      <c r="G28" s="3">
        <v>2</v>
      </c>
      <c r="H28" s="3">
        <v>1</v>
      </c>
      <c r="I28" s="14">
        <v>3258678</v>
      </c>
      <c r="J28" s="14">
        <v>3226091.22</v>
      </c>
      <c r="K28" s="14">
        <v>3258678</v>
      </c>
      <c r="L28" s="14">
        <v>3226091.22</v>
      </c>
      <c r="M28" s="14">
        <v>3258678</v>
      </c>
      <c r="N28" s="14">
        <v>3226091.22</v>
      </c>
      <c r="O28" s="14">
        <f t="shared" si="2"/>
        <v>0</v>
      </c>
      <c r="P28" s="14">
        <f t="shared" si="0"/>
        <v>6452182.4400000004</v>
      </c>
      <c r="Q28" s="14">
        <f t="shared" si="1"/>
        <v>3226091.22</v>
      </c>
    </row>
    <row r="29" spans="1:17" ht="25.5" x14ac:dyDescent="0.25">
      <c r="A29" s="11" t="s">
        <v>52</v>
      </c>
      <c r="B29" s="12" t="s">
        <v>53</v>
      </c>
      <c r="C29" s="13" t="s">
        <v>49</v>
      </c>
      <c r="D29" s="13" t="s">
        <v>16</v>
      </c>
      <c r="E29" s="3">
        <v>1</v>
      </c>
      <c r="F29" s="3">
        <v>0</v>
      </c>
      <c r="G29" s="3">
        <v>2</v>
      </c>
      <c r="H29" s="3">
        <v>1</v>
      </c>
      <c r="I29" s="14">
        <v>3258678</v>
      </c>
      <c r="J29" s="14">
        <v>3226091.22</v>
      </c>
      <c r="K29" s="14">
        <v>3258678</v>
      </c>
      <c r="L29" s="14">
        <v>3226091.22</v>
      </c>
      <c r="M29" s="14">
        <v>3258678</v>
      </c>
      <c r="N29" s="14">
        <v>3226091.22</v>
      </c>
      <c r="O29" s="14">
        <f t="shared" si="2"/>
        <v>0</v>
      </c>
      <c r="P29" s="14">
        <f t="shared" si="0"/>
        <v>6452182.4400000004</v>
      </c>
      <c r="Q29" s="14">
        <f t="shared" si="1"/>
        <v>3226091.22</v>
      </c>
    </row>
    <row r="30" spans="1:17" ht="25.5" x14ac:dyDescent="0.25">
      <c r="A30" s="11" t="s">
        <v>54</v>
      </c>
      <c r="B30" s="12" t="s">
        <v>55</v>
      </c>
      <c r="C30" s="13" t="s">
        <v>56</v>
      </c>
      <c r="D30" s="13" t="s">
        <v>16</v>
      </c>
      <c r="E30" s="3">
        <v>1</v>
      </c>
      <c r="F30" s="3">
        <v>0</v>
      </c>
      <c r="G30" s="3">
        <v>2</v>
      </c>
      <c r="H30" s="3">
        <v>1</v>
      </c>
      <c r="I30" s="14">
        <v>2579773</v>
      </c>
      <c r="J30" s="14">
        <v>2553975.27</v>
      </c>
      <c r="K30" s="14">
        <v>2579773</v>
      </c>
      <c r="L30" s="14">
        <v>2553975.27</v>
      </c>
      <c r="M30" s="14">
        <v>2579773</v>
      </c>
      <c r="N30" s="14">
        <v>2553975.27</v>
      </c>
      <c r="O30" s="14">
        <f t="shared" si="2"/>
        <v>0</v>
      </c>
      <c r="P30" s="14">
        <f t="shared" si="0"/>
        <v>5107950.54</v>
      </c>
      <c r="Q30" s="14">
        <f t="shared" si="1"/>
        <v>2553975.27</v>
      </c>
    </row>
    <row r="31" spans="1:17" x14ac:dyDescent="0.25">
      <c r="A31" s="15" t="s">
        <v>57</v>
      </c>
      <c r="B31" s="48" t="s">
        <v>58</v>
      </c>
      <c r="C31" s="48"/>
      <c r="D31" s="48"/>
      <c r="E31" s="16"/>
      <c r="F31" s="16"/>
      <c r="G31" s="16"/>
      <c r="H31" s="16"/>
      <c r="I31" s="16"/>
      <c r="J31" s="14"/>
      <c r="K31" s="16"/>
      <c r="L31" s="16"/>
      <c r="M31" s="16"/>
      <c r="N31" s="16"/>
      <c r="O31" s="14"/>
      <c r="P31" s="14"/>
      <c r="Q31" s="14"/>
    </row>
    <row r="32" spans="1:17" ht="25.5" x14ac:dyDescent="0.25">
      <c r="A32" s="11" t="s">
        <v>59</v>
      </c>
      <c r="B32" s="12" t="s">
        <v>60</v>
      </c>
      <c r="C32" s="13" t="s">
        <v>61</v>
      </c>
      <c r="D32" s="13" t="s">
        <v>16</v>
      </c>
      <c r="E32" s="3">
        <v>1</v>
      </c>
      <c r="F32" s="3">
        <v>0</v>
      </c>
      <c r="G32" s="3">
        <v>2</v>
      </c>
      <c r="H32" s="3">
        <v>1</v>
      </c>
      <c r="I32" s="14">
        <v>1959120</v>
      </c>
      <c r="J32" s="14">
        <v>1939528.8</v>
      </c>
      <c r="K32" s="14">
        <v>1959120</v>
      </c>
      <c r="L32" s="14">
        <v>1939528.8</v>
      </c>
      <c r="M32" s="14">
        <v>1959120</v>
      </c>
      <c r="N32" s="14">
        <v>1939528.8</v>
      </c>
      <c r="O32" s="14">
        <f t="shared" si="2"/>
        <v>0</v>
      </c>
      <c r="P32" s="14">
        <f t="shared" si="0"/>
        <v>3879057.6</v>
      </c>
      <c r="Q32" s="14">
        <f t="shared" si="1"/>
        <v>1939528.8</v>
      </c>
    </row>
    <row r="33" spans="1:19" ht="25.5" customHeight="1" x14ac:dyDescent="0.25">
      <c r="A33" s="11" t="s">
        <v>59</v>
      </c>
      <c r="B33" s="12" t="s">
        <v>62</v>
      </c>
      <c r="C33" s="13" t="s">
        <v>63</v>
      </c>
      <c r="D33" s="13" t="s">
        <v>16</v>
      </c>
      <c r="E33" s="3">
        <v>1</v>
      </c>
      <c r="F33" s="3">
        <v>0</v>
      </c>
      <c r="G33" s="3">
        <v>2</v>
      </c>
      <c r="H33" s="3">
        <v>1</v>
      </c>
      <c r="I33" s="14">
        <v>407140</v>
      </c>
      <c r="J33" s="14">
        <v>403068.6</v>
      </c>
      <c r="K33" s="14">
        <v>407140</v>
      </c>
      <c r="L33" s="14">
        <v>403068.6</v>
      </c>
      <c r="M33" s="14">
        <v>407140</v>
      </c>
      <c r="N33" s="14">
        <v>403068.6</v>
      </c>
      <c r="O33" s="14">
        <f t="shared" si="2"/>
        <v>0</v>
      </c>
      <c r="P33" s="14">
        <f t="shared" si="0"/>
        <v>806137.2</v>
      </c>
      <c r="Q33" s="14">
        <f t="shared" si="1"/>
        <v>403068.6</v>
      </c>
    </row>
    <row r="34" spans="1:19" ht="25.5" x14ac:dyDescent="0.25">
      <c r="A34" s="11" t="s">
        <v>64</v>
      </c>
      <c r="B34" s="12" t="s">
        <v>65</v>
      </c>
      <c r="C34" s="13" t="s">
        <v>61</v>
      </c>
      <c r="D34" s="13" t="s">
        <v>16</v>
      </c>
      <c r="E34" s="3">
        <v>1</v>
      </c>
      <c r="F34" s="3">
        <v>0</v>
      </c>
      <c r="G34" s="3">
        <v>2</v>
      </c>
      <c r="H34" s="3">
        <v>1</v>
      </c>
      <c r="I34" s="14">
        <v>2045467</v>
      </c>
      <c r="J34" s="14">
        <v>2025012.33</v>
      </c>
      <c r="K34" s="14">
        <v>2045467</v>
      </c>
      <c r="L34" s="14">
        <v>2025012.33</v>
      </c>
      <c r="M34" s="14">
        <v>2045467</v>
      </c>
      <c r="N34" s="14">
        <v>2025012.33</v>
      </c>
      <c r="O34" s="14">
        <f t="shared" si="2"/>
        <v>0</v>
      </c>
      <c r="P34" s="14">
        <f t="shared" si="0"/>
        <v>4050024.66</v>
      </c>
      <c r="Q34" s="14">
        <f t="shared" si="1"/>
        <v>2025012.33</v>
      </c>
    </row>
    <row r="35" spans="1:19" ht="24.75" customHeight="1" x14ac:dyDescent="0.25">
      <c r="A35" s="11" t="s">
        <v>66</v>
      </c>
      <c r="B35" s="12" t="s">
        <v>67</v>
      </c>
      <c r="C35" s="13" t="s">
        <v>61</v>
      </c>
      <c r="D35" s="13" t="s">
        <v>16</v>
      </c>
      <c r="E35" s="3">
        <v>1</v>
      </c>
      <c r="F35" s="3">
        <v>0</v>
      </c>
      <c r="G35" s="3">
        <v>2</v>
      </c>
      <c r="H35" s="3">
        <v>1</v>
      </c>
      <c r="I35" s="14">
        <v>530446</v>
      </c>
      <c r="J35" s="14">
        <v>525141.54</v>
      </c>
      <c r="K35" s="14">
        <v>530446</v>
      </c>
      <c r="L35" s="14">
        <v>525141.54</v>
      </c>
      <c r="M35" s="14">
        <v>530446</v>
      </c>
      <c r="N35" s="14">
        <v>525141.54</v>
      </c>
      <c r="O35" s="14">
        <f t="shared" si="2"/>
        <v>0</v>
      </c>
      <c r="P35" s="14">
        <f t="shared" si="0"/>
        <v>1050283.08</v>
      </c>
      <c r="Q35" s="14">
        <f t="shared" si="1"/>
        <v>525141.54</v>
      </c>
    </row>
    <row r="36" spans="1:19" ht="24" customHeight="1" x14ac:dyDescent="0.25">
      <c r="A36" s="11" t="s">
        <v>68</v>
      </c>
      <c r="B36" s="12" t="s">
        <v>69</v>
      </c>
      <c r="C36" s="13" t="s">
        <v>61</v>
      </c>
      <c r="D36" s="13" t="s">
        <v>16</v>
      </c>
      <c r="E36" s="3">
        <v>1</v>
      </c>
      <c r="F36" s="3">
        <v>0</v>
      </c>
      <c r="G36" s="3">
        <v>2</v>
      </c>
      <c r="H36" s="3">
        <v>1</v>
      </c>
      <c r="I36" s="14">
        <v>235211</v>
      </c>
      <c r="J36" s="14">
        <v>232858.89</v>
      </c>
      <c r="K36" s="14">
        <v>235211</v>
      </c>
      <c r="L36" s="14">
        <v>232858.89</v>
      </c>
      <c r="M36" s="14">
        <v>235211</v>
      </c>
      <c r="N36" s="14">
        <v>232858.89</v>
      </c>
      <c r="O36" s="14">
        <f t="shared" si="2"/>
        <v>0</v>
      </c>
      <c r="P36" s="14">
        <f t="shared" si="0"/>
        <v>465717.78</v>
      </c>
      <c r="Q36" s="14">
        <f t="shared" si="1"/>
        <v>232858.89</v>
      </c>
    </row>
    <row r="37" spans="1:19" ht="25.5" x14ac:dyDescent="0.25">
      <c r="A37" s="11" t="s">
        <v>70</v>
      </c>
      <c r="B37" s="12" t="s">
        <v>75</v>
      </c>
      <c r="C37" s="13" t="s">
        <v>61</v>
      </c>
      <c r="D37" s="13" t="s">
        <v>16</v>
      </c>
      <c r="E37" s="3">
        <v>10</v>
      </c>
      <c r="F37" s="3">
        <v>0</v>
      </c>
      <c r="G37" s="3">
        <v>2</v>
      </c>
      <c r="H37" s="3">
        <v>1</v>
      </c>
      <c r="I37" s="14">
        <v>146049</v>
      </c>
      <c r="J37" s="14">
        <v>144588.51</v>
      </c>
      <c r="K37" s="14">
        <v>146049</v>
      </c>
      <c r="L37" s="14">
        <v>144588.51</v>
      </c>
      <c r="M37" s="14">
        <v>146049</v>
      </c>
      <c r="N37" s="14">
        <v>144588.51</v>
      </c>
      <c r="O37" s="14">
        <f t="shared" si="2"/>
        <v>0</v>
      </c>
      <c r="P37" s="14">
        <f>+(L37*G37)*E37</f>
        <v>2891770.2</v>
      </c>
      <c r="Q37" s="14">
        <f>+(N37*H37)*E37</f>
        <v>1445885.1</v>
      </c>
    </row>
    <row r="38" spans="1:19" ht="25.5" x14ac:dyDescent="0.25">
      <c r="A38" s="11" t="s">
        <v>71</v>
      </c>
      <c r="B38" s="12" t="s">
        <v>72</v>
      </c>
      <c r="C38" s="13" t="s">
        <v>61</v>
      </c>
      <c r="D38" s="13" t="s">
        <v>16</v>
      </c>
      <c r="E38" s="3">
        <v>1</v>
      </c>
      <c r="F38" s="3">
        <v>0</v>
      </c>
      <c r="G38" s="3">
        <v>2</v>
      </c>
      <c r="H38" s="3">
        <v>1</v>
      </c>
      <c r="I38" s="14">
        <v>119341</v>
      </c>
      <c r="J38" s="14">
        <v>118147.59</v>
      </c>
      <c r="K38" s="14">
        <v>119341</v>
      </c>
      <c r="L38" s="14">
        <v>118147.59</v>
      </c>
      <c r="M38" s="14">
        <v>119341</v>
      </c>
      <c r="N38" s="14">
        <v>118147.59</v>
      </c>
      <c r="O38" s="14">
        <f t="shared" si="2"/>
        <v>0</v>
      </c>
      <c r="P38" s="14">
        <f t="shared" si="0"/>
        <v>236295.18</v>
      </c>
      <c r="Q38" s="14">
        <f t="shared" si="1"/>
        <v>118147.59</v>
      </c>
    </row>
    <row r="39" spans="1:19" ht="23.25" customHeight="1" x14ac:dyDescent="0.25">
      <c r="A39" s="50" t="s">
        <v>73</v>
      </c>
      <c r="B39" s="50"/>
      <c r="C39" s="50"/>
      <c r="D39" s="50"/>
      <c r="E39" s="62"/>
      <c r="F39" s="62"/>
      <c r="G39" s="62"/>
      <c r="H39" s="62"/>
      <c r="I39" s="62"/>
      <c r="J39" s="62"/>
      <c r="K39" s="62"/>
      <c r="L39" s="62"/>
      <c r="M39" s="62"/>
      <c r="N39" s="26"/>
      <c r="O39" s="28">
        <f>SUM(O21:O38)</f>
        <v>19790008.920000002</v>
      </c>
      <c r="P39" s="28">
        <f>SUM(P13:P38)</f>
        <v>203967529.91999999</v>
      </c>
      <c r="Q39" s="28">
        <f>SUM(Q13:Q38)</f>
        <v>119209184.81999998</v>
      </c>
      <c r="S39" s="7"/>
    </row>
    <row r="40" spans="1:19" ht="36" customHeight="1" x14ac:dyDescent="0.25">
      <c r="A40" s="4"/>
      <c r="B40" s="4"/>
      <c r="C40" s="5"/>
      <c r="D40" s="6"/>
      <c r="E40" s="2"/>
      <c r="F40" s="2"/>
      <c r="G40" s="2"/>
      <c r="H40" s="2"/>
      <c r="I40" s="2"/>
      <c r="J40" s="2"/>
      <c r="K40" s="58" t="s">
        <v>169</v>
      </c>
      <c r="L40" s="58"/>
      <c r="M40" s="58"/>
      <c r="N40" s="27"/>
      <c r="O40" s="8">
        <v>10282502</v>
      </c>
      <c r="P40" s="8">
        <v>51506952</v>
      </c>
      <c r="Q40" s="8">
        <v>30103329.5</v>
      </c>
    </row>
    <row r="41" spans="1:19" ht="30" customHeight="1" x14ac:dyDescent="0.25">
      <c r="K41" s="59" t="s">
        <v>74</v>
      </c>
      <c r="L41" s="59"/>
      <c r="M41" s="59"/>
      <c r="N41" s="25"/>
      <c r="O41" s="8">
        <f>SUM(O39:O40)</f>
        <v>30072510.920000002</v>
      </c>
      <c r="P41" s="8">
        <f t="shared" ref="P41" si="3">SUM(P39:P40)</f>
        <v>255474481.91999999</v>
      </c>
      <c r="Q41" s="8">
        <v>149312515</v>
      </c>
    </row>
    <row r="42" spans="1:19" ht="33" customHeight="1" x14ac:dyDescent="0.25">
      <c r="O42" s="69">
        <f>SUM(O41:Q41)</f>
        <v>434859507.83999997</v>
      </c>
      <c r="P42" s="69"/>
      <c r="Q42" s="69"/>
    </row>
    <row r="43" spans="1:19" ht="15" customHeight="1" x14ac:dyDescent="0.25">
      <c r="A43" s="49" t="s">
        <v>78</v>
      </c>
      <c r="B43" s="49"/>
      <c r="C43" s="49"/>
      <c r="D43" s="49"/>
      <c r="E43" s="49"/>
      <c r="F43" s="49"/>
    </row>
    <row r="44" spans="1:19" ht="15" customHeight="1" x14ac:dyDescent="0.25">
      <c r="A44" s="46" t="s">
        <v>0</v>
      </c>
      <c r="B44" s="46" t="s">
        <v>79</v>
      </c>
      <c r="C44" s="46"/>
      <c r="D44" s="46"/>
      <c r="E44" s="46"/>
      <c r="F44" s="49" t="s">
        <v>80</v>
      </c>
      <c r="G44" s="49" t="s">
        <v>176</v>
      </c>
    </row>
    <row r="45" spans="1:19" x14ac:dyDescent="0.25">
      <c r="A45" s="46"/>
      <c r="B45" s="46"/>
      <c r="C45" s="46"/>
      <c r="D45" s="46"/>
      <c r="E45" s="46"/>
      <c r="F45" s="49"/>
      <c r="G45" s="49"/>
    </row>
    <row r="46" spans="1:19" x14ac:dyDescent="0.25">
      <c r="A46" s="17" t="s">
        <v>11</v>
      </c>
      <c r="B46" s="51" t="s">
        <v>81</v>
      </c>
      <c r="C46" s="51"/>
      <c r="D46" s="51"/>
      <c r="E46" s="51"/>
      <c r="F46" s="18"/>
      <c r="G46" s="18"/>
      <c r="K46" s="68"/>
      <c r="L46" s="63"/>
      <c r="M46" s="30"/>
      <c r="N46" s="63"/>
      <c r="O46" s="63"/>
    </row>
    <row r="47" spans="1:19" x14ac:dyDescent="0.25">
      <c r="A47" s="19" t="s">
        <v>13</v>
      </c>
      <c r="B47" s="44" t="s">
        <v>82</v>
      </c>
      <c r="C47" s="44"/>
      <c r="D47" s="44"/>
      <c r="E47" s="44"/>
      <c r="F47" s="20"/>
      <c r="G47" s="20"/>
      <c r="K47" s="68"/>
      <c r="L47" s="63"/>
      <c r="M47" s="30"/>
      <c r="N47" s="63"/>
      <c r="O47" s="63"/>
    </row>
    <row r="48" spans="1:19" x14ac:dyDescent="0.25">
      <c r="A48" s="21" t="s">
        <v>83</v>
      </c>
      <c r="B48" s="45" t="s">
        <v>84</v>
      </c>
      <c r="C48" s="45"/>
      <c r="D48" s="45"/>
      <c r="E48" s="45"/>
      <c r="F48" s="22">
        <v>6633416</v>
      </c>
      <c r="G48" s="22">
        <v>6567081.8399999999</v>
      </c>
      <c r="K48" s="35"/>
      <c r="L48" s="34"/>
      <c r="M48" s="34"/>
      <c r="N48" s="33"/>
      <c r="O48" s="31"/>
    </row>
    <row r="49" spans="1:15" x14ac:dyDescent="0.25">
      <c r="A49" s="21" t="s">
        <v>85</v>
      </c>
      <c r="B49" s="45" t="s">
        <v>86</v>
      </c>
      <c r="C49" s="45"/>
      <c r="D49" s="45"/>
      <c r="E49" s="45"/>
      <c r="F49" s="22">
        <v>5595753</v>
      </c>
      <c r="G49" s="22">
        <v>5539795.4699999997</v>
      </c>
      <c r="K49" s="35"/>
      <c r="L49" s="64"/>
      <c r="M49" s="64"/>
      <c r="N49" s="64"/>
      <c r="O49" s="65"/>
    </row>
    <row r="50" spans="1:15" x14ac:dyDescent="0.25">
      <c r="A50" s="19" t="s">
        <v>18</v>
      </c>
      <c r="B50" s="44" t="s">
        <v>87</v>
      </c>
      <c r="C50" s="44"/>
      <c r="D50" s="44"/>
      <c r="E50" s="44"/>
      <c r="F50" s="22"/>
      <c r="G50" s="22"/>
      <c r="K50" s="36"/>
      <c r="L50" s="64"/>
      <c r="M50" s="64"/>
      <c r="N50" s="64"/>
      <c r="O50" s="65"/>
    </row>
    <row r="51" spans="1:15" x14ac:dyDescent="0.25">
      <c r="A51" s="21" t="s">
        <v>88</v>
      </c>
      <c r="B51" s="45" t="s">
        <v>89</v>
      </c>
      <c r="C51" s="45"/>
      <c r="D51" s="45"/>
      <c r="E51" s="45"/>
      <c r="F51" s="22">
        <v>273741</v>
      </c>
      <c r="G51" s="22">
        <v>271003.59000000003</v>
      </c>
      <c r="K51" s="36"/>
      <c r="L51" s="31"/>
      <c r="M51" s="31"/>
      <c r="N51" s="38"/>
      <c r="O51" s="31"/>
    </row>
    <row r="52" spans="1:15" x14ac:dyDescent="0.25">
      <c r="A52" s="19" t="s">
        <v>21</v>
      </c>
      <c r="B52" s="44" t="s">
        <v>90</v>
      </c>
      <c r="C52" s="44"/>
      <c r="D52" s="44"/>
      <c r="E52" s="44"/>
      <c r="F52" s="22"/>
      <c r="G52" s="22"/>
      <c r="K52" s="37"/>
      <c r="L52" s="32"/>
      <c r="M52" s="32"/>
      <c r="O52" s="32"/>
    </row>
    <row r="53" spans="1:15" x14ac:dyDescent="0.25">
      <c r="A53" s="21" t="s">
        <v>91</v>
      </c>
      <c r="B53" s="45" t="s">
        <v>92</v>
      </c>
      <c r="C53" s="45"/>
      <c r="D53" s="45"/>
      <c r="E53" s="45"/>
      <c r="F53" s="22">
        <v>3246731</v>
      </c>
      <c r="G53" s="22">
        <v>3214263.69</v>
      </c>
      <c r="K53" s="29"/>
    </row>
    <row r="54" spans="1:15" x14ac:dyDescent="0.25">
      <c r="A54" s="21" t="s">
        <v>93</v>
      </c>
      <c r="B54" s="45" t="s">
        <v>94</v>
      </c>
      <c r="C54" s="45"/>
      <c r="D54" s="45"/>
      <c r="E54" s="45"/>
      <c r="F54" s="22">
        <v>1151959</v>
      </c>
      <c r="G54" s="22">
        <v>1140439.4099999999</v>
      </c>
      <c r="K54" s="29"/>
    </row>
    <row r="55" spans="1:15" x14ac:dyDescent="0.25">
      <c r="A55" s="21" t="s">
        <v>95</v>
      </c>
      <c r="B55" s="45" t="s">
        <v>96</v>
      </c>
      <c r="C55" s="45"/>
      <c r="D55" s="45"/>
      <c r="E55" s="45"/>
      <c r="F55" s="22">
        <v>1614218</v>
      </c>
      <c r="G55" s="22">
        <v>1598075.82</v>
      </c>
      <c r="K55" s="29"/>
    </row>
    <row r="56" spans="1:15" x14ac:dyDescent="0.25">
      <c r="A56" s="19" t="s">
        <v>24</v>
      </c>
      <c r="B56" s="44" t="s">
        <v>97</v>
      </c>
      <c r="C56" s="44"/>
      <c r="D56" s="44"/>
      <c r="E56" s="44"/>
      <c r="F56" s="22"/>
      <c r="G56" s="22">
        <v>0</v>
      </c>
      <c r="K56" s="29"/>
    </row>
    <row r="57" spans="1:15" x14ac:dyDescent="0.25">
      <c r="A57" s="21" t="s">
        <v>98</v>
      </c>
      <c r="B57" s="45" t="s">
        <v>99</v>
      </c>
      <c r="C57" s="45"/>
      <c r="D57" s="45"/>
      <c r="E57" s="45"/>
      <c r="F57" s="22">
        <v>526450</v>
      </c>
      <c r="G57" s="22">
        <v>521185.5</v>
      </c>
      <c r="K57" s="29"/>
    </row>
    <row r="58" spans="1:15" x14ac:dyDescent="0.25">
      <c r="A58" s="21" t="s">
        <v>100</v>
      </c>
      <c r="B58" s="45" t="s">
        <v>101</v>
      </c>
      <c r="C58" s="45"/>
      <c r="D58" s="45"/>
      <c r="E58" s="45"/>
      <c r="F58" s="22">
        <v>613155</v>
      </c>
      <c r="G58" s="22">
        <v>607023.44999999995</v>
      </c>
      <c r="K58" s="29"/>
    </row>
    <row r="59" spans="1:15" x14ac:dyDescent="0.25">
      <c r="A59" s="21" t="s">
        <v>102</v>
      </c>
      <c r="B59" s="45" t="s">
        <v>103</v>
      </c>
      <c r="C59" s="45"/>
      <c r="D59" s="45"/>
      <c r="E59" s="45"/>
      <c r="F59" s="22">
        <v>1495652</v>
      </c>
      <c r="G59" s="22">
        <v>1480695.48</v>
      </c>
      <c r="K59" s="29"/>
    </row>
    <row r="60" spans="1:15" x14ac:dyDescent="0.25">
      <c r="A60" s="23" t="s">
        <v>31</v>
      </c>
      <c r="B60" s="51" t="s">
        <v>104</v>
      </c>
      <c r="C60" s="51"/>
      <c r="D60" s="51"/>
      <c r="E60" s="51"/>
      <c r="F60" s="24"/>
      <c r="G60" s="24"/>
      <c r="K60" s="29"/>
    </row>
    <row r="61" spans="1:15" x14ac:dyDescent="0.25">
      <c r="A61" s="19" t="s">
        <v>33</v>
      </c>
      <c r="B61" s="44" t="s">
        <v>82</v>
      </c>
      <c r="C61" s="44"/>
      <c r="D61" s="44"/>
      <c r="E61" s="44"/>
      <c r="F61" s="22"/>
      <c r="G61" s="22"/>
      <c r="K61" s="29"/>
    </row>
    <row r="62" spans="1:15" x14ac:dyDescent="0.25">
      <c r="A62" s="21" t="s">
        <v>105</v>
      </c>
      <c r="B62" s="45" t="s">
        <v>84</v>
      </c>
      <c r="C62" s="45"/>
      <c r="D62" s="45"/>
      <c r="E62" s="45"/>
      <c r="F62" s="22">
        <v>5459602</v>
      </c>
      <c r="G62" s="22">
        <v>5405005.9800000004</v>
      </c>
      <c r="K62" s="29"/>
    </row>
    <row r="63" spans="1:15" x14ac:dyDescent="0.25">
      <c r="A63" s="21" t="s">
        <v>106</v>
      </c>
      <c r="B63" s="45" t="s">
        <v>86</v>
      </c>
      <c r="C63" s="45"/>
      <c r="D63" s="45"/>
      <c r="E63" s="45"/>
      <c r="F63" s="22">
        <v>4557044</v>
      </c>
      <c r="G63" s="22">
        <v>4511473.5599999996</v>
      </c>
      <c r="K63" s="29"/>
    </row>
    <row r="64" spans="1:15" x14ac:dyDescent="0.25">
      <c r="A64" s="19" t="s">
        <v>36</v>
      </c>
      <c r="B64" s="44" t="s">
        <v>87</v>
      </c>
      <c r="C64" s="44"/>
      <c r="D64" s="44"/>
      <c r="E64" s="44"/>
      <c r="F64" s="22"/>
      <c r="G64" s="22"/>
      <c r="K64" s="29"/>
    </row>
    <row r="65" spans="1:11" x14ac:dyDescent="0.25">
      <c r="A65" s="21" t="s">
        <v>107</v>
      </c>
      <c r="B65" s="54" t="s">
        <v>89</v>
      </c>
      <c r="C65" s="55"/>
      <c r="D65" s="55"/>
      <c r="E65" s="55"/>
      <c r="F65" s="22">
        <v>259231</v>
      </c>
      <c r="G65" s="22">
        <v>256638.69</v>
      </c>
      <c r="K65" s="29"/>
    </row>
    <row r="66" spans="1:11" x14ac:dyDescent="0.25">
      <c r="A66" s="19" t="s">
        <v>38</v>
      </c>
      <c r="B66" s="44" t="s">
        <v>90</v>
      </c>
      <c r="C66" s="44"/>
      <c r="D66" s="44"/>
      <c r="E66" s="44"/>
      <c r="F66" s="22"/>
      <c r="G66" s="22"/>
      <c r="K66" s="29"/>
    </row>
    <row r="67" spans="1:11" x14ac:dyDescent="0.25">
      <c r="A67" s="21" t="s">
        <v>108</v>
      </c>
      <c r="B67" s="45" t="s">
        <v>92</v>
      </c>
      <c r="C67" s="45"/>
      <c r="D67" s="45"/>
      <c r="E67" s="45"/>
      <c r="F67" s="22">
        <v>2755833</v>
      </c>
      <c r="G67" s="22">
        <v>2728274.67</v>
      </c>
      <c r="K67" s="29"/>
    </row>
    <row r="68" spans="1:11" x14ac:dyDescent="0.25">
      <c r="A68" s="21" t="s">
        <v>109</v>
      </c>
      <c r="B68" s="45" t="s">
        <v>94</v>
      </c>
      <c r="C68" s="45"/>
      <c r="D68" s="45"/>
      <c r="E68" s="45"/>
      <c r="F68" s="22">
        <v>1012574</v>
      </c>
      <c r="G68" s="22">
        <v>1002448.26</v>
      </c>
      <c r="K68" s="29"/>
    </row>
    <row r="69" spans="1:11" x14ac:dyDescent="0.25">
      <c r="A69" s="21" t="s">
        <v>110</v>
      </c>
      <c r="B69" s="45" t="s">
        <v>96</v>
      </c>
      <c r="C69" s="45"/>
      <c r="D69" s="45"/>
      <c r="E69" s="45"/>
      <c r="F69" s="22">
        <v>1440347</v>
      </c>
      <c r="G69" s="22">
        <v>1425943.53</v>
      </c>
      <c r="K69" s="29"/>
    </row>
    <row r="70" spans="1:11" x14ac:dyDescent="0.25">
      <c r="A70" s="19" t="s">
        <v>41</v>
      </c>
      <c r="B70" s="44" t="s">
        <v>97</v>
      </c>
      <c r="C70" s="44"/>
      <c r="D70" s="44"/>
      <c r="E70" s="44"/>
      <c r="F70" s="22"/>
      <c r="G70" s="22"/>
      <c r="K70" s="29"/>
    </row>
    <row r="71" spans="1:11" x14ac:dyDescent="0.25">
      <c r="A71" s="21" t="s">
        <v>111</v>
      </c>
      <c r="B71" s="45" t="s">
        <v>99</v>
      </c>
      <c r="C71" s="45"/>
      <c r="D71" s="45"/>
      <c r="E71" s="45"/>
      <c r="F71" s="22">
        <v>490947</v>
      </c>
      <c r="G71" s="22">
        <v>486037.53</v>
      </c>
      <c r="K71" s="29"/>
    </row>
    <row r="72" spans="1:11" x14ac:dyDescent="0.25">
      <c r="A72" s="21" t="s">
        <v>112</v>
      </c>
      <c r="B72" s="45" t="s">
        <v>101</v>
      </c>
      <c r="C72" s="45"/>
      <c r="D72" s="45"/>
      <c r="E72" s="45"/>
      <c r="F72" s="22">
        <v>573292</v>
      </c>
      <c r="G72" s="22">
        <v>567559.07999999996</v>
      </c>
      <c r="K72" s="29"/>
    </row>
    <row r="73" spans="1:11" x14ac:dyDescent="0.25">
      <c r="A73" s="21" t="s">
        <v>113</v>
      </c>
      <c r="B73" s="45" t="s">
        <v>103</v>
      </c>
      <c r="C73" s="45"/>
      <c r="D73" s="45"/>
      <c r="E73" s="45"/>
      <c r="F73" s="22">
        <v>1414666</v>
      </c>
      <c r="G73" s="22">
        <v>1400519.34</v>
      </c>
      <c r="K73" s="29"/>
    </row>
    <row r="74" spans="1:11" x14ac:dyDescent="0.25">
      <c r="A74" s="17" t="s">
        <v>57</v>
      </c>
      <c r="B74" s="51" t="s">
        <v>114</v>
      </c>
      <c r="C74" s="51"/>
      <c r="D74" s="51"/>
      <c r="E74" s="51"/>
      <c r="F74" s="24"/>
      <c r="G74" s="24"/>
      <c r="K74" s="29"/>
    </row>
    <row r="75" spans="1:11" x14ac:dyDescent="0.25">
      <c r="A75" s="19" t="s">
        <v>115</v>
      </c>
      <c r="B75" s="52" t="s">
        <v>82</v>
      </c>
      <c r="C75" s="53"/>
      <c r="D75" s="53"/>
      <c r="E75" s="53"/>
      <c r="F75" s="22"/>
      <c r="G75" s="22"/>
      <c r="K75" s="29"/>
    </row>
    <row r="76" spans="1:11" x14ac:dyDescent="0.25">
      <c r="A76" s="21" t="s">
        <v>116</v>
      </c>
      <c r="B76" s="45" t="s">
        <v>84</v>
      </c>
      <c r="C76" s="45"/>
      <c r="D76" s="45"/>
      <c r="E76" s="45"/>
      <c r="F76" s="22">
        <v>5063523</v>
      </c>
      <c r="G76" s="22">
        <v>5012887.7699999996</v>
      </c>
      <c r="K76" s="29"/>
    </row>
    <row r="77" spans="1:11" x14ac:dyDescent="0.25">
      <c r="A77" s="21" t="s">
        <v>117</v>
      </c>
      <c r="B77" s="45" t="s">
        <v>86</v>
      </c>
      <c r="C77" s="45"/>
      <c r="D77" s="45"/>
      <c r="E77" s="45"/>
      <c r="F77" s="22">
        <v>4208721</v>
      </c>
      <c r="G77" s="22">
        <v>4166633.79</v>
      </c>
      <c r="K77" s="29"/>
    </row>
    <row r="78" spans="1:11" x14ac:dyDescent="0.25">
      <c r="A78" s="19" t="s">
        <v>118</v>
      </c>
      <c r="B78" s="44" t="s">
        <v>87</v>
      </c>
      <c r="C78" s="44"/>
      <c r="D78" s="44"/>
      <c r="E78" s="44"/>
      <c r="F78" s="22"/>
      <c r="G78" s="22"/>
      <c r="K78" s="29"/>
    </row>
    <row r="79" spans="1:11" x14ac:dyDescent="0.25">
      <c r="A79" s="21" t="s">
        <v>119</v>
      </c>
      <c r="B79" s="45" t="s">
        <v>89</v>
      </c>
      <c r="C79" s="45"/>
      <c r="D79" s="45"/>
      <c r="E79" s="45"/>
      <c r="F79" s="22">
        <v>259231</v>
      </c>
      <c r="G79" s="22">
        <v>256638.69</v>
      </c>
      <c r="K79" s="29"/>
    </row>
    <row r="80" spans="1:11" x14ac:dyDescent="0.25">
      <c r="A80" s="19" t="s">
        <v>120</v>
      </c>
      <c r="B80" s="44" t="s">
        <v>90</v>
      </c>
      <c r="C80" s="44"/>
      <c r="D80" s="44"/>
      <c r="E80" s="44"/>
      <c r="F80" s="22"/>
      <c r="G80" s="22"/>
      <c r="K80" s="29"/>
    </row>
    <row r="81" spans="1:11" x14ac:dyDescent="0.25">
      <c r="A81" s="21" t="s">
        <v>121</v>
      </c>
      <c r="B81" s="45" t="s">
        <v>92</v>
      </c>
      <c r="C81" s="45"/>
      <c r="D81" s="45"/>
      <c r="E81" s="45"/>
      <c r="F81" s="22">
        <v>2667248</v>
      </c>
      <c r="G81" s="22">
        <v>2640575.52</v>
      </c>
      <c r="K81" s="29"/>
    </row>
    <row r="82" spans="1:11" x14ac:dyDescent="0.25">
      <c r="A82" s="21" t="s">
        <v>122</v>
      </c>
      <c r="B82" s="45" t="s">
        <v>94</v>
      </c>
      <c r="C82" s="45"/>
      <c r="D82" s="45"/>
      <c r="E82" s="45"/>
      <c r="F82" s="22">
        <v>981294</v>
      </c>
      <c r="G82" s="22">
        <v>971481.06</v>
      </c>
      <c r="K82" s="29"/>
    </row>
    <row r="83" spans="1:11" x14ac:dyDescent="0.25">
      <c r="A83" s="21" t="s">
        <v>123</v>
      </c>
      <c r="B83" s="45" t="s">
        <v>96</v>
      </c>
      <c r="C83" s="45"/>
      <c r="D83" s="45"/>
      <c r="E83" s="45"/>
      <c r="F83" s="22">
        <v>1392106</v>
      </c>
      <c r="G83" s="22">
        <v>1378184.94</v>
      </c>
      <c r="K83" s="29"/>
    </row>
    <row r="84" spans="1:11" x14ac:dyDescent="0.25">
      <c r="A84" s="19" t="s">
        <v>124</v>
      </c>
      <c r="B84" s="44" t="s">
        <v>97</v>
      </c>
      <c r="C84" s="44"/>
      <c r="D84" s="44"/>
      <c r="E84" s="44"/>
      <c r="F84" s="22"/>
      <c r="G84" s="22"/>
      <c r="K84" s="29"/>
    </row>
    <row r="85" spans="1:11" x14ac:dyDescent="0.25">
      <c r="A85" s="21" t="s">
        <v>125</v>
      </c>
      <c r="B85" s="45" t="s">
        <v>99</v>
      </c>
      <c r="C85" s="45"/>
      <c r="D85" s="45"/>
      <c r="E85" s="45"/>
      <c r="F85" s="22">
        <v>490947</v>
      </c>
      <c r="G85" s="22">
        <v>486037.53</v>
      </c>
      <c r="K85" s="29"/>
    </row>
    <row r="86" spans="1:11" x14ac:dyDescent="0.25">
      <c r="A86" s="21" t="s">
        <v>126</v>
      </c>
      <c r="B86" s="45" t="s">
        <v>101</v>
      </c>
      <c r="C86" s="45"/>
      <c r="D86" s="45"/>
      <c r="E86" s="45"/>
      <c r="F86" s="22">
        <v>573292</v>
      </c>
      <c r="G86" s="22">
        <v>567559.07999999996</v>
      </c>
      <c r="K86" s="29"/>
    </row>
    <row r="87" spans="1:11" x14ac:dyDescent="0.25">
      <c r="A87" s="21" t="s">
        <v>127</v>
      </c>
      <c r="B87" s="45" t="s">
        <v>103</v>
      </c>
      <c r="C87" s="45"/>
      <c r="D87" s="45"/>
      <c r="E87" s="45"/>
      <c r="F87" s="22">
        <v>1414666</v>
      </c>
      <c r="G87" s="22">
        <v>1400519.34</v>
      </c>
      <c r="K87" s="29"/>
    </row>
    <row r="88" spans="1:11" x14ac:dyDescent="0.25">
      <c r="A88" s="17" t="s">
        <v>128</v>
      </c>
      <c r="B88" s="51" t="s">
        <v>129</v>
      </c>
      <c r="C88" s="51"/>
      <c r="D88" s="51"/>
      <c r="E88" s="51"/>
      <c r="F88" s="24"/>
      <c r="G88" s="24"/>
      <c r="K88" s="29"/>
    </row>
    <row r="89" spans="1:11" x14ac:dyDescent="0.25">
      <c r="A89" s="19" t="s">
        <v>130</v>
      </c>
      <c r="B89" s="44" t="s">
        <v>82</v>
      </c>
      <c r="C89" s="44"/>
      <c r="D89" s="44"/>
      <c r="E89" s="44"/>
      <c r="F89" s="22"/>
      <c r="G89" s="22"/>
      <c r="K89" s="29"/>
    </row>
    <row r="90" spans="1:11" x14ac:dyDescent="0.25">
      <c r="A90" s="21" t="s">
        <v>131</v>
      </c>
      <c r="B90" s="45" t="s">
        <v>84</v>
      </c>
      <c r="C90" s="45"/>
      <c r="D90" s="45"/>
      <c r="E90" s="45"/>
      <c r="F90" s="22">
        <v>4514491</v>
      </c>
      <c r="G90" s="22">
        <v>4469346.09</v>
      </c>
      <c r="K90" s="29"/>
    </row>
    <row r="91" spans="1:11" x14ac:dyDescent="0.25">
      <c r="A91" s="21" t="s">
        <v>132</v>
      </c>
      <c r="B91" s="45" t="s">
        <v>86</v>
      </c>
      <c r="C91" s="45"/>
      <c r="D91" s="45"/>
      <c r="E91" s="45"/>
      <c r="F91" s="22">
        <v>4012449</v>
      </c>
      <c r="G91" s="22">
        <v>3972324.51</v>
      </c>
      <c r="K91" s="29"/>
    </row>
    <row r="92" spans="1:11" x14ac:dyDescent="0.25">
      <c r="A92" s="19" t="s">
        <v>133</v>
      </c>
      <c r="B92" s="44" t="s">
        <v>87</v>
      </c>
      <c r="C92" s="44"/>
      <c r="D92" s="44"/>
      <c r="E92" s="44"/>
      <c r="F92" s="22"/>
      <c r="G92" s="22"/>
      <c r="K92" s="29"/>
    </row>
    <row r="93" spans="1:11" x14ac:dyDescent="0.25">
      <c r="A93" s="21" t="s">
        <v>134</v>
      </c>
      <c r="B93" s="45" t="s">
        <v>89</v>
      </c>
      <c r="C93" s="45"/>
      <c r="D93" s="45"/>
      <c r="E93" s="45"/>
      <c r="F93" s="22">
        <v>259231</v>
      </c>
      <c r="G93" s="22">
        <v>256638.69</v>
      </c>
      <c r="K93" s="29"/>
    </row>
    <row r="94" spans="1:11" x14ac:dyDescent="0.25">
      <c r="A94" s="19" t="s">
        <v>135</v>
      </c>
      <c r="B94" s="44" t="s">
        <v>90</v>
      </c>
      <c r="C94" s="44"/>
      <c r="D94" s="44"/>
      <c r="E94" s="44"/>
      <c r="F94" s="22"/>
      <c r="G94" s="22"/>
      <c r="K94" s="29"/>
    </row>
    <row r="95" spans="1:11" x14ac:dyDescent="0.25">
      <c r="A95" s="21" t="s">
        <v>136</v>
      </c>
      <c r="B95" s="45" t="s">
        <v>92</v>
      </c>
      <c r="C95" s="45"/>
      <c r="D95" s="45"/>
      <c r="E95" s="45"/>
      <c r="F95" s="22">
        <v>2575269</v>
      </c>
      <c r="G95" s="22">
        <v>2549516.31</v>
      </c>
      <c r="K95" s="29"/>
    </row>
    <row r="96" spans="1:11" x14ac:dyDescent="0.25">
      <c r="A96" s="21" t="s">
        <v>137</v>
      </c>
      <c r="B96" s="45" t="s">
        <v>94</v>
      </c>
      <c r="C96" s="45"/>
      <c r="D96" s="45"/>
      <c r="E96" s="45"/>
      <c r="F96" s="22">
        <v>948731</v>
      </c>
      <c r="G96" s="22">
        <v>939243.69</v>
      </c>
      <c r="K96" s="29"/>
    </row>
    <row r="97" spans="1:11" x14ac:dyDescent="0.25">
      <c r="A97" s="21" t="s">
        <v>138</v>
      </c>
      <c r="B97" s="45" t="s">
        <v>96</v>
      </c>
      <c r="C97" s="45"/>
      <c r="D97" s="45"/>
      <c r="E97" s="45"/>
      <c r="F97" s="22">
        <v>1342159</v>
      </c>
      <c r="G97" s="22">
        <v>1328737.4099999999</v>
      </c>
      <c r="K97" s="29"/>
    </row>
    <row r="98" spans="1:11" x14ac:dyDescent="0.25">
      <c r="A98" s="19" t="s">
        <v>139</v>
      </c>
      <c r="B98" s="44" t="s">
        <v>97</v>
      </c>
      <c r="C98" s="44"/>
      <c r="D98" s="44"/>
      <c r="E98" s="44"/>
      <c r="F98" s="22"/>
      <c r="G98" s="22"/>
      <c r="K98" s="29"/>
    </row>
    <row r="99" spans="1:11" x14ac:dyDescent="0.25">
      <c r="A99" s="21" t="s">
        <v>140</v>
      </c>
      <c r="B99" s="45" t="s">
        <v>99</v>
      </c>
      <c r="C99" s="45"/>
      <c r="D99" s="45"/>
      <c r="E99" s="45"/>
      <c r="F99" s="22">
        <v>490947</v>
      </c>
      <c r="G99" s="22">
        <v>486037.53</v>
      </c>
      <c r="K99" s="29"/>
    </row>
    <row r="100" spans="1:11" x14ac:dyDescent="0.25">
      <c r="A100" s="21" t="s">
        <v>141</v>
      </c>
      <c r="B100" s="45" t="s">
        <v>101</v>
      </c>
      <c r="C100" s="45"/>
      <c r="D100" s="45"/>
      <c r="E100" s="45"/>
      <c r="F100" s="22">
        <v>573292</v>
      </c>
      <c r="G100" s="22">
        <v>567559.07999999996</v>
      </c>
      <c r="K100" s="29"/>
    </row>
    <row r="101" spans="1:11" x14ac:dyDescent="0.25">
      <c r="A101" s="21" t="s">
        <v>142</v>
      </c>
      <c r="B101" s="45" t="s">
        <v>103</v>
      </c>
      <c r="C101" s="45"/>
      <c r="D101" s="45"/>
      <c r="E101" s="45"/>
      <c r="F101" s="22">
        <v>1414666</v>
      </c>
      <c r="G101" s="22">
        <v>1400519.34</v>
      </c>
      <c r="K101" s="29"/>
    </row>
    <row r="102" spans="1:11" x14ac:dyDescent="0.25">
      <c r="A102" s="17" t="s">
        <v>143</v>
      </c>
      <c r="B102" s="51" t="s">
        <v>144</v>
      </c>
      <c r="C102" s="51"/>
      <c r="D102" s="51"/>
      <c r="E102" s="51"/>
      <c r="F102" s="24"/>
      <c r="G102" s="24"/>
      <c r="K102" s="29"/>
    </row>
    <row r="103" spans="1:11" x14ac:dyDescent="0.25">
      <c r="A103" s="19" t="s">
        <v>145</v>
      </c>
      <c r="B103" s="44" t="s">
        <v>82</v>
      </c>
      <c r="C103" s="44"/>
      <c r="D103" s="44"/>
      <c r="E103" s="44"/>
      <c r="F103" s="22"/>
      <c r="G103" s="22"/>
      <c r="K103" s="29"/>
    </row>
    <row r="104" spans="1:11" x14ac:dyDescent="0.25">
      <c r="A104" s="21" t="s">
        <v>146</v>
      </c>
      <c r="B104" s="45" t="s">
        <v>84</v>
      </c>
      <c r="C104" s="45"/>
      <c r="D104" s="45"/>
      <c r="E104" s="45"/>
      <c r="F104" s="22">
        <v>4353617</v>
      </c>
      <c r="G104" s="22">
        <v>4310080.83</v>
      </c>
      <c r="K104" s="29"/>
    </row>
    <row r="105" spans="1:11" x14ac:dyDescent="0.25">
      <c r="A105" s="21" t="s">
        <v>147</v>
      </c>
      <c r="B105" s="45" t="s">
        <v>86</v>
      </c>
      <c r="C105" s="45"/>
      <c r="D105" s="45"/>
      <c r="E105" s="45"/>
      <c r="F105" s="22">
        <v>3841031</v>
      </c>
      <c r="G105" s="22">
        <v>3802620.69</v>
      </c>
      <c r="K105" s="29"/>
    </row>
    <row r="106" spans="1:11" x14ac:dyDescent="0.25">
      <c r="A106" s="19" t="s">
        <v>148</v>
      </c>
      <c r="B106" s="44" t="s">
        <v>87</v>
      </c>
      <c r="C106" s="44"/>
      <c r="D106" s="44"/>
      <c r="E106" s="44"/>
      <c r="F106" s="22"/>
      <c r="G106" s="22"/>
      <c r="K106" s="29"/>
    </row>
    <row r="107" spans="1:11" x14ac:dyDescent="0.25">
      <c r="A107" s="21" t="s">
        <v>149</v>
      </c>
      <c r="B107" s="45" t="s">
        <v>89</v>
      </c>
      <c r="C107" s="45"/>
      <c r="D107" s="45"/>
      <c r="E107" s="45"/>
      <c r="F107" s="22">
        <v>247067</v>
      </c>
      <c r="G107" s="22">
        <v>244596.33</v>
      </c>
      <c r="K107" s="29"/>
    </row>
    <row r="108" spans="1:11" x14ac:dyDescent="0.25">
      <c r="A108" s="19" t="s">
        <v>150</v>
      </c>
      <c r="B108" s="44" t="s">
        <v>90</v>
      </c>
      <c r="C108" s="44"/>
      <c r="D108" s="44"/>
      <c r="E108" s="44"/>
      <c r="F108" s="22"/>
      <c r="G108" s="22"/>
      <c r="K108" s="29"/>
    </row>
    <row r="109" spans="1:11" x14ac:dyDescent="0.25">
      <c r="A109" s="21" t="s">
        <v>151</v>
      </c>
      <c r="B109" s="45" t="s">
        <v>92</v>
      </c>
      <c r="C109" s="45"/>
      <c r="D109" s="45"/>
      <c r="E109" s="45"/>
      <c r="F109" s="22">
        <v>2454234</v>
      </c>
      <c r="G109" s="22">
        <v>2429691.66</v>
      </c>
      <c r="K109" s="29"/>
    </row>
    <row r="110" spans="1:11" x14ac:dyDescent="0.25">
      <c r="A110" s="21" t="s">
        <v>152</v>
      </c>
      <c r="B110" s="45" t="s">
        <v>94</v>
      </c>
      <c r="C110" s="45"/>
      <c r="D110" s="45"/>
      <c r="E110" s="45"/>
      <c r="F110" s="22">
        <v>905747</v>
      </c>
      <c r="G110" s="22">
        <v>896689.53</v>
      </c>
      <c r="K110" s="29"/>
    </row>
    <row r="111" spans="1:11" x14ac:dyDescent="0.25">
      <c r="A111" s="21" t="s">
        <v>153</v>
      </c>
      <c r="B111" s="45" t="s">
        <v>96</v>
      </c>
      <c r="C111" s="45"/>
      <c r="D111" s="45"/>
      <c r="E111" s="45"/>
      <c r="F111" s="22">
        <v>1276654</v>
      </c>
      <c r="G111" s="22">
        <v>1263887.46</v>
      </c>
      <c r="K111" s="29"/>
    </row>
    <row r="112" spans="1:11" x14ac:dyDescent="0.25">
      <c r="A112" s="19" t="s">
        <v>154</v>
      </c>
      <c r="B112" s="44" t="s">
        <v>97</v>
      </c>
      <c r="C112" s="44"/>
      <c r="D112" s="44"/>
      <c r="E112" s="44"/>
      <c r="F112" s="22"/>
      <c r="G112" s="22"/>
      <c r="K112" s="29"/>
    </row>
    <row r="113" spans="1:11" x14ac:dyDescent="0.25">
      <c r="A113" s="21" t="s">
        <v>155</v>
      </c>
      <c r="B113" s="45" t="s">
        <v>99</v>
      </c>
      <c r="C113" s="45"/>
      <c r="D113" s="45"/>
      <c r="E113" s="45"/>
      <c r="F113" s="22">
        <v>490947</v>
      </c>
      <c r="G113" s="22">
        <v>486037.53</v>
      </c>
      <c r="K113" s="29"/>
    </row>
    <row r="114" spans="1:11" x14ac:dyDescent="0.25">
      <c r="A114" s="21" t="s">
        <v>156</v>
      </c>
      <c r="B114" s="45" t="s">
        <v>101</v>
      </c>
      <c r="C114" s="45"/>
      <c r="D114" s="45"/>
      <c r="E114" s="45"/>
      <c r="F114" s="22">
        <v>573292</v>
      </c>
      <c r="G114" s="22">
        <v>567559.07999999996</v>
      </c>
      <c r="K114" s="29"/>
    </row>
    <row r="115" spans="1:11" x14ac:dyDescent="0.25">
      <c r="A115" s="21" t="s">
        <v>157</v>
      </c>
      <c r="B115" s="45" t="s">
        <v>103</v>
      </c>
      <c r="C115" s="45"/>
      <c r="D115" s="45"/>
      <c r="E115" s="45"/>
      <c r="F115" s="22">
        <v>1414666</v>
      </c>
      <c r="G115" s="22">
        <v>1400519.34</v>
      </c>
      <c r="K115" s="29"/>
    </row>
    <row r="116" spans="1:11" x14ac:dyDescent="0.25">
      <c r="A116" s="17" t="s">
        <v>158</v>
      </c>
      <c r="B116" s="56" t="s">
        <v>159</v>
      </c>
      <c r="C116" s="56"/>
      <c r="D116" s="56"/>
      <c r="E116" s="56"/>
      <c r="F116" s="24"/>
      <c r="G116" s="24"/>
      <c r="K116" s="29"/>
    </row>
    <row r="117" spans="1:11" x14ac:dyDescent="0.25">
      <c r="A117" s="21" t="s">
        <v>145</v>
      </c>
      <c r="B117" s="45" t="s">
        <v>160</v>
      </c>
      <c r="C117" s="45"/>
      <c r="D117" s="45"/>
      <c r="E117" s="45"/>
      <c r="F117" s="22">
        <v>1195329</v>
      </c>
      <c r="G117" s="22">
        <v>1183375.71</v>
      </c>
      <c r="K117" s="29"/>
    </row>
    <row r="118" spans="1:11" x14ac:dyDescent="0.25">
      <c r="A118" s="21" t="s">
        <v>148</v>
      </c>
      <c r="B118" s="45" t="s">
        <v>161</v>
      </c>
      <c r="C118" s="45"/>
      <c r="D118" s="45"/>
      <c r="E118" s="45"/>
      <c r="F118" s="22">
        <v>4284590</v>
      </c>
      <c r="G118" s="22">
        <v>4241744.0999999996</v>
      </c>
      <c r="K118" s="29"/>
    </row>
    <row r="119" spans="1:11" x14ac:dyDescent="0.25">
      <c r="A119" s="21" t="s">
        <v>150</v>
      </c>
      <c r="B119" s="45" t="s">
        <v>162</v>
      </c>
      <c r="C119" s="45"/>
      <c r="D119" s="45"/>
      <c r="E119" s="45"/>
      <c r="F119" s="22">
        <v>432332</v>
      </c>
      <c r="G119" s="22">
        <v>428008.68</v>
      </c>
      <c r="K119" s="29"/>
    </row>
    <row r="120" spans="1:11" x14ac:dyDescent="0.25">
      <c r="A120" s="21" t="s">
        <v>163</v>
      </c>
      <c r="B120" s="45" t="s">
        <v>164</v>
      </c>
      <c r="C120" s="45"/>
      <c r="D120" s="45"/>
      <c r="E120" s="45"/>
      <c r="F120" s="22">
        <v>3792488</v>
      </c>
      <c r="G120" s="22">
        <v>3754563.12</v>
      </c>
      <c r="K120" s="29"/>
    </row>
    <row r="121" spans="1:11" x14ac:dyDescent="0.25">
      <c r="A121" s="21" t="s">
        <v>165</v>
      </c>
      <c r="B121" s="45" t="s">
        <v>166</v>
      </c>
      <c r="C121" s="45"/>
      <c r="D121" s="45"/>
      <c r="E121" s="45"/>
      <c r="F121" s="22">
        <v>3893571</v>
      </c>
      <c r="G121" s="22">
        <v>3854635.29</v>
      </c>
      <c r="K121" s="29"/>
    </row>
    <row r="122" spans="1:11" x14ac:dyDescent="0.25">
      <c r="A122" s="21" t="s">
        <v>167</v>
      </c>
      <c r="B122" s="45" t="s">
        <v>168</v>
      </c>
      <c r="C122" s="45"/>
      <c r="D122" s="45"/>
      <c r="E122" s="45"/>
      <c r="F122" s="22">
        <v>2224207</v>
      </c>
      <c r="G122" s="22">
        <v>2201964.9300000002</v>
      </c>
      <c r="K122" s="29"/>
    </row>
  </sheetData>
  <mergeCells count="119">
    <mergeCell ref="B118:E118"/>
    <mergeCell ref="B119:E119"/>
    <mergeCell ref="B120:E120"/>
    <mergeCell ref="B121:E121"/>
    <mergeCell ref="B122:E122"/>
    <mergeCell ref="J10:J11"/>
    <mergeCell ref="B112:E112"/>
    <mergeCell ref="B113:E113"/>
    <mergeCell ref="B114:E114"/>
    <mergeCell ref="B115:E115"/>
    <mergeCell ref="B116:E116"/>
    <mergeCell ref="B117:E117"/>
    <mergeCell ref="B106:E106"/>
    <mergeCell ref="B107:E107"/>
    <mergeCell ref="B108:E108"/>
    <mergeCell ref="B109:E109"/>
    <mergeCell ref="B110:E110"/>
    <mergeCell ref="B111:E111"/>
    <mergeCell ref="B100:E100"/>
    <mergeCell ref="B101:E101"/>
    <mergeCell ref="B102:E102"/>
    <mergeCell ref="B103:E103"/>
    <mergeCell ref="B104:E104"/>
    <mergeCell ref="B105:E105"/>
    <mergeCell ref="B94:E94"/>
    <mergeCell ref="B95:E95"/>
    <mergeCell ref="B96:E96"/>
    <mergeCell ref="B97:E97"/>
    <mergeCell ref="B98:E98"/>
    <mergeCell ref="B99:E99"/>
    <mergeCell ref="B88:E88"/>
    <mergeCell ref="B89:E89"/>
    <mergeCell ref="B90:E90"/>
    <mergeCell ref="B91:E91"/>
    <mergeCell ref="B92:E92"/>
    <mergeCell ref="B93:E93"/>
    <mergeCell ref="B82:E82"/>
    <mergeCell ref="B83:E83"/>
    <mergeCell ref="B84:E84"/>
    <mergeCell ref="B85:E85"/>
    <mergeCell ref="B86:E86"/>
    <mergeCell ref="B87:E87"/>
    <mergeCell ref="B76:E76"/>
    <mergeCell ref="B77:E77"/>
    <mergeCell ref="B78:E78"/>
    <mergeCell ref="B79:E79"/>
    <mergeCell ref="B80:E80"/>
    <mergeCell ref="B81:E81"/>
    <mergeCell ref="B70:E70"/>
    <mergeCell ref="B71:E71"/>
    <mergeCell ref="B72:E72"/>
    <mergeCell ref="B73:E73"/>
    <mergeCell ref="B74:E74"/>
    <mergeCell ref="B75:E75"/>
    <mergeCell ref="B64:E64"/>
    <mergeCell ref="B65:E65"/>
    <mergeCell ref="B66:E66"/>
    <mergeCell ref="B67:E67"/>
    <mergeCell ref="B68:E68"/>
    <mergeCell ref="B69:E69"/>
    <mergeCell ref="B58:E58"/>
    <mergeCell ref="B59:E59"/>
    <mergeCell ref="B60:E60"/>
    <mergeCell ref="B61:E61"/>
    <mergeCell ref="B62:E62"/>
    <mergeCell ref="B63:E63"/>
    <mergeCell ref="B52:E52"/>
    <mergeCell ref="B53:E53"/>
    <mergeCell ref="B54:E54"/>
    <mergeCell ref="B55:E55"/>
    <mergeCell ref="B56:E56"/>
    <mergeCell ref="B57:E57"/>
    <mergeCell ref="B48:E48"/>
    <mergeCell ref="B49:E49"/>
    <mergeCell ref="B50:E50"/>
    <mergeCell ref="B51:E51"/>
    <mergeCell ref="K40:M40"/>
    <mergeCell ref="K41:M41"/>
    <mergeCell ref="A43:F43"/>
    <mergeCell ref="A44:A45"/>
    <mergeCell ref="B44:E45"/>
    <mergeCell ref="F44:F45"/>
    <mergeCell ref="K46:K47"/>
    <mergeCell ref="L46:L47"/>
    <mergeCell ref="G44:G45"/>
    <mergeCell ref="N10:N11"/>
    <mergeCell ref="O10:O11"/>
    <mergeCell ref="G10:G11"/>
    <mergeCell ref="H10:H11"/>
    <mergeCell ref="I10:I11"/>
    <mergeCell ref="K10:K11"/>
    <mergeCell ref="M10:M11"/>
    <mergeCell ref="B46:E46"/>
    <mergeCell ref="B47:E47"/>
    <mergeCell ref="O42:Q42"/>
    <mergeCell ref="N46:N47"/>
    <mergeCell ref="O46:O47"/>
    <mergeCell ref="L49:L50"/>
    <mergeCell ref="M49:M50"/>
    <mergeCell ref="N49:N50"/>
    <mergeCell ref="O49:O50"/>
    <mergeCell ref="P10:P11"/>
    <mergeCell ref="Q10:Q11"/>
    <mergeCell ref="A1:Q3"/>
    <mergeCell ref="A5:Q5"/>
    <mergeCell ref="A6:Q6"/>
    <mergeCell ref="A7:Q8"/>
    <mergeCell ref="A10:A11"/>
    <mergeCell ref="B10:B11"/>
    <mergeCell ref="C10:C11"/>
    <mergeCell ref="D10:D11"/>
    <mergeCell ref="E10:E11"/>
    <mergeCell ref="F10:F11"/>
    <mergeCell ref="B12:D12"/>
    <mergeCell ref="B20:D20"/>
    <mergeCell ref="B31:D31"/>
    <mergeCell ref="A39:D39"/>
    <mergeCell ref="E39:M39"/>
    <mergeCell ref="L10:L11"/>
  </mergeCells>
  <pageMargins left="0.31496062992125984" right="0.31496062992125984" top="0.74803149606299213" bottom="0.74803149606299213" header="0.31496062992125984" footer="0.31496062992125984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07E922C2983D44AA17E2E24D61A0EB7" ma:contentTypeVersion="13" ma:contentTypeDescription="Create a new document." ma:contentTypeScope="" ma:versionID="561a2444a149eeff197d8e04687fa6d8">
  <xsd:schema xmlns:xsd="http://www.w3.org/2001/XMLSchema" xmlns:xs="http://www.w3.org/2001/XMLSchema" xmlns:p="http://schemas.microsoft.com/office/2006/metadata/properties" xmlns:ns3="673bb7be-c1d4-4b99-873f-ad283e5a6f8f" xmlns:ns4="54aaeb07-7567-4777-a9ab-59c28830034b" targetNamespace="http://schemas.microsoft.com/office/2006/metadata/properties" ma:root="true" ma:fieldsID="8f5bdc5f753fcb5f5f3858563e56df34" ns3:_="" ns4:_="">
    <xsd:import namespace="673bb7be-c1d4-4b99-873f-ad283e5a6f8f"/>
    <xsd:import namespace="54aaeb07-7567-4777-a9ab-59c28830034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3bb7be-c1d4-4b99-873f-ad283e5a6f8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aaeb07-7567-4777-a9ab-59c2883003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5884B6-08CB-4537-B1B1-AC45FE25C7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3bb7be-c1d4-4b99-873f-ad283e5a6f8f"/>
    <ds:schemaRef ds:uri="54aaeb07-7567-4777-a9ab-59c2883003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AE6150-9319-4592-8BC1-C8E67E83C1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CF28B0-35CC-4A37-BB43-F0DFEDE5913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OFERTADO</vt:lpstr>
      <vt:lpstr>OFERTADO!_Hlk118468549</vt:lpstr>
      <vt:lpstr>OFERTADO!Área_de_impresión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Giselle Quintero</dc:creator>
  <cp:lastModifiedBy>Ana Consuelo Gonzalez Acero</cp:lastModifiedBy>
  <dcterms:created xsi:type="dcterms:W3CDTF">2022-11-11T19:48:22Z</dcterms:created>
  <dcterms:modified xsi:type="dcterms:W3CDTF">2022-12-15T14:45:03Z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0x010100707E922C2983D44AA17E2E24D61A0EB7</vt:lpwstr>
  </property>
</Properties>
</file>