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contratacionccyt_sena_edu_co/Documents/2022/B&amp;S/Materiales Formacion/ENI/COMPLETO/Trámite de pago/Pago 01/"/>
    </mc:Choice>
  </mc:AlternateContent>
  <xr:revisionPtr revIDLastSave="123" documentId="13_ncr:1_{A80471A9-5681-4CAD-A77F-610A4F2DEC5D}" xr6:coauthVersionLast="47" xr6:coauthVersionMax="47" xr10:uidLastSave="{F7660195-AD1A-43B4-A53C-D3BFB7173AAA}"/>
  <bookViews>
    <workbookView xWindow="-120" yWindow="-120" windowWidth="29040" windowHeight="15840" xr2:uid="{649081FE-6684-4069-B6DA-AA1EAB21611F}"/>
  </bookViews>
  <sheets>
    <sheet name="Facturas " sheetId="1" r:id="rId1"/>
  </sheets>
  <definedNames>
    <definedName name="_xlnm._FilterDatabase" localSheetId="0" hidden="1">'Facturas '!$A$4:$I$4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2" i="1" l="1"/>
  <c r="G82" i="1" s="1"/>
  <c r="F83" i="1"/>
  <c r="G83" i="1" s="1"/>
  <c r="F84" i="1"/>
  <c r="G84" i="1"/>
  <c r="F85" i="1"/>
  <c r="G85" i="1"/>
  <c r="F86" i="1"/>
  <c r="G86" i="1" s="1"/>
  <c r="F87" i="1"/>
  <c r="G87" i="1" s="1"/>
  <c r="F88" i="1"/>
  <c r="G88" i="1"/>
  <c r="F89" i="1"/>
  <c r="G89" i="1"/>
  <c r="F90" i="1"/>
  <c r="G90" i="1" s="1"/>
  <c r="F91" i="1"/>
  <c r="G91" i="1" s="1"/>
  <c r="F92" i="1"/>
  <c r="G92" i="1"/>
  <c r="F93" i="1"/>
  <c r="G93" i="1"/>
  <c r="F94" i="1"/>
  <c r="G94" i="1" s="1"/>
  <c r="F95" i="1"/>
  <c r="G95" i="1" s="1"/>
  <c r="F96" i="1"/>
  <c r="G96" i="1"/>
  <c r="F97" i="1"/>
  <c r="G97" i="1"/>
  <c r="F98" i="1"/>
  <c r="G98" i="1" s="1"/>
  <c r="F99" i="1"/>
  <c r="G99" i="1" s="1"/>
  <c r="F100" i="1"/>
  <c r="G100" i="1"/>
  <c r="F101" i="1"/>
  <c r="G101" i="1"/>
  <c r="F102" i="1"/>
  <c r="G102" i="1" s="1"/>
  <c r="F103" i="1"/>
  <c r="G103" i="1" s="1"/>
  <c r="F104" i="1"/>
  <c r="G104" i="1"/>
  <c r="F105" i="1"/>
  <c r="G105" i="1"/>
  <c r="F106" i="1"/>
  <c r="G106" i="1" s="1"/>
  <c r="F107" i="1"/>
  <c r="G107" i="1" s="1"/>
  <c r="F108" i="1"/>
  <c r="G108" i="1"/>
  <c r="F109" i="1"/>
  <c r="G109" i="1"/>
  <c r="F110" i="1"/>
  <c r="G110" i="1" s="1"/>
  <c r="F111" i="1"/>
  <c r="G111" i="1" s="1"/>
  <c r="F112" i="1"/>
  <c r="G112" i="1"/>
  <c r="F113" i="1"/>
  <c r="G113" i="1"/>
  <c r="F114" i="1"/>
  <c r="G114" i="1" s="1"/>
  <c r="F115" i="1"/>
  <c r="G115" i="1" s="1"/>
  <c r="F116" i="1"/>
  <c r="G116" i="1"/>
  <c r="F117" i="1"/>
  <c r="G117" i="1"/>
  <c r="F118" i="1"/>
  <c r="G118" i="1" s="1"/>
  <c r="F119" i="1"/>
  <c r="G119" i="1" s="1"/>
  <c r="F120" i="1"/>
  <c r="G120" i="1"/>
  <c r="F121" i="1"/>
  <c r="G121" i="1"/>
  <c r="F122" i="1"/>
  <c r="G122" i="1" s="1"/>
  <c r="F123" i="1"/>
  <c r="G123" i="1" s="1"/>
  <c r="F124" i="1"/>
  <c r="G124" i="1"/>
  <c r="F125" i="1"/>
  <c r="G125" i="1"/>
  <c r="F126" i="1"/>
  <c r="G126" i="1" s="1"/>
  <c r="F127" i="1"/>
  <c r="G127" i="1" s="1"/>
  <c r="F128" i="1"/>
  <c r="G128" i="1"/>
  <c r="F129" i="1"/>
  <c r="G129" i="1"/>
  <c r="F130" i="1"/>
  <c r="G130" i="1" s="1"/>
  <c r="F131" i="1"/>
  <c r="G131" i="1" s="1"/>
  <c r="F132" i="1"/>
  <c r="G132" i="1"/>
  <c r="F133" i="1"/>
  <c r="G133" i="1"/>
  <c r="F134" i="1"/>
  <c r="G134" i="1" s="1"/>
  <c r="F135" i="1"/>
  <c r="G135" i="1" s="1"/>
  <c r="F136" i="1"/>
  <c r="G136" i="1"/>
  <c r="F137" i="1"/>
  <c r="G137" i="1"/>
  <c r="F138" i="1"/>
  <c r="G138" i="1" s="1"/>
  <c r="F139" i="1"/>
  <c r="G139" i="1" s="1"/>
  <c r="F140" i="1"/>
  <c r="G140" i="1"/>
  <c r="F141" i="1"/>
  <c r="G141" i="1"/>
  <c r="F142" i="1"/>
  <c r="G142" i="1" s="1"/>
  <c r="F143" i="1"/>
  <c r="G143" i="1" s="1"/>
  <c r="F144" i="1"/>
  <c r="G144" i="1"/>
  <c r="F145" i="1"/>
  <c r="G145" i="1"/>
  <c r="F146" i="1"/>
  <c r="G146" i="1" s="1"/>
  <c r="F147" i="1"/>
  <c r="G147" i="1" s="1"/>
  <c r="F148" i="1"/>
  <c r="G148" i="1"/>
  <c r="F149" i="1"/>
  <c r="G149" i="1"/>
  <c r="F150" i="1"/>
  <c r="G150" i="1" s="1"/>
  <c r="F151" i="1"/>
  <c r="G151" i="1" s="1"/>
  <c r="F152" i="1"/>
  <c r="G152" i="1"/>
  <c r="F153" i="1"/>
  <c r="G153" i="1"/>
  <c r="F154" i="1"/>
  <c r="G154" i="1" s="1"/>
  <c r="F155" i="1"/>
  <c r="G155" i="1" s="1"/>
  <c r="F156" i="1"/>
  <c r="G156" i="1"/>
  <c r="F157" i="1"/>
  <c r="G157" i="1"/>
  <c r="F158" i="1"/>
  <c r="G158" i="1" s="1"/>
  <c r="F159" i="1"/>
  <c r="G159" i="1" s="1"/>
  <c r="F160" i="1"/>
  <c r="G160" i="1"/>
  <c r="F161" i="1"/>
  <c r="G161" i="1"/>
  <c r="F162" i="1"/>
  <c r="G162" i="1" s="1"/>
  <c r="F163" i="1"/>
  <c r="G163" i="1" s="1"/>
  <c r="F164" i="1"/>
  <c r="G164" i="1"/>
  <c r="F165" i="1"/>
  <c r="G165" i="1"/>
  <c r="F166" i="1"/>
  <c r="G166" i="1" s="1"/>
  <c r="F167" i="1"/>
  <c r="G167" i="1" s="1"/>
  <c r="F168" i="1"/>
  <c r="G168" i="1"/>
  <c r="F169" i="1"/>
  <c r="G169" i="1"/>
  <c r="F170" i="1"/>
  <c r="G170" i="1" s="1"/>
  <c r="F171" i="1"/>
  <c r="G171" i="1" s="1"/>
  <c r="F172" i="1"/>
  <c r="G172" i="1"/>
  <c r="F173" i="1"/>
  <c r="G173" i="1"/>
  <c r="F174" i="1"/>
  <c r="G174" i="1" s="1"/>
  <c r="F175" i="1"/>
  <c r="G175" i="1" s="1"/>
  <c r="F176" i="1"/>
  <c r="G176" i="1"/>
  <c r="F177" i="1"/>
  <c r="G177" i="1"/>
  <c r="F178" i="1"/>
  <c r="G178" i="1" s="1"/>
  <c r="F179" i="1"/>
  <c r="G179" i="1" s="1"/>
  <c r="F180" i="1"/>
  <c r="G180" i="1"/>
  <c r="F181" i="1"/>
  <c r="G181" i="1"/>
  <c r="F182" i="1"/>
  <c r="G182" i="1" s="1"/>
  <c r="F183" i="1"/>
  <c r="G183" i="1" s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 s="1"/>
  <c r="F76" i="1"/>
  <c r="G76" i="1"/>
  <c r="F77" i="1"/>
  <c r="G77" i="1"/>
  <c r="F78" i="1"/>
  <c r="G78" i="1" s="1"/>
  <c r="F79" i="1"/>
  <c r="G79" i="1"/>
  <c r="F80" i="1"/>
  <c r="G80" i="1"/>
  <c r="F81" i="1"/>
  <c r="G81" i="1"/>
  <c r="F39" i="1"/>
  <c r="G39" i="1" s="1"/>
  <c r="F40" i="1"/>
  <c r="G40" i="1"/>
  <c r="F41" i="1"/>
  <c r="G41" i="1" s="1"/>
  <c r="F42" i="1"/>
  <c r="G42" i="1"/>
  <c r="F43" i="1"/>
  <c r="G43" i="1"/>
  <c r="F44" i="1"/>
  <c r="G44" i="1"/>
  <c r="F45" i="1"/>
  <c r="G45" i="1" s="1"/>
  <c r="F46" i="1"/>
  <c r="G46" i="1"/>
  <c r="F47" i="1"/>
  <c r="G47" i="1"/>
  <c r="F48" i="1"/>
  <c r="G48" i="1"/>
  <c r="F49" i="1"/>
  <c r="G49" i="1" s="1"/>
  <c r="F50" i="1"/>
  <c r="G50" i="1"/>
  <c r="F51" i="1"/>
  <c r="G51" i="1"/>
  <c r="F52" i="1"/>
  <c r="G52" i="1"/>
  <c r="F53" i="1"/>
  <c r="G53" i="1" s="1"/>
  <c r="F54" i="1"/>
  <c r="G54" i="1"/>
  <c r="F55" i="1"/>
  <c r="G55" i="1"/>
  <c r="F56" i="1"/>
  <c r="G56" i="1"/>
  <c r="F57" i="1"/>
  <c r="G57" i="1" s="1"/>
  <c r="F58" i="1"/>
  <c r="G58" i="1"/>
  <c r="F59" i="1"/>
  <c r="G59" i="1"/>
  <c r="F60" i="1"/>
  <c r="G60" i="1"/>
  <c r="F61" i="1"/>
  <c r="G61" i="1" s="1"/>
  <c r="F62" i="1"/>
  <c r="G62" i="1"/>
  <c r="F63" i="1"/>
  <c r="G63" i="1"/>
  <c r="F64" i="1"/>
  <c r="G64" i="1"/>
  <c r="F65" i="1"/>
  <c r="G65" i="1" s="1"/>
  <c r="F66" i="1"/>
  <c r="G66" i="1"/>
  <c r="F67" i="1"/>
  <c r="G67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" i="1"/>
  <c r="D7" i="1"/>
  <c r="D8" i="1"/>
  <c r="D9" i="1"/>
  <c r="D10" i="1"/>
  <c r="D11" i="1"/>
  <c r="D12" i="1"/>
  <c r="F12" i="1" s="1"/>
  <c r="D13" i="1"/>
  <c r="F13" i="1" s="1"/>
  <c r="D14" i="1"/>
  <c r="D15" i="1"/>
  <c r="D16" i="1"/>
  <c r="D17" i="1"/>
  <c r="D18" i="1"/>
  <c r="D19" i="1"/>
  <c r="D20" i="1"/>
  <c r="F20" i="1" s="1"/>
  <c r="D21" i="1"/>
  <c r="F21" i="1" s="1"/>
  <c r="D22" i="1"/>
  <c r="F22" i="1" s="1"/>
  <c r="D23" i="1"/>
  <c r="D24" i="1"/>
  <c r="D25" i="1"/>
  <c r="D26" i="1"/>
  <c r="F26" i="1" s="1"/>
  <c r="D27" i="1"/>
  <c r="F27" i="1" s="1"/>
  <c r="D28" i="1"/>
  <c r="F28" i="1" s="1"/>
  <c r="D29" i="1"/>
  <c r="D30" i="1"/>
  <c r="D31" i="1"/>
  <c r="D32" i="1"/>
  <c r="D33" i="1"/>
  <c r="D34" i="1"/>
  <c r="D35" i="1"/>
  <c r="D36" i="1"/>
  <c r="F36" i="1" s="1"/>
  <c r="D37" i="1"/>
  <c r="F37" i="1" s="1"/>
  <c r="D38" i="1"/>
  <c r="F9" i="1"/>
  <c r="F11" i="1"/>
  <c r="F16" i="1"/>
  <c r="F19" i="1"/>
  <c r="F23" i="1"/>
  <c r="F24" i="1"/>
  <c r="F30" i="1"/>
  <c r="G30" i="1" s="1"/>
  <c r="F31" i="1"/>
  <c r="G31" i="1" s="1"/>
  <c r="F33" i="1"/>
  <c r="F35" i="1"/>
  <c r="D5" i="1"/>
  <c r="F6" i="1"/>
  <c r="G6" i="1" s="1"/>
  <c r="F7" i="1"/>
  <c r="G7" i="1" s="1"/>
  <c r="F8" i="1"/>
  <c r="G8" i="1" s="1"/>
  <c r="F38" i="1" l="1"/>
  <c r="G38" i="1" s="1"/>
  <c r="F15" i="1"/>
  <c r="G15" i="1" s="1"/>
  <c r="F14" i="1"/>
  <c r="G14" i="1" s="1"/>
  <c r="F10" i="1"/>
  <c r="G10" i="1" s="1"/>
  <c r="G23" i="1"/>
  <c r="D185" i="1"/>
  <c r="F187" i="1" s="1"/>
  <c r="F34" i="1"/>
  <c r="G34" i="1" s="1"/>
  <c r="G22" i="1"/>
  <c r="G26" i="1"/>
  <c r="G24" i="1"/>
  <c r="G33" i="1"/>
  <c r="G9" i="1"/>
  <c r="G16" i="1"/>
  <c r="F25" i="1"/>
  <c r="G25" i="1" s="1"/>
  <c r="F32" i="1"/>
  <c r="G32" i="1" s="1"/>
  <c r="F18" i="1"/>
  <c r="G18" i="1" s="1"/>
  <c r="F17" i="1"/>
  <c r="G17" i="1" s="1"/>
  <c r="G36" i="1"/>
  <c r="G28" i="1"/>
  <c r="G20" i="1"/>
  <c r="G12" i="1"/>
  <c r="G37" i="1"/>
  <c r="G13" i="1"/>
  <c r="G35" i="1"/>
  <c r="G27" i="1"/>
  <c r="G19" i="1"/>
  <c r="G11" i="1"/>
  <c r="G21" i="1"/>
  <c r="F29" i="1"/>
  <c r="G29" i="1" s="1"/>
  <c r="F5" i="1"/>
  <c r="G5" i="1" s="1"/>
  <c r="F185" i="1" l="1"/>
  <c r="D187" i="1" s="1"/>
  <c r="D190" i="1"/>
  <c r="D191" i="1" l="1"/>
  <c r="D192" i="1" s="1"/>
  <c r="D195" i="1"/>
  <c r="D196" i="1" l="1"/>
  <c r="D197" i="1" s="1"/>
</calcChain>
</file>

<file path=xl/sharedStrings.xml><?xml version="1.0" encoding="utf-8"?>
<sst xmlns="http://schemas.openxmlformats.org/spreadsheetml/2006/main" count="23" uniqueCount="19">
  <si>
    <t xml:space="preserve">Total General </t>
  </si>
  <si>
    <t xml:space="preserve">IVA General </t>
  </si>
  <si>
    <t>Subtotal General</t>
  </si>
  <si>
    <t xml:space="preserve">Base de retención </t>
  </si>
  <si>
    <t xml:space="preserve">Total Factura </t>
  </si>
  <si>
    <t xml:space="preserve">Ingresos de Terceros </t>
  </si>
  <si>
    <t xml:space="preserve">Subtotal </t>
  </si>
  <si>
    <t>Total mas IVA</t>
  </si>
  <si>
    <t xml:space="preserve">Valor Unitario </t>
  </si>
  <si>
    <t xml:space="preserve">Cantidad </t>
  </si>
  <si>
    <t xml:space="preserve">Proveedor </t>
  </si>
  <si>
    <t xml:space="preserve">Numero de Factura </t>
  </si>
  <si>
    <t>TRÁMITE</t>
  </si>
  <si>
    <t xml:space="preserve">Tarifa IVA </t>
  </si>
  <si>
    <t>Valor IVA</t>
  </si>
  <si>
    <t>IVA</t>
  </si>
  <si>
    <t xml:space="preserve">No. </t>
  </si>
  <si>
    <t>MAROEL</t>
  </si>
  <si>
    <t>EQ12191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</si>
</sst>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165" fontId="0" fillId="0" borderId="0" xfId="1" applyNumberFormat="1" applyFont="1"/>
    <xf numFmtId="0" fontId="0" fillId="0" borderId="0" xfId="0" applyAlignment="1">
      <alignment horizontal="center"/>
    </xf>
    <xf numFmtId="164" fontId="0" fillId="0" borderId="0" xfId="1" applyFont="1" applyAlignment="1">
      <alignment horizontal="center"/>
    </xf>
    <xf numFmtId="164" fontId="0" fillId="4" borderId="1" xfId="1" applyFont="1" applyFill="1" applyBorder="1"/>
    <xf numFmtId="0" fontId="2" fillId="0" borderId="0" xfId="0" applyFont="1" applyAlignment="1">
      <alignment horizontal="center"/>
    </xf>
    <xf numFmtId="164" fontId="0" fillId="2" borderId="1" xfId="1" applyFont="1" applyFill="1" applyBorder="1"/>
    <xf numFmtId="9" fontId="0" fillId="0" borderId="1" xfId="2" applyFont="1" applyBorder="1" applyAlignment="1">
      <alignment horizontal="center"/>
    </xf>
    <xf numFmtId="164" fontId="0" fillId="0" borderId="1" xfId="1" applyFont="1" applyBorder="1"/>
    <xf numFmtId="165" fontId="2" fillId="4" borderId="1" xfId="1" applyNumberFormat="1" applyFont="1" applyFill="1" applyBorder="1"/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0" fillId="0" borderId="1" xfId="0" applyBorder="1" applyAlignment="1">
      <alignment horizontal="right"/>
    </xf>
    <xf numFmtId="164" fontId="2" fillId="0" borderId="0" xfId="1" applyFont="1" applyAlignment="1">
      <alignment horizontal="center"/>
    </xf>
    <xf numFmtId="164" fontId="0" fillId="0" borderId="0" xfId="1" applyFont="1"/>
    <xf numFmtId="164" fontId="2" fillId="0" borderId="0" xfId="1" applyFont="1"/>
    <xf numFmtId="164" fontId="2" fillId="0" borderId="1" xfId="1" applyFont="1" applyBorder="1"/>
    <xf numFmtId="44" fontId="0" fillId="0" borderId="0" xfId="0" applyNumberFormat="1"/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3" fillId="3" borderId="1" xfId="1" applyFont="1" applyFill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164" fontId="2" fillId="4" borderId="1" xfId="1" applyFont="1" applyFill="1" applyBorder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20DC4-D6C3-4C29-8DE8-4C5F5D3B4797}">
  <dimension ref="A1:I201"/>
  <sheetViews>
    <sheetView showGridLines="0" tabSelected="1" topLeftCell="A181" zoomScale="145" zoomScaleNormal="145" workbookViewId="0">
      <selection activeCell="E195" sqref="E195"/>
    </sheetView>
  </sheetViews>
  <sheetFormatPr baseColWidth="10" defaultRowHeight="15" x14ac:dyDescent="0.25"/>
  <cols>
    <col min="1" max="1" width="4.85546875" customWidth="1"/>
    <col min="2" max="2" width="10.140625" bestFit="1" customWidth="1"/>
    <col min="3" max="3" width="19" style="14" bestFit="1" customWidth="1"/>
    <col min="4" max="4" width="16.42578125" bestFit="1" customWidth="1"/>
    <col min="5" max="5" width="19.85546875" bestFit="1" customWidth="1"/>
    <col min="6" max="6" width="16.42578125" bestFit="1" customWidth="1"/>
    <col min="7" max="7" width="17.7109375" bestFit="1" customWidth="1"/>
    <col min="8" max="8" width="14.85546875" bestFit="1" customWidth="1"/>
    <col min="9" max="9" width="14" bestFit="1" customWidth="1"/>
  </cols>
  <sheetData>
    <row r="1" spans="1:9" x14ac:dyDescent="0.25">
      <c r="D1" s="1"/>
      <c r="E1" s="2"/>
      <c r="F1" s="1"/>
      <c r="G1" s="1"/>
    </row>
    <row r="2" spans="1:9" x14ac:dyDescent="0.25">
      <c r="C2" s="13" t="s">
        <v>11</v>
      </c>
      <c r="D2" s="12" t="s">
        <v>18</v>
      </c>
      <c r="E2" s="5" t="s">
        <v>10</v>
      </c>
      <c r="F2" s="21" t="s">
        <v>17</v>
      </c>
      <c r="G2" s="21"/>
      <c r="H2" s="21"/>
    </row>
    <row r="3" spans="1:9" x14ac:dyDescent="0.25">
      <c r="D3" s="1"/>
      <c r="E3" s="2"/>
      <c r="F3" s="1"/>
      <c r="G3" s="1"/>
    </row>
    <row r="4" spans="1:9" x14ac:dyDescent="0.25">
      <c r="A4" s="19" t="s">
        <v>16</v>
      </c>
      <c r="B4" s="11" t="s">
        <v>9</v>
      </c>
      <c r="C4" s="22" t="s">
        <v>8</v>
      </c>
      <c r="D4" s="9" t="s">
        <v>6</v>
      </c>
      <c r="E4" s="10" t="s">
        <v>13</v>
      </c>
      <c r="F4" s="9" t="s">
        <v>14</v>
      </c>
      <c r="G4" s="9" t="s">
        <v>7</v>
      </c>
    </row>
    <row r="5" spans="1:9" x14ac:dyDescent="0.25">
      <c r="A5" s="18">
        <v>1</v>
      </c>
      <c r="B5" s="18">
        <v>4</v>
      </c>
      <c r="C5" s="8">
        <v>53781.51</v>
      </c>
      <c r="D5" s="6">
        <f>(B5*C5)</f>
        <v>215126.04</v>
      </c>
      <c r="E5" s="7">
        <v>0.19</v>
      </c>
      <c r="F5" s="6">
        <f>+D5*E5</f>
        <v>40873.9476</v>
      </c>
      <c r="G5" s="6">
        <f>D5+F5</f>
        <v>255999.98759999999</v>
      </c>
      <c r="I5" s="14"/>
    </row>
    <row r="6" spans="1:9" x14ac:dyDescent="0.25">
      <c r="A6" s="18">
        <v>2</v>
      </c>
      <c r="B6" s="18">
        <v>4</v>
      </c>
      <c r="C6" s="8">
        <v>53781.51</v>
      </c>
      <c r="D6" s="6">
        <f t="shared" ref="D6:D69" si="0">(B6*C6)</f>
        <v>215126.04</v>
      </c>
      <c r="E6" s="7">
        <v>0.19</v>
      </c>
      <c r="F6" s="6">
        <f>+D6*E6</f>
        <v>40873.9476</v>
      </c>
      <c r="G6" s="6">
        <f>D6+F6</f>
        <v>255999.98759999999</v>
      </c>
    </row>
    <row r="7" spans="1:9" x14ac:dyDescent="0.25">
      <c r="A7" s="18">
        <v>3</v>
      </c>
      <c r="B7" s="18">
        <v>4</v>
      </c>
      <c r="C7" s="8">
        <v>53781.51</v>
      </c>
      <c r="D7" s="6">
        <f t="shared" si="0"/>
        <v>215126.04</v>
      </c>
      <c r="E7" s="7">
        <v>0.19</v>
      </c>
      <c r="F7" s="6">
        <f>+D7*E7</f>
        <v>40873.9476</v>
      </c>
      <c r="G7" s="6">
        <f>D7+F7</f>
        <v>255999.98759999999</v>
      </c>
    </row>
    <row r="8" spans="1:9" x14ac:dyDescent="0.25">
      <c r="A8" s="18">
        <v>4</v>
      </c>
      <c r="B8" s="18">
        <v>4</v>
      </c>
      <c r="C8" s="8">
        <v>53781.51</v>
      </c>
      <c r="D8" s="6">
        <f t="shared" si="0"/>
        <v>215126.04</v>
      </c>
      <c r="E8" s="7">
        <v>0.19</v>
      </c>
      <c r="F8" s="6">
        <f>+D8*E8</f>
        <v>40873.9476</v>
      </c>
      <c r="G8" s="6">
        <f>D8+F8</f>
        <v>255999.98759999999</v>
      </c>
    </row>
    <row r="9" spans="1:9" x14ac:dyDescent="0.25">
      <c r="A9" s="18">
        <v>5</v>
      </c>
      <c r="B9" s="18">
        <v>4</v>
      </c>
      <c r="C9" s="8">
        <v>53781.51</v>
      </c>
      <c r="D9" s="6">
        <f t="shared" si="0"/>
        <v>215126.04</v>
      </c>
      <c r="E9" s="7">
        <v>0.19</v>
      </c>
      <c r="F9" s="6">
        <f t="shared" ref="F9:F81" si="1">+D9*E9</f>
        <v>40873.9476</v>
      </c>
      <c r="G9" s="6">
        <f t="shared" ref="G9:G81" si="2">D9+F9</f>
        <v>255999.98759999999</v>
      </c>
      <c r="H9" s="14"/>
      <c r="I9" s="14"/>
    </row>
    <row r="10" spans="1:9" x14ac:dyDescent="0.25">
      <c r="A10" s="18">
        <v>6</v>
      </c>
      <c r="B10" s="18">
        <v>4</v>
      </c>
      <c r="C10" s="8">
        <v>53781.51</v>
      </c>
      <c r="D10" s="6">
        <f t="shared" si="0"/>
        <v>215126.04</v>
      </c>
      <c r="E10" s="7">
        <v>0.19</v>
      </c>
      <c r="F10" s="6">
        <f t="shared" si="1"/>
        <v>40873.9476</v>
      </c>
      <c r="G10" s="6">
        <f t="shared" si="2"/>
        <v>255999.98759999999</v>
      </c>
      <c r="H10" s="14"/>
      <c r="I10" s="14"/>
    </row>
    <row r="11" spans="1:9" x14ac:dyDescent="0.25">
      <c r="A11" s="18">
        <v>7</v>
      </c>
      <c r="B11" s="18">
        <v>4</v>
      </c>
      <c r="C11" s="8">
        <v>53781.51</v>
      </c>
      <c r="D11" s="6">
        <f t="shared" si="0"/>
        <v>215126.04</v>
      </c>
      <c r="E11" s="7">
        <v>0.19</v>
      </c>
      <c r="F11" s="6">
        <f t="shared" si="1"/>
        <v>40873.9476</v>
      </c>
      <c r="G11" s="6">
        <f t="shared" si="2"/>
        <v>255999.98759999999</v>
      </c>
      <c r="H11" s="14"/>
      <c r="I11" s="14"/>
    </row>
    <row r="12" spans="1:9" x14ac:dyDescent="0.25">
      <c r="A12" s="18">
        <v>8</v>
      </c>
      <c r="B12" s="18">
        <v>4</v>
      </c>
      <c r="C12" s="8">
        <v>53781.51</v>
      </c>
      <c r="D12" s="6">
        <f t="shared" si="0"/>
        <v>215126.04</v>
      </c>
      <c r="E12" s="7">
        <v>0.19</v>
      </c>
      <c r="F12" s="6">
        <f t="shared" si="1"/>
        <v>40873.9476</v>
      </c>
      <c r="G12" s="6">
        <f t="shared" si="2"/>
        <v>255999.98759999999</v>
      </c>
      <c r="H12" s="14"/>
      <c r="I12" s="14"/>
    </row>
    <row r="13" spans="1:9" x14ac:dyDescent="0.25">
      <c r="A13" s="18">
        <v>9</v>
      </c>
      <c r="B13" s="18">
        <v>2</v>
      </c>
      <c r="C13" s="8">
        <v>274789.92</v>
      </c>
      <c r="D13" s="6">
        <f t="shared" si="0"/>
        <v>549579.84</v>
      </c>
      <c r="E13" s="7">
        <v>0.19</v>
      </c>
      <c r="F13" s="6">
        <f t="shared" si="1"/>
        <v>104420.16959999999</v>
      </c>
      <c r="G13" s="6">
        <f t="shared" si="2"/>
        <v>654000.00959999999</v>
      </c>
      <c r="H13" s="14"/>
      <c r="I13" s="14"/>
    </row>
    <row r="14" spans="1:9" x14ac:dyDescent="0.25">
      <c r="A14" s="18">
        <v>10</v>
      </c>
      <c r="B14" s="18">
        <v>3</v>
      </c>
      <c r="C14" s="8">
        <v>167226.89000000001</v>
      </c>
      <c r="D14" s="6">
        <f t="shared" si="0"/>
        <v>501680.67000000004</v>
      </c>
      <c r="E14" s="7">
        <v>0.19</v>
      </c>
      <c r="F14" s="6">
        <f t="shared" si="1"/>
        <v>95319.327300000004</v>
      </c>
      <c r="G14" s="6">
        <f t="shared" si="2"/>
        <v>596999.99730000005</v>
      </c>
      <c r="H14" s="14"/>
      <c r="I14" s="14"/>
    </row>
    <row r="15" spans="1:9" x14ac:dyDescent="0.25">
      <c r="A15" s="18">
        <v>11</v>
      </c>
      <c r="B15" s="18">
        <v>4</v>
      </c>
      <c r="C15" s="8">
        <v>125210.08</v>
      </c>
      <c r="D15" s="6">
        <f t="shared" si="0"/>
        <v>500840.32</v>
      </c>
      <c r="E15" s="7">
        <v>0.19</v>
      </c>
      <c r="F15" s="6">
        <f t="shared" si="1"/>
        <v>95159.660799999998</v>
      </c>
      <c r="G15" s="6">
        <f t="shared" si="2"/>
        <v>595999.98080000002</v>
      </c>
      <c r="H15" s="14"/>
      <c r="I15" s="14"/>
    </row>
    <row r="16" spans="1:9" x14ac:dyDescent="0.25">
      <c r="A16" s="18">
        <v>12</v>
      </c>
      <c r="B16" s="18">
        <v>3</v>
      </c>
      <c r="C16" s="8">
        <v>119327.73</v>
      </c>
      <c r="D16" s="6">
        <f t="shared" si="0"/>
        <v>357983.19</v>
      </c>
      <c r="E16" s="7">
        <v>0.19</v>
      </c>
      <c r="F16" s="6">
        <f t="shared" si="1"/>
        <v>68016.806100000002</v>
      </c>
      <c r="G16" s="6">
        <f t="shared" si="2"/>
        <v>425999.99609999999</v>
      </c>
      <c r="H16" s="14"/>
      <c r="I16" s="14"/>
    </row>
    <row r="17" spans="1:9" x14ac:dyDescent="0.25">
      <c r="A17" s="18">
        <v>13</v>
      </c>
      <c r="B17" s="18">
        <v>3</v>
      </c>
      <c r="C17" s="8">
        <v>9243.7000000000007</v>
      </c>
      <c r="D17" s="6">
        <f t="shared" si="0"/>
        <v>27731.100000000002</v>
      </c>
      <c r="E17" s="7">
        <v>0.19</v>
      </c>
      <c r="F17" s="6">
        <f t="shared" si="1"/>
        <v>5268.9090000000006</v>
      </c>
      <c r="G17" s="6">
        <f t="shared" si="2"/>
        <v>33000.009000000005</v>
      </c>
      <c r="H17" s="14"/>
      <c r="I17" s="14"/>
    </row>
    <row r="18" spans="1:9" x14ac:dyDescent="0.25">
      <c r="A18" s="18">
        <v>14</v>
      </c>
      <c r="B18" s="18">
        <v>20</v>
      </c>
      <c r="C18" s="8">
        <v>6722.69</v>
      </c>
      <c r="D18" s="6">
        <f t="shared" si="0"/>
        <v>134453.79999999999</v>
      </c>
      <c r="E18" s="7">
        <v>0.19</v>
      </c>
      <c r="F18" s="6">
        <f t="shared" si="1"/>
        <v>25546.221999999998</v>
      </c>
      <c r="G18" s="6">
        <f t="shared" si="2"/>
        <v>160000.022</v>
      </c>
      <c r="H18" s="14"/>
      <c r="I18" s="14"/>
    </row>
    <row r="19" spans="1:9" x14ac:dyDescent="0.25">
      <c r="A19" s="18">
        <v>15</v>
      </c>
      <c r="B19" s="18">
        <v>10</v>
      </c>
      <c r="C19" s="8">
        <v>52100.84</v>
      </c>
      <c r="D19" s="6">
        <f t="shared" si="0"/>
        <v>521008.39999999997</v>
      </c>
      <c r="E19" s="7">
        <v>0.19</v>
      </c>
      <c r="F19" s="6">
        <f t="shared" si="1"/>
        <v>98991.59599999999</v>
      </c>
      <c r="G19" s="6">
        <f t="shared" si="2"/>
        <v>619999.99599999993</v>
      </c>
      <c r="H19" s="14"/>
      <c r="I19" s="14"/>
    </row>
    <row r="20" spans="1:9" x14ac:dyDescent="0.25">
      <c r="A20" s="18">
        <v>16</v>
      </c>
      <c r="B20" s="18">
        <v>10</v>
      </c>
      <c r="C20" s="8">
        <v>106722.69</v>
      </c>
      <c r="D20" s="6">
        <f t="shared" si="0"/>
        <v>1067226.8999999999</v>
      </c>
      <c r="E20" s="7">
        <v>0.19</v>
      </c>
      <c r="F20" s="6">
        <f t="shared" si="1"/>
        <v>202773.11099999998</v>
      </c>
      <c r="G20" s="6">
        <f t="shared" si="2"/>
        <v>1270000.0109999999</v>
      </c>
      <c r="H20" s="14"/>
      <c r="I20" s="14"/>
    </row>
    <row r="21" spans="1:9" x14ac:dyDescent="0.25">
      <c r="A21" s="18">
        <v>17</v>
      </c>
      <c r="B21" s="18">
        <v>15</v>
      </c>
      <c r="C21" s="8">
        <v>148739.5</v>
      </c>
      <c r="D21" s="6">
        <f t="shared" si="0"/>
        <v>2231092.5</v>
      </c>
      <c r="E21" s="7">
        <v>0.19</v>
      </c>
      <c r="F21" s="6">
        <f t="shared" si="1"/>
        <v>423907.57500000001</v>
      </c>
      <c r="G21" s="6">
        <f t="shared" si="2"/>
        <v>2655000.0750000002</v>
      </c>
      <c r="H21" s="14"/>
      <c r="I21" s="14"/>
    </row>
    <row r="22" spans="1:9" x14ac:dyDescent="0.25">
      <c r="A22" s="18">
        <v>18</v>
      </c>
      <c r="B22" s="18">
        <v>18</v>
      </c>
      <c r="C22" s="8">
        <v>100840.34</v>
      </c>
      <c r="D22" s="6">
        <f t="shared" si="0"/>
        <v>1815126.1199999999</v>
      </c>
      <c r="E22" s="7">
        <v>0.19</v>
      </c>
      <c r="F22" s="6">
        <f t="shared" si="1"/>
        <v>344873.96279999998</v>
      </c>
      <c r="G22" s="6">
        <f t="shared" si="2"/>
        <v>2160000.0828</v>
      </c>
      <c r="H22" s="14"/>
      <c r="I22" s="14"/>
    </row>
    <row r="23" spans="1:9" x14ac:dyDescent="0.25">
      <c r="A23" s="18">
        <v>19</v>
      </c>
      <c r="B23" s="18">
        <v>10</v>
      </c>
      <c r="C23" s="8">
        <v>201680.67</v>
      </c>
      <c r="D23" s="6">
        <f t="shared" si="0"/>
        <v>2016806.7000000002</v>
      </c>
      <c r="E23" s="7">
        <v>0.19</v>
      </c>
      <c r="F23" s="6">
        <f t="shared" si="1"/>
        <v>383193.27300000004</v>
      </c>
      <c r="G23" s="6">
        <f t="shared" si="2"/>
        <v>2399999.9730000002</v>
      </c>
      <c r="H23" s="14"/>
      <c r="I23" s="14"/>
    </row>
    <row r="24" spans="1:9" x14ac:dyDescent="0.25">
      <c r="A24" s="18">
        <v>20</v>
      </c>
      <c r="B24" s="18">
        <v>50</v>
      </c>
      <c r="C24" s="8">
        <v>294.12</v>
      </c>
      <c r="D24" s="6">
        <f t="shared" si="0"/>
        <v>14706</v>
      </c>
      <c r="E24" s="7">
        <v>0.19</v>
      </c>
      <c r="F24" s="6">
        <f t="shared" si="1"/>
        <v>2794.14</v>
      </c>
      <c r="G24" s="6">
        <f t="shared" si="2"/>
        <v>17500.14</v>
      </c>
      <c r="H24" s="14"/>
      <c r="I24" s="14"/>
    </row>
    <row r="25" spans="1:9" x14ac:dyDescent="0.25">
      <c r="A25" s="18">
        <v>21</v>
      </c>
      <c r="B25" s="18">
        <v>50</v>
      </c>
      <c r="C25" s="8">
        <v>487.39</v>
      </c>
      <c r="D25" s="6">
        <f t="shared" si="0"/>
        <v>24369.5</v>
      </c>
      <c r="E25" s="7">
        <v>0.19</v>
      </c>
      <c r="F25" s="6">
        <f t="shared" si="1"/>
        <v>4630.2049999999999</v>
      </c>
      <c r="G25" s="6">
        <f t="shared" si="2"/>
        <v>28999.705000000002</v>
      </c>
      <c r="H25" s="14"/>
      <c r="I25" s="14"/>
    </row>
    <row r="26" spans="1:9" x14ac:dyDescent="0.25">
      <c r="A26" s="18">
        <v>22</v>
      </c>
      <c r="B26" s="18">
        <v>50</v>
      </c>
      <c r="C26" s="8">
        <v>13865.55</v>
      </c>
      <c r="D26" s="6">
        <f t="shared" si="0"/>
        <v>693277.5</v>
      </c>
      <c r="E26" s="7">
        <v>0.19</v>
      </c>
      <c r="F26" s="6">
        <f t="shared" si="1"/>
        <v>131722.72500000001</v>
      </c>
      <c r="G26" s="6">
        <f t="shared" si="2"/>
        <v>825000.22499999998</v>
      </c>
      <c r="H26" s="14"/>
      <c r="I26" s="14"/>
    </row>
    <row r="27" spans="1:9" x14ac:dyDescent="0.25">
      <c r="A27" s="18">
        <v>23</v>
      </c>
      <c r="B27" s="18">
        <v>50</v>
      </c>
      <c r="C27" s="8">
        <v>294.12</v>
      </c>
      <c r="D27" s="6">
        <f t="shared" si="0"/>
        <v>14706</v>
      </c>
      <c r="E27" s="7">
        <v>0.19</v>
      </c>
      <c r="F27" s="6">
        <f t="shared" si="1"/>
        <v>2794.14</v>
      </c>
      <c r="G27" s="6">
        <f t="shared" si="2"/>
        <v>17500.14</v>
      </c>
      <c r="H27" s="14"/>
      <c r="I27" s="14"/>
    </row>
    <row r="28" spans="1:9" x14ac:dyDescent="0.25">
      <c r="A28" s="18">
        <v>24</v>
      </c>
      <c r="B28" s="18">
        <v>50</v>
      </c>
      <c r="C28" s="8">
        <v>1428.57</v>
      </c>
      <c r="D28" s="6">
        <f t="shared" si="0"/>
        <v>71428.5</v>
      </c>
      <c r="E28" s="7">
        <v>0.19</v>
      </c>
      <c r="F28" s="6">
        <f t="shared" si="1"/>
        <v>13571.415000000001</v>
      </c>
      <c r="G28" s="6">
        <f t="shared" si="2"/>
        <v>84999.915000000008</v>
      </c>
      <c r="H28" s="14"/>
      <c r="I28" s="14"/>
    </row>
    <row r="29" spans="1:9" x14ac:dyDescent="0.25">
      <c r="A29" s="18">
        <v>25</v>
      </c>
      <c r="B29" s="18">
        <v>3</v>
      </c>
      <c r="C29" s="8">
        <v>138655.46</v>
      </c>
      <c r="D29" s="6">
        <f t="shared" si="0"/>
        <v>415966.38</v>
      </c>
      <c r="E29" s="7">
        <v>0.19</v>
      </c>
      <c r="F29" s="6">
        <f t="shared" si="1"/>
        <v>79033.612200000003</v>
      </c>
      <c r="G29" s="6">
        <f t="shared" si="2"/>
        <v>494999.99219999998</v>
      </c>
      <c r="H29" s="14"/>
      <c r="I29" s="14"/>
    </row>
    <row r="30" spans="1:9" x14ac:dyDescent="0.25">
      <c r="A30" s="18">
        <v>26</v>
      </c>
      <c r="B30" s="18">
        <v>3</v>
      </c>
      <c r="C30" s="8">
        <v>365546.22</v>
      </c>
      <c r="D30" s="6">
        <f t="shared" si="0"/>
        <v>1096638.6599999999</v>
      </c>
      <c r="E30" s="7">
        <v>0.19</v>
      </c>
      <c r="F30" s="6">
        <f t="shared" si="1"/>
        <v>208361.34539999999</v>
      </c>
      <c r="G30" s="6">
        <f t="shared" si="2"/>
        <v>1305000.0053999999</v>
      </c>
      <c r="H30" s="14"/>
      <c r="I30" s="14"/>
    </row>
    <row r="31" spans="1:9" x14ac:dyDescent="0.25">
      <c r="A31" s="18">
        <v>27</v>
      </c>
      <c r="B31" s="18">
        <v>2</v>
      </c>
      <c r="C31" s="8">
        <v>221008.4</v>
      </c>
      <c r="D31" s="6">
        <f t="shared" si="0"/>
        <v>442016.8</v>
      </c>
      <c r="E31" s="7">
        <v>0.19</v>
      </c>
      <c r="F31" s="6">
        <f t="shared" si="1"/>
        <v>83983.191999999995</v>
      </c>
      <c r="G31" s="6">
        <f t="shared" si="2"/>
        <v>525999.99199999997</v>
      </c>
      <c r="H31" s="14"/>
      <c r="I31" s="14"/>
    </row>
    <row r="32" spans="1:9" x14ac:dyDescent="0.25">
      <c r="A32" s="18">
        <v>28</v>
      </c>
      <c r="B32" s="18">
        <v>2</v>
      </c>
      <c r="C32" s="8">
        <v>1571428.57</v>
      </c>
      <c r="D32" s="6">
        <f t="shared" si="0"/>
        <v>3142857.14</v>
      </c>
      <c r="E32" s="7">
        <v>0.19</v>
      </c>
      <c r="F32" s="6">
        <f t="shared" si="1"/>
        <v>597142.85660000006</v>
      </c>
      <c r="G32" s="6">
        <f t="shared" si="2"/>
        <v>3739999.9966000002</v>
      </c>
      <c r="H32" s="14"/>
      <c r="I32" s="14"/>
    </row>
    <row r="33" spans="1:9" x14ac:dyDescent="0.25">
      <c r="A33" s="18">
        <v>29</v>
      </c>
      <c r="B33" s="18">
        <v>25</v>
      </c>
      <c r="C33" s="8">
        <v>67226.89</v>
      </c>
      <c r="D33" s="6">
        <f t="shared" si="0"/>
        <v>1680672.25</v>
      </c>
      <c r="E33" s="7">
        <v>0.19</v>
      </c>
      <c r="F33" s="6">
        <f t="shared" si="1"/>
        <v>319327.72749999998</v>
      </c>
      <c r="G33" s="6">
        <f t="shared" si="2"/>
        <v>1999999.9775</v>
      </c>
      <c r="H33" s="14"/>
      <c r="I33" s="14"/>
    </row>
    <row r="34" spans="1:9" x14ac:dyDescent="0.25">
      <c r="A34" s="18">
        <v>30</v>
      </c>
      <c r="B34" s="18">
        <v>5</v>
      </c>
      <c r="C34" s="8">
        <v>302521.01</v>
      </c>
      <c r="D34" s="6">
        <f t="shared" si="0"/>
        <v>1512605.05</v>
      </c>
      <c r="E34" s="7">
        <v>0.19</v>
      </c>
      <c r="F34" s="6">
        <f t="shared" si="1"/>
        <v>287394.9595</v>
      </c>
      <c r="G34" s="6">
        <f t="shared" si="2"/>
        <v>1800000.0095000002</v>
      </c>
      <c r="H34" s="14"/>
      <c r="I34" s="14"/>
    </row>
    <row r="35" spans="1:9" x14ac:dyDescent="0.25">
      <c r="A35" s="18">
        <v>31</v>
      </c>
      <c r="B35" s="18">
        <v>15</v>
      </c>
      <c r="C35" s="8">
        <v>151260.5</v>
      </c>
      <c r="D35" s="6">
        <f t="shared" si="0"/>
        <v>2268907.5</v>
      </c>
      <c r="E35" s="7">
        <v>0.19</v>
      </c>
      <c r="F35" s="6">
        <f t="shared" si="1"/>
        <v>431092.42499999999</v>
      </c>
      <c r="G35" s="6">
        <f t="shared" si="2"/>
        <v>2699999.9249999998</v>
      </c>
      <c r="H35" s="14"/>
      <c r="I35" s="14"/>
    </row>
    <row r="36" spans="1:9" x14ac:dyDescent="0.25">
      <c r="A36" s="18">
        <v>32</v>
      </c>
      <c r="B36" s="18">
        <v>20</v>
      </c>
      <c r="C36" s="8">
        <v>19327.73</v>
      </c>
      <c r="D36" s="6">
        <f t="shared" si="0"/>
        <v>386554.6</v>
      </c>
      <c r="E36" s="7">
        <v>0.19</v>
      </c>
      <c r="F36" s="6">
        <f t="shared" si="1"/>
        <v>73445.373999999996</v>
      </c>
      <c r="G36" s="6">
        <f t="shared" si="2"/>
        <v>459999.97399999999</v>
      </c>
      <c r="H36" s="14"/>
      <c r="I36" s="14"/>
    </row>
    <row r="37" spans="1:9" x14ac:dyDescent="0.25">
      <c r="A37" s="18">
        <v>33</v>
      </c>
      <c r="B37" s="18">
        <v>3</v>
      </c>
      <c r="C37" s="8">
        <v>56302.52</v>
      </c>
      <c r="D37" s="6">
        <f t="shared" si="0"/>
        <v>168907.56</v>
      </c>
      <c r="E37" s="7">
        <v>0.19</v>
      </c>
      <c r="F37" s="6">
        <f t="shared" si="1"/>
        <v>32092.436399999999</v>
      </c>
      <c r="G37" s="6">
        <f t="shared" si="2"/>
        <v>200999.9964</v>
      </c>
      <c r="H37" s="14"/>
      <c r="I37" s="14"/>
    </row>
    <row r="38" spans="1:9" x14ac:dyDescent="0.25">
      <c r="A38" s="18">
        <v>34</v>
      </c>
      <c r="B38" s="18">
        <v>2</v>
      </c>
      <c r="C38" s="8">
        <v>215126.05</v>
      </c>
      <c r="D38" s="6">
        <f t="shared" si="0"/>
        <v>430252.1</v>
      </c>
      <c r="E38" s="7">
        <v>0.19</v>
      </c>
      <c r="F38" s="6">
        <f t="shared" si="1"/>
        <v>81747.89899999999</v>
      </c>
      <c r="G38" s="6">
        <f t="shared" si="2"/>
        <v>511999.99899999995</v>
      </c>
      <c r="H38" s="14"/>
      <c r="I38" s="14"/>
    </row>
    <row r="39" spans="1:9" x14ac:dyDescent="0.25">
      <c r="A39" s="18">
        <v>35</v>
      </c>
      <c r="B39" s="18">
        <v>3</v>
      </c>
      <c r="C39" s="8">
        <v>223529.41</v>
      </c>
      <c r="D39" s="6">
        <f>(B39*C39)</f>
        <v>670588.23</v>
      </c>
      <c r="E39" s="7">
        <v>0.19</v>
      </c>
      <c r="F39" s="6">
        <f t="shared" ref="F39:F68" si="3">+D39*E39</f>
        <v>127411.7637</v>
      </c>
      <c r="G39" s="6">
        <f t="shared" ref="G39:G68" si="4">D39+F39</f>
        <v>797999.99369999999</v>
      </c>
      <c r="H39" s="14"/>
      <c r="I39" s="14"/>
    </row>
    <row r="40" spans="1:9" x14ac:dyDescent="0.25">
      <c r="A40" s="18">
        <v>36</v>
      </c>
      <c r="B40" s="18">
        <v>100</v>
      </c>
      <c r="C40" s="8">
        <v>336.13</v>
      </c>
      <c r="D40" s="6">
        <f t="shared" si="0"/>
        <v>33613</v>
      </c>
      <c r="E40" s="7">
        <v>0.19</v>
      </c>
      <c r="F40" s="6">
        <f t="shared" si="3"/>
        <v>6386.47</v>
      </c>
      <c r="G40" s="6">
        <f t="shared" si="4"/>
        <v>39999.47</v>
      </c>
      <c r="H40" s="14"/>
      <c r="I40" s="14"/>
    </row>
    <row r="41" spans="1:9" x14ac:dyDescent="0.25">
      <c r="A41" s="18">
        <v>37</v>
      </c>
      <c r="B41" s="18">
        <v>50</v>
      </c>
      <c r="C41" s="8">
        <v>336.13</v>
      </c>
      <c r="D41" s="6">
        <f t="shared" si="0"/>
        <v>16806.5</v>
      </c>
      <c r="E41" s="7">
        <v>0.19</v>
      </c>
      <c r="F41" s="6">
        <f t="shared" si="3"/>
        <v>3193.2350000000001</v>
      </c>
      <c r="G41" s="6">
        <f t="shared" si="4"/>
        <v>19999.735000000001</v>
      </c>
      <c r="H41" s="14"/>
      <c r="I41" s="14"/>
    </row>
    <row r="42" spans="1:9" x14ac:dyDescent="0.25">
      <c r="A42" s="18">
        <v>38</v>
      </c>
      <c r="B42" s="18">
        <v>50</v>
      </c>
      <c r="C42" s="8">
        <v>336.13</v>
      </c>
      <c r="D42" s="6">
        <f t="shared" si="0"/>
        <v>16806.5</v>
      </c>
      <c r="E42" s="7">
        <v>0.19</v>
      </c>
      <c r="F42" s="6">
        <f t="shared" si="3"/>
        <v>3193.2350000000001</v>
      </c>
      <c r="G42" s="6">
        <f t="shared" si="4"/>
        <v>19999.735000000001</v>
      </c>
      <c r="H42" s="14"/>
      <c r="I42" s="14"/>
    </row>
    <row r="43" spans="1:9" x14ac:dyDescent="0.25">
      <c r="A43" s="18">
        <v>39</v>
      </c>
      <c r="B43" s="18">
        <v>100</v>
      </c>
      <c r="C43" s="8">
        <v>336.13</v>
      </c>
      <c r="D43" s="6">
        <f t="shared" si="0"/>
        <v>33613</v>
      </c>
      <c r="E43" s="7">
        <v>0.19</v>
      </c>
      <c r="F43" s="6">
        <f t="shared" si="3"/>
        <v>6386.47</v>
      </c>
      <c r="G43" s="6">
        <f t="shared" si="4"/>
        <v>39999.47</v>
      </c>
      <c r="H43" s="14"/>
      <c r="I43" s="14"/>
    </row>
    <row r="44" spans="1:9" x14ac:dyDescent="0.25">
      <c r="A44" s="18">
        <v>40</v>
      </c>
      <c r="B44" s="18">
        <v>50</v>
      </c>
      <c r="C44" s="8">
        <v>336.13</v>
      </c>
      <c r="D44" s="6">
        <f t="shared" si="0"/>
        <v>16806.5</v>
      </c>
      <c r="E44" s="7">
        <v>0.19</v>
      </c>
      <c r="F44" s="6">
        <f t="shared" si="3"/>
        <v>3193.2350000000001</v>
      </c>
      <c r="G44" s="6">
        <f t="shared" si="4"/>
        <v>19999.735000000001</v>
      </c>
      <c r="H44" s="14"/>
      <c r="I44" s="14"/>
    </row>
    <row r="45" spans="1:9" x14ac:dyDescent="0.25">
      <c r="A45" s="18">
        <v>41</v>
      </c>
      <c r="B45" s="18">
        <v>50</v>
      </c>
      <c r="C45" s="8">
        <v>336.13</v>
      </c>
      <c r="D45" s="6">
        <f t="shared" si="0"/>
        <v>16806.5</v>
      </c>
      <c r="E45" s="7">
        <v>0.19</v>
      </c>
      <c r="F45" s="6">
        <f t="shared" si="3"/>
        <v>3193.2350000000001</v>
      </c>
      <c r="G45" s="6">
        <f t="shared" si="4"/>
        <v>19999.735000000001</v>
      </c>
      <c r="H45" s="14"/>
      <c r="I45" s="14"/>
    </row>
    <row r="46" spans="1:9" x14ac:dyDescent="0.25">
      <c r="A46" s="18">
        <v>42</v>
      </c>
      <c r="B46" s="18">
        <v>30</v>
      </c>
      <c r="C46" s="8">
        <v>1848.74</v>
      </c>
      <c r="D46" s="6">
        <f t="shared" si="0"/>
        <v>55462.2</v>
      </c>
      <c r="E46" s="7">
        <v>0.19</v>
      </c>
      <c r="F46" s="6">
        <f t="shared" si="3"/>
        <v>10537.817999999999</v>
      </c>
      <c r="G46" s="6">
        <f t="shared" si="4"/>
        <v>66000.017999999996</v>
      </c>
      <c r="H46" s="14"/>
      <c r="I46" s="14"/>
    </row>
    <row r="47" spans="1:9" x14ac:dyDescent="0.25">
      <c r="A47" s="18">
        <v>43</v>
      </c>
      <c r="B47" s="18">
        <v>20</v>
      </c>
      <c r="C47" s="8">
        <v>33613.449999999997</v>
      </c>
      <c r="D47" s="6">
        <f t="shared" si="0"/>
        <v>672269</v>
      </c>
      <c r="E47" s="7">
        <v>0.19</v>
      </c>
      <c r="F47" s="6">
        <f t="shared" si="3"/>
        <v>127731.11</v>
      </c>
      <c r="G47" s="6">
        <f t="shared" si="4"/>
        <v>800000.11</v>
      </c>
      <c r="H47" s="14"/>
      <c r="I47" s="14"/>
    </row>
    <row r="48" spans="1:9" x14ac:dyDescent="0.25">
      <c r="A48" s="18">
        <v>44</v>
      </c>
      <c r="B48" s="18">
        <v>40</v>
      </c>
      <c r="C48" s="8">
        <v>12605.04</v>
      </c>
      <c r="D48" s="6">
        <f t="shared" si="0"/>
        <v>504201.60000000003</v>
      </c>
      <c r="E48" s="7">
        <v>0.19</v>
      </c>
      <c r="F48" s="6">
        <f t="shared" si="3"/>
        <v>95798.304000000004</v>
      </c>
      <c r="G48" s="6">
        <f t="shared" si="4"/>
        <v>599999.9040000001</v>
      </c>
      <c r="H48" s="14"/>
      <c r="I48" s="14"/>
    </row>
    <row r="49" spans="1:9" x14ac:dyDescent="0.25">
      <c r="A49" s="18">
        <v>45</v>
      </c>
      <c r="B49" s="18">
        <v>15</v>
      </c>
      <c r="C49" s="8">
        <v>3613.45</v>
      </c>
      <c r="D49" s="6">
        <f t="shared" si="0"/>
        <v>54201.75</v>
      </c>
      <c r="E49" s="7">
        <v>0.19</v>
      </c>
      <c r="F49" s="6">
        <f t="shared" si="3"/>
        <v>10298.3325</v>
      </c>
      <c r="G49" s="6">
        <f t="shared" si="4"/>
        <v>64500.082500000004</v>
      </c>
      <c r="H49" s="14"/>
      <c r="I49" s="14"/>
    </row>
    <row r="50" spans="1:9" x14ac:dyDescent="0.25">
      <c r="A50" s="18">
        <v>46</v>
      </c>
      <c r="B50" s="18">
        <v>15</v>
      </c>
      <c r="C50" s="8">
        <v>8907.56</v>
      </c>
      <c r="D50" s="6">
        <f t="shared" si="0"/>
        <v>133613.4</v>
      </c>
      <c r="E50" s="7">
        <v>0.19</v>
      </c>
      <c r="F50" s="6">
        <f t="shared" si="3"/>
        <v>25386.545999999998</v>
      </c>
      <c r="G50" s="6">
        <f t="shared" si="4"/>
        <v>158999.946</v>
      </c>
      <c r="H50" s="14"/>
      <c r="I50" s="14"/>
    </row>
    <row r="51" spans="1:9" x14ac:dyDescent="0.25">
      <c r="A51" s="18">
        <v>47</v>
      </c>
      <c r="B51" s="18">
        <v>40</v>
      </c>
      <c r="C51" s="8">
        <v>386.55</v>
      </c>
      <c r="D51" s="6">
        <f t="shared" si="0"/>
        <v>15462</v>
      </c>
      <c r="E51" s="7">
        <v>0.19</v>
      </c>
      <c r="F51" s="6">
        <f t="shared" si="3"/>
        <v>2937.78</v>
      </c>
      <c r="G51" s="6">
        <f t="shared" si="4"/>
        <v>18399.78</v>
      </c>
      <c r="H51" s="14"/>
      <c r="I51" s="14"/>
    </row>
    <row r="52" spans="1:9" x14ac:dyDescent="0.25">
      <c r="A52" s="18">
        <v>48</v>
      </c>
      <c r="B52" s="18">
        <v>20</v>
      </c>
      <c r="C52" s="8">
        <v>3193.28</v>
      </c>
      <c r="D52" s="6">
        <f t="shared" si="0"/>
        <v>63865.600000000006</v>
      </c>
      <c r="E52" s="7">
        <v>0.19</v>
      </c>
      <c r="F52" s="6">
        <f t="shared" si="3"/>
        <v>12134.464000000002</v>
      </c>
      <c r="G52" s="6">
        <f t="shared" si="4"/>
        <v>76000.064000000013</v>
      </c>
      <c r="H52" s="14"/>
      <c r="I52" s="14"/>
    </row>
    <row r="53" spans="1:9" x14ac:dyDescent="0.25">
      <c r="A53" s="18">
        <v>49</v>
      </c>
      <c r="B53" s="18">
        <v>15</v>
      </c>
      <c r="C53" s="8">
        <v>71428.570000000007</v>
      </c>
      <c r="D53" s="6">
        <f t="shared" si="0"/>
        <v>1071428.55</v>
      </c>
      <c r="E53" s="7">
        <v>0.19</v>
      </c>
      <c r="F53" s="6">
        <f t="shared" si="3"/>
        <v>203571.42450000002</v>
      </c>
      <c r="G53" s="6">
        <f t="shared" si="4"/>
        <v>1274999.9745</v>
      </c>
      <c r="H53" s="14"/>
      <c r="I53" s="14"/>
    </row>
    <row r="54" spans="1:9" x14ac:dyDescent="0.25">
      <c r="A54" s="18">
        <v>50</v>
      </c>
      <c r="B54" s="18">
        <v>100</v>
      </c>
      <c r="C54" s="8">
        <v>2352.94</v>
      </c>
      <c r="D54" s="6">
        <f t="shared" si="0"/>
        <v>235294</v>
      </c>
      <c r="E54" s="7">
        <v>0.19</v>
      </c>
      <c r="F54" s="6">
        <f t="shared" si="3"/>
        <v>44705.86</v>
      </c>
      <c r="G54" s="6">
        <f t="shared" si="4"/>
        <v>279999.86</v>
      </c>
      <c r="H54" s="14"/>
      <c r="I54" s="14"/>
    </row>
    <row r="55" spans="1:9" x14ac:dyDescent="0.25">
      <c r="A55" s="18">
        <v>51</v>
      </c>
      <c r="B55" s="18">
        <v>100</v>
      </c>
      <c r="C55" s="8">
        <v>3235.29</v>
      </c>
      <c r="D55" s="6">
        <f t="shared" si="0"/>
        <v>323529</v>
      </c>
      <c r="E55" s="7">
        <v>0.19</v>
      </c>
      <c r="F55" s="6">
        <f t="shared" si="3"/>
        <v>61470.51</v>
      </c>
      <c r="G55" s="6">
        <f t="shared" si="4"/>
        <v>384999.51</v>
      </c>
      <c r="H55" s="14"/>
      <c r="I55" s="14"/>
    </row>
    <row r="56" spans="1:9" x14ac:dyDescent="0.25">
      <c r="A56" s="18">
        <v>52</v>
      </c>
      <c r="B56" s="18">
        <v>15</v>
      </c>
      <c r="C56" s="8">
        <v>78151.259999999995</v>
      </c>
      <c r="D56" s="6">
        <f t="shared" si="0"/>
        <v>1172268.8999999999</v>
      </c>
      <c r="E56" s="7">
        <v>0.19</v>
      </c>
      <c r="F56" s="6">
        <f t="shared" si="3"/>
        <v>222731.09099999999</v>
      </c>
      <c r="G56" s="6">
        <f t="shared" si="4"/>
        <v>1394999.9909999999</v>
      </c>
      <c r="H56" s="14"/>
      <c r="I56" s="14"/>
    </row>
    <row r="57" spans="1:9" x14ac:dyDescent="0.25">
      <c r="A57" s="18">
        <v>53</v>
      </c>
      <c r="B57" s="18">
        <v>500</v>
      </c>
      <c r="C57" s="8">
        <v>487.39</v>
      </c>
      <c r="D57" s="6">
        <f t="shared" si="0"/>
        <v>243695</v>
      </c>
      <c r="E57" s="7">
        <v>0.19</v>
      </c>
      <c r="F57" s="6">
        <f t="shared" si="3"/>
        <v>46302.05</v>
      </c>
      <c r="G57" s="6">
        <f t="shared" si="4"/>
        <v>289997.05</v>
      </c>
      <c r="H57" s="14"/>
      <c r="I57" s="14"/>
    </row>
    <row r="58" spans="1:9" x14ac:dyDescent="0.25">
      <c r="A58" s="18">
        <v>54</v>
      </c>
      <c r="B58" s="18">
        <v>20</v>
      </c>
      <c r="C58" s="8">
        <v>15966.39</v>
      </c>
      <c r="D58" s="6">
        <f t="shared" si="0"/>
        <v>319327.8</v>
      </c>
      <c r="E58" s="7">
        <v>0.19</v>
      </c>
      <c r="F58" s="6">
        <f t="shared" si="3"/>
        <v>60672.281999999999</v>
      </c>
      <c r="G58" s="6">
        <f t="shared" si="4"/>
        <v>380000.08199999999</v>
      </c>
      <c r="H58" s="14"/>
      <c r="I58" s="14"/>
    </row>
    <row r="59" spans="1:9" x14ac:dyDescent="0.25">
      <c r="A59" s="18">
        <v>55</v>
      </c>
      <c r="B59" s="18">
        <v>20</v>
      </c>
      <c r="C59" s="8">
        <v>15966.39</v>
      </c>
      <c r="D59" s="6">
        <f t="shared" si="0"/>
        <v>319327.8</v>
      </c>
      <c r="E59" s="7">
        <v>0.19</v>
      </c>
      <c r="F59" s="6">
        <f t="shared" si="3"/>
        <v>60672.281999999999</v>
      </c>
      <c r="G59" s="6">
        <f t="shared" si="4"/>
        <v>380000.08199999999</v>
      </c>
      <c r="H59" s="14"/>
      <c r="I59" s="14"/>
    </row>
    <row r="60" spans="1:9" x14ac:dyDescent="0.25">
      <c r="A60" s="18">
        <v>56</v>
      </c>
      <c r="B60" s="18">
        <v>20</v>
      </c>
      <c r="C60" s="8">
        <v>138655.46</v>
      </c>
      <c r="D60" s="6">
        <f t="shared" si="0"/>
        <v>2773109.1999999997</v>
      </c>
      <c r="E60" s="7">
        <v>0.19</v>
      </c>
      <c r="F60" s="6">
        <f t="shared" si="3"/>
        <v>526890.74799999991</v>
      </c>
      <c r="G60" s="6">
        <f t="shared" si="4"/>
        <v>3299999.9479999999</v>
      </c>
      <c r="H60" s="14"/>
      <c r="I60" s="14"/>
    </row>
    <row r="61" spans="1:9" x14ac:dyDescent="0.25">
      <c r="A61" s="18">
        <v>57</v>
      </c>
      <c r="B61" s="18">
        <v>20</v>
      </c>
      <c r="C61" s="8">
        <v>1075.6300000000001</v>
      </c>
      <c r="D61" s="6">
        <f t="shared" si="0"/>
        <v>21512.600000000002</v>
      </c>
      <c r="E61" s="7">
        <v>0.19</v>
      </c>
      <c r="F61" s="6">
        <f t="shared" si="3"/>
        <v>4087.3940000000007</v>
      </c>
      <c r="G61" s="6">
        <f t="shared" si="4"/>
        <v>25599.994000000002</v>
      </c>
      <c r="H61" s="14"/>
      <c r="I61" s="14"/>
    </row>
    <row r="62" spans="1:9" x14ac:dyDescent="0.25">
      <c r="A62" s="18">
        <v>58</v>
      </c>
      <c r="B62" s="18">
        <v>5</v>
      </c>
      <c r="C62" s="8">
        <v>386554.62</v>
      </c>
      <c r="D62" s="6">
        <f t="shared" si="0"/>
        <v>1932773.1</v>
      </c>
      <c r="E62" s="7">
        <v>0.19</v>
      </c>
      <c r="F62" s="6">
        <f t="shared" si="3"/>
        <v>367226.88900000002</v>
      </c>
      <c r="G62" s="6">
        <f t="shared" si="4"/>
        <v>2299999.9890000001</v>
      </c>
      <c r="H62" s="14"/>
      <c r="I62" s="14"/>
    </row>
    <row r="63" spans="1:9" x14ac:dyDescent="0.25">
      <c r="A63" s="18">
        <v>59</v>
      </c>
      <c r="B63" s="18">
        <v>4</v>
      </c>
      <c r="C63" s="8">
        <v>495798.32</v>
      </c>
      <c r="D63" s="6">
        <f t="shared" si="0"/>
        <v>1983193.28</v>
      </c>
      <c r="E63" s="7">
        <v>0.19</v>
      </c>
      <c r="F63" s="6">
        <f t="shared" si="3"/>
        <v>376806.72320000001</v>
      </c>
      <c r="G63" s="6">
        <f t="shared" si="4"/>
        <v>2360000.0032000002</v>
      </c>
      <c r="H63" s="14"/>
      <c r="I63" s="14"/>
    </row>
    <row r="64" spans="1:9" x14ac:dyDescent="0.25">
      <c r="A64" s="18">
        <v>60</v>
      </c>
      <c r="B64" s="18">
        <v>10</v>
      </c>
      <c r="C64" s="8">
        <v>4621.8500000000004</v>
      </c>
      <c r="D64" s="6">
        <f t="shared" si="0"/>
        <v>46218.5</v>
      </c>
      <c r="E64" s="7">
        <v>0.19</v>
      </c>
      <c r="F64" s="6">
        <f t="shared" si="3"/>
        <v>8781.5149999999994</v>
      </c>
      <c r="G64" s="6">
        <f t="shared" si="4"/>
        <v>55000.014999999999</v>
      </c>
      <c r="H64" s="14"/>
      <c r="I64" s="14"/>
    </row>
    <row r="65" spans="1:9" x14ac:dyDescent="0.25">
      <c r="A65" s="18">
        <v>61</v>
      </c>
      <c r="B65" s="18">
        <v>20</v>
      </c>
      <c r="C65" s="8">
        <v>3697.48</v>
      </c>
      <c r="D65" s="6">
        <f t="shared" si="0"/>
        <v>73949.600000000006</v>
      </c>
      <c r="E65" s="7">
        <v>0.19</v>
      </c>
      <c r="F65" s="6">
        <f t="shared" si="3"/>
        <v>14050.424000000001</v>
      </c>
      <c r="G65" s="6">
        <f t="shared" si="4"/>
        <v>88000.024000000005</v>
      </c>
      <c r="H65" s="14"/>
      <c r="I65" s="14"/>
    </row>
    <row r="66" spans="1:9" x14ac:dyDescent="0.25">
      <c r="A66" s="18">
        <v>62</v>
      </c>
      <c r="B66" s="18">
        <v>20</v>
      </c>
      <c r="C66" s="8">
        <v>3025.21</v>
      </c>
      <c r="D66" s="6">
        <f t="shared" si="0"/>
        <v>60504.2</v>
      </c>
      <c r="E66" s="7">
        <v>0.19</v>
      </c>
      <c r="F66" s="6">
        <f t="shared" si="3"/>
        <v>11495.797999999999</v>
      </c>
      <c r="G66" s="6">
        <f t="shared" si="4"/>
        <v>71999.997999999992</v>
      </c>
      <c r="H66" s="14"/>
      <c r="I66" s="14"/>
    </row>
    <row r="67" spans="1:9" x14ac:dyDescent="0.25">
      <c r="A67" s="18">
        <v>63</v>
      </c>
      <c r="B67" s="18">
        <v>20</v>
      </c>
      <c r="C67" s="8">
        <v>3865.55</v>
      </c>
      <c r="D67" s="6">
        <f t="shared" si="0"/>
        <v>77311</v>
      </c>
      <c r="E67" s="7">
        <v>0.19</v>
      </c>
      <c r="F67" s="6">
        <f t="shared" si="3"/>
        <v>14689.09</v>
      </c>
      <c r="G67" s="6">
        <f t="shared" si="4"/>
        <v>92000.09</v>
      </c>
      <c r="H67" s="14"/>
      <c r="I67" s="14"/>
    </row>
    <row r="68" spans="1:9" x14ac:dyDescent="0.25">
      <c r="A68" s="18">
        <v>64</v>
      </c>
      <c r="B68" s="18">
        <v>20</v>
      </c>
      <c r="C68" s="8">
        <v>12605.04</v>
      </c>
      <c r="D68" s="6">
        <f>(B68*C68)</f>
        <v>252100.80000000002</v>
      </c>
      <c r="E68" s="7">
        <v>0.19</v>
      </c>
      <c r="F68" s="6">
        <f t="shared" si="3"/>
        <v>47899.152000000002</v>
      </c>
      <c r="G68" s="6">
        <f t="shared" si="4"/>
        <v>299999.95200000005</v>
      </c>
      <c r="H68" s="14"/>
      <c r="I68" s="14"/>
    </row>
    <row r="69" spans="1:9" x14ac:dyDescent="0.25">
      <c r="A69" s="18">
        <v>65</v>
      </c>
      <c r="B69" s="18">
        <v>20</v>
      </c>
      <c r="C69" s="8">
        <v>12436.97</v>
      </c>
      <c r="D69" s="6">
        <f t="shared" si="0"/>
        <v>248739.4</v>
      </c>
      <c r="E69" s="7">
        <v>0.19</v>
      </c>
      <c r="F69" s="6">
        <f t="shared" ref="F69:F112" si="5">+D69*E69</f>
        <v>47260.485999999997</v>
      </c>
      <c r="G69" s="6">
        <f t="shared" ref="G69:G112" si="6">D69+F69</f>
        <v>295999.886</v>
      </c>
      <c r="H69" s="14"/>
      <c r="I69" s="14"/>
    </row>
    <row r="70" spans="1:9" x14ac:dyDescent="0.25">
      <c r="A70" s="18">
        <v>66</v>
      </c>
      <c r="B70" s="18">
        <v>5</v>
      </c>
      <c r="C70" s="8">
        <v>124369.75</v>
      </c>
      <c r="D70" s="6">
        <f t="shared" ref="D70:D133" si="7">(B70*C70)</f>
        <v>621848.75</v>
      </c>
      <c r="E70" s="7">
        <v>0.19</v>
      </c>
      <c r="F70" s="6">
        <f t="shared" si="5"/>
        <v>118151.2625</v>
      </c>
      <c r="G70" s="6">
        <f t="shared" si="6"/>
        <v>740000.01249999995</v>
      </c>
      <c r="H70" s="14"/>
      <c r="I70" s="14"/>
    </row>
    <row r="71" spans="1:9" x14ac:dyDescent="0.25">
      <c r="A71" s="18">
        <v>67</v>
      </c>
      <c r="B71" s="18">
        <v>10</v>
      </c>
      <c r="C71" s="8">
        <v>294117.65000000002</v>
      </c>
      <c r="D71" s="6">
        <f t="shared" si="7"/>
        <v>2941176.5</v>
      </c>
      <c r="E71" s="7">
        <v>0.19</v>
      </c>
      <c r="F71" s="6">
        <f t="shared" si="5"/>
        <v>558823.53500000003</v>
      </c>
      <c r="G71" s="6">
        <f t="shared" si="6"/>
        <v>3500000.0350000001</v>
      </c>
      <c r="H71" s="14"/>
      <c r="I71" s="14"/>
    </row>
    <row r="72" spans="1:9" x14ac:dyDescent="0.25">
      <c r="A72" s="18">
        <v>68</v>
      </c>
      <c r="B72" s="18">
        <v>2</v>
      </c>
      <c r="C72" s="8">
        <v>16470.580000000002</v>
      </c>
      <c r="D72" s="6">
        <f t="shared" si="7"/>
        <v>32941.160000000003</v>
      </c>
      <c r="E72" s="7">
        <v>0.19</v>
      </c>
      <c r="F72" s="6">
        <f t="shared" si="5"/>
        <v>6258.8204000000005</v>
      </c>
      <c r="G72" s="6">
        <f t="shared" si="6"/>
        <v>39199.9804</v>
      </c>
      <c r="H72" s="14"/>
      <c r="I72" s="14"/>
    </row>
    <row r="73" spans="1:9" x14ac:dyDescent="0.25">
      <c r="A73" s="18">
        <v>69</v>
      </c>
      <c r="B73" s="18">
        <v>50</v>
      </c>
      <c r="C73" s="8">
        <v>243.7</v>
      </c>
      <c r="D73" s="6">
        <f t="shared" si="7"/>
        <v>12185</v>
      </c>
      <c r="E73" s="7">
        <v>0.19</v>
      </c>
      <c r="F73" s="6">
        <f t="shared" si="5"/>
        <v>2315.15</v>
      </c>
      <c r="G73" s="6">
        <f t="shared" si="6"/>
        <v>14500.15</v>
      </c>
      <c r="H73" s="14"/>
      <c r="I73" s="14"/>
    </row>
    <row r="74" spans="1:9" x14ac:dyDescent="0.25">
      <c r="A74" s="18">
        <v>70</v>
      </c>
      <c r="B74" s="18">
        <v>50</v>
      </c>
      <c r="C74" s="8">
        <v>361.34</v>
      </c>
      <c r="D74" s="6">
        <f t="shared" si="7"/>
        <v>18067</v>
      </c>
      <c r="E74" s="7">
        <v>0.19</v>
      </c>
      <c r="F74" s="6">
        <f t="shared" si="5"/>
        <v>3432.73</v>
      </c>
      <c r="G74" s="6">
        <f t="shared" si="6"/>
        <v>21499.73</v>
      </c>
      <c r="H74" s="14"/>
      <c r="I74" s="14"/>
    </row>
    <row r="75" spans="1:9" x14ac:dyDescent="0.25">
      <c r="A75" s="18">
        <v>71</v>
      </c>
      <c r="B75" s="18">
        <v>50</v>
      </c>
      <c r="C75" s="8">
        <v>361.34</v>
      </c>
      <c r="D75" s="6">
        <f t="shared" si="7"/>
        <v>18067</v>
      </c>
      <c r="E75" s="7">
        <v>0.19</v>
      </c>
      <c r="F75" s="6">
        <f t="shared" si="5"/>
        <v>3432.73</v>
      </c>
      <c r="G75" s="6">
        <f t="shared" si="6"/>
        <v>21499.73</v>
      </c>
      <c r="H75" s="14"/>
      <c r="I75" s="14"/>
    </row>
    <row r="76" spans="1:9" x14ac:dyDescent="0.25">
      <c r="A76" s="18">
        <v>72</v>
      </c>
      <c r="B76" s="18">
        <v>50</v>
      </c>
      <c r="C76" s="8">
        <v>361.34</v>
      </c>
      <c r="D76" s="6">
        <f t="shared" si="7"/>
        <v>18067</v>
      </c>
      <c r="E76" s="7">
        <v>0.19</v>
      </c>
      <c r="F76" s="6">
        <f t="shared" si="5"/>
        <v>3432.73</v>
      </c>
      <c r="G76" s="6">
        <f t="shared" si="6"/>
        <v>21499.73</v>
      </c>
      <c r="H76" s="14"/>
      <c r="I76" s="14"/>
    </row>
    <row r="77" spans="1:9" x14ac:dyDescent="0.25">
      <c r="A77" s="18">
        <v>73</v>
      </c>
      <c r="B77" s="18">
        <v>50</v>
      </c>
      <c r="C77" s="8">
        <v>394.96</v>
      </c>
      <c r="D77" s="6">
        <f t="shared" si="7"/>
        <v>19748</v>
      </c>
      <c r="E77" s="7">
        <v>0.19</v>
      </c>
      <c r="F77" s="6">
        <f t="shared" si="5"/>
        <v>3752.12</v>
      </c>
      <c r="G77" s="6">
        <f t="shared" si="6"/>
        <v>23500.12</v>
      </c>
      <c r="H77" s="14"/>
      <c r="I77" s="14"/>
    </row>
    <row r="78" spans="1:9" x14ac:dyDescent="0.25">
      <c r="A78" s="18">
        <v>74</v>
      </c>
      <c r="B78" s="18">
        <v>50</v>
      </c>
      <c r="C78" s="8">
        <v>361.34</v>
      </c>
      <c r="D78" s="6">
        <f t="shared" si="7"/>
        <v>18067</v>
      </c>
      <c r="E78" s="7">
        <v>0.19</v>
      </c>
      <c r="F78" s="6">
        <f t="shared" si="5"/>
        <v>3432.73</v>
      </c>
      <c r="G78" s="6">
        <f t="shared" si="6"/>
        <v>21499.73</v>
      </c>
      <c r="H78" s="14"/>
      <c r="I78" s="14"/>
    </row>
    <row r="79" spans="1:9" x14ac:dyDescent="0.25">
      <c r="A79" s="18">
        <v>75</v>
      </c>
      <c r="B79" s="18">
        <v>50</v>
      </c>
      <c r="C79" s="8">
        <v>394.96</v>
      </c>
      <c r="D79" s="6">
        <f t="shared" si="7"/>
        <v>19748</v>
      </c>
      <c r="E79" s="7">
        <v>0.19</v>
      </c>
      <c r="F79" s="6">
        <f t="shared" si="5"/>
        <v>3752.12</v>
      </c>
      <c r="G79" s="6">
        <f t="shared" si="6"/>
        <v>23500.12</v>
      </c>
      <c r="H79" s="14"/>
      <c r="I79" s="14"/>
    </row>
    <row r="80" spans="1:9" x14ac:dyDescent="0.25">
      <c r="A80" s="18">
        <v>76</v>
      </c>
      <c r="B80" s="18">
        <v>50</v>
      </c>
      <c r="C80" s="8">
        <v>394.96</v>
      </c>
      <c r="D80" s="6">
        <f t="shared" si="7"/>
        <v>19748</v>
      </c>
      <c r="E80" s="7">
        <v>0.19</v>
      </c>
      <c r="F80" s="6">
        <f t="shared" si="5"/>
        <v>3752.12</v>
      </c>
      <c r="G80" s="6">
        <f t="shared" si="6"/>
        <v>23500.12</v>
      </c>
      <c r="H80" s="14"/>
      <c r="I80" s="14"/>
    </row>
    <row r="81" spans="1:9" x14ac:dyDescent="0.25">
      <c r="A81" s="18">
        <v>77</v>
      </c>
      <c r="B81" s="18">
        <v>500</v>
      </c>
      <c r="C81" s="8">
        <v>361.34</v>
      </c>
      <c r="D81" s="6">
        <f t="shared" si="7"/>
        <v>180670</v>
      </c>
      <c r="E81" s="7">
        <v>0.19</v>
      </c>
      <c r="F81" s="6">
        <f t="shared" si="5"/>
        <v>34327.300000000003</v>
      </c>
      <c r="G81" s="6">
        <f t="shared" si="6"/>
        <v>214997.3</v>
      </c>
      <c r="H81" s="14"/>
      <c r="I81" s="14"/>
    </row>
    <row r="82" spans="1:9" x14ac:dyDescent="0.25">
      <c r="A82" s="18">
        <v>78</v>
      </c>
      <c r="B82" s="18">
        <v>50</v>
      </c>
      <c r="C82" s="8">
        <v>462.18</v>
      </c>
      <c r="D82" s="6">
        <f t="shared" si="7"/>
        <v>23109</v>
      </c>
      <c r="E82" s="7">
        <v>0.19</v>
      </c>
      <c r="F82" s="6">
        <f t="shared" si="5"/>
        <v>4390.71</v>
      </c>
      <c r="G82" s="6">
        <f t="shared" si="6"/>
        <v>27499.71</v>
      </c>
      <c r="H82" s="14"/>
      <c r="I82" s="14"/>
    </row>
    <row r="83" spans="1:9" x14ac:dyDescent="0.25">
      <c r="A83" s="18">
        <v>79</v>
      </c>
      <c r="B83" s="18">
        <v>50</v>
      </c>
      <c r="C83" s="8">
        <v>386.55</v>
      </c>
      <c r="D83" s="6">
        <f t="shared" si="7"/>
        <v>19327.5</v>
      </c>
      <c r="E83" s="7">
        <v>0.19</v>
      </c>
      <c r="F83" s="6">
        <f t="shared" si="5"/>
        <v>3672.2249999999999</v>
      </c>
      <c r="G83" s="6">
        <f t="shared" si="6"/>
        <v>22999.724999999999</v>
      </c>
      <c r="H83" s="14"/>
      <c r="I83" s="14"/>
    </row>
    <row r="84" spans="1:9" x14ac:dyDescent="0.25">
      <c r="A84" s="18">
        <v>80</v>
      </c>
      <c r="B84" s="18">
        <v>50</v>
      </c>
      <c r="C84" s="8">
        <v>386.55</v>
      </c>
      <c r="D84" s="6">
        <f t="shared" si="7"/>
        <v>19327.5</v>
      </c>
      <c r="E84" s="7">
        <v>0.19</v>
      </c>
      <c r="F84" s="6">
        <f t="shared" si="5"/>
        <v>3672.2249999999999</v>
      </c>
      <c r="G84" s="6">
        <f t="shared" si="6"/>
        <v>22999.724999999999</v>
      </c>
      <c r="H84" s="14"/>
      <c r="I84" s="14"/>
    </row>
    <row r="85" spans="1:9" x14ac:dyDescent="0.25">
      <c r="A85" s="18">
        <v>81</v>
      </c>
      <c r="B85" s="18">
        <v>50</v>
      </c>
      <c r="C85" s="8">
        <v>386.55</v>
      </c>
      <c r="D85" s="6">
        <f t="shared" si="7"/>
        <v>19327.5</v>
      </c>
      <c r="E85" s="7">
        <v>0.19</v>
      </c>
      <c r="F85" s="6">
        <f t="shared" si="5"/>
        <v>3672.2249999999999</v>
      </c>
      <c r="G85" s="6">
        <f t="shared" si="6"/>
        <v>22999.724999999999</v>
      </c>
      <c r="H85" s="14"/>
      <c r="I85" s="14"/>
    </row>
    <row r="86" spans="1:9" x14ac:dyDescent="0.25">
      <c r="A86" s="18">
        <v>82</v>
      </c>
      <c r="B86" s="18">
        <v>50</v>
      </c>
      <c r="C86" s="8">
        <v>453.78</v>
      </c>
      <c r="D86" s="6">
        <f t="shared" si="7"/>
        <v>22689</v>
      </c>
      <c r="E86" s="7">
        <v>0.19</v>
      </c>
      <c r="F86" s="6">
        <f t="shared" si="5"/>
        <v>4310.91</v>
      </c>
      <c r="G86" s="6">
        <f t="shared" si="6"/>
        <v>26999.91</v>
      </c>
      <c r="H86" s="14"/>
      <c r="I86" s="14"/>
    </row>
    <row r="87" spans="1:9" x14ac:dyDescent="0.25">
      <c r="A87" s="18">
        <v>83</v>
      </c>
      <c r="B87" s="18">
        <v>50</v>
      </c>
      <c r="C87" s="8">
        <v>386.55</v>
      </c>
      <c r="D87" s="6">
        <f t="shared" si="7"/>
        <v>19327.5</v>
      </c>
      <c r="E87" s="7">
        <v>0.19</v>
      </c>
      <c r="F87" s="6">
        <f t="shared" si="5"/>
        <v>3672.2249999999999</v>
      </c>
      <c r="G87" s="6">
        <f t="shared" si="6"/>
        <v>22999.724999999999</v>
      </c>
      <c r="H87" s="14"/>
      <c r="I87" s="14"/>
    </row>
    <row r="88" spans="1:9" x14ac:dyDescent="0.25">
      <c r="A88" s="18">
        <v>84</v>
      </c>
      <c r="B88" s="18">
        <v>50</v>
      </c>
      <c r="C88" s="8">
        <v>453.78</v>
      </c>
      <c r="D88" s="6">
        <f t="shared" si="7"/>
        <v>22689</v>
      </c>
      <c r="E88" s="7">
        <v>0.19</v>
      </c>
      <c r="F88" s="6">
        <f t="shared" si="5"/>
        <v>4310.91</v>
      </c>
      <c r="G88" s="6">
        <f t="shared" si="6"/>
        <v>26999.91</v>
      </c>
      <c r="H88" s="14"/>
      <c r="I88" s="14"/>
    </row>
    <row r="89" spans="1:9" x14ac:dyDescent="0.25">
      <c r="A89" s="18">
        <v>85</v>
      </c>
      <c r="B89" s="18">
        <v>50</v>
      </c>
      <c r="C89" s="8">
        <v>453.78</v>
      </c>
      <c r="D89" s="6">
        <f t="shared" si="7"/>
        <v>22689</v>
      </c>
      <c r="E89" s="7">
        <v>0.19</v>
      </c>
      <c r="F89" s="6">
        <f t="shared" si="5"/>
        <v>4310.91</v>
      </c>
      <c r="G89" s="6">
        <f t="shared" si="6"/>
        <v>26999.91</v>
      </c>
      <c r="H89" s="14"/>
      <c r="I89" s="14"/>
    </row>
    <row r="90" spans="1:9" x14ac:dyDescent="0.25">
      <c r="A90" s="18">
        <v>86</v>
      </c>
      <c r="B90" s="18">
        <v>500</v>
      </c>
      <c r="C90" s="8">
        <v>462.18</v>
      </c>
      <c r="D90" s="6">
        <f t="shared" si="7"/>
        <v>231090</v>
      </c>
      <c r="E90" s="7">
        <v>0.19</v>
      </c>
      <c r="F90" s="6">
        <f t="shared" si="5"/>
        <v>43907.1</v>
      </c>
      <c r="G90" s="6">
        <f t="shared" si="6"/>
        <v>274997.09999999998</v>
      </c>
      <c r="H90" s="14"/>
      <c r="I90" s="14"/>
    </row>
    <row r="91" spans="1:9" x14ac:dyDescent="0.25">
      <c r="A91" s="18">
        <v>87</v>
      </c>
      <c r="B91" s="18">
        <v>50</v>
      </c>
      <c r="C91" s="8">
        <v>588.24</v>
      </c>
      <c r="D91" s="6">
        <f t="shared" si="7"/>
        <v>29412</v>
      </c>
      <c r="E91" s="7">
        <v>0.19</v>
      </c>
      <c r="F91" s="6">
        <f t="shared" si="5"/>
        <v>5588.28</v>
      </c>
      <c r="G91" s="6">
        <f t="shared" si="6"/>
        <v>35000.28</v>
      </c>
      <c r="H91" s="14"/>
      <c r="I91" s="14"/>
    </row>
    <row r="92" spans="1:9" x14ac:dyDescent="0.25">
      <c r="A92" s="18">
        <v>88</v>
      </c>
      <c r="B92" s="18">
        <v>50</v>
      </c>
      <c r="C92" s="8">
        <v>588.24</v>
      </c>
      <c r="D92" s="6">
        <f t="shared" si="7"/>
        <v>29412</v>
      </c>
      <c r="E92" s="7">
        <v>0.19</v>
      </c>
      <c r="F92" s="6">
        <f t="shared" si="5"/>
        <v>5588.28</v>
      </c>
      <c r="G92" s="6">
        <f t="shared" si="6"/>
        <v>35000.28</v>
      </c>
      <c r="H92" s="14"/>
      <c r="I92" s="14"/>
    </row>
    <row r="93" spans="1:9" x14ac:dyDescent="0.25">
      <c r="A93" s="18">
        <v>89</v>
      </c>
      <c r="B93" s="18">
        <v>50</v>
      </c>
      <c r="C93" s="8">
        <v>588.24</v>
      </c>
      <c r="D93" s="6">
        <f t="shared" si="7"/>
        <v>29412</v>
      </c>
      <c r="E93" s="7">
        <v>0.19</v>
      </c>
      <c r="F93" s="6">
        <f t="shared" si="5"/>
        <v>5588.28</v>
      </c>
      <c r="G93" s="6">
        <f t="shared" si="6"/>
        <v>35000.28</v>
      </c>
      <c r="H93" s="14"/>
      <c r="I93" s="14"/>
    </row>
    <row r="94" spans="1:9" x14ac:dyDescent="0.25">
      <c r="A94" s="18">
        <v>90</v>
      </c>
      <c r="B94" s="18">
        <v>50</v>
      </c>
      <c r="C94" s="8">
        <v>588.24</v>
      </c>
      <c r="D94" s="6">
        <f t="shared" si="7"/>
        <v>29412</v>
      </c>
      <c r="E94" s="7">
        <v>0.19</v>
      </c>
      <c r="F94" s="6">
        <f t="shared" si="5"/>
        <v>5588.28</v>
      </c>
      <c r="G94" s="6">
        <f t="shared" si="6"/>
        <v>35000.28</v>
      </c>
      <c r="H94" s="14"/>
      <c r="I94" s="14"/>
    </row>
    <row r="95" spans="1:9" x14ac:dyDescent="0.25">
      <c r="A95" s="18">
        <v>91</v>
      </c>
      <c r="B95" s="18">
        <v>50</v>
      </c>
      <c r="C95" s="8">
        <v>638.66</v>
      </c>
      <c r="D95" s="6">
        <f t="shared" si="7"/>
        <v>31933</v>
      </c>
      <c r="E95" s="7">
        <v>0.19</v>
      </c>
      <c r="F95" s="6">
        <f t="shared" si="5"/>
        <v>6067.27</v>
      </c>
      <c r="G95" s="6">
        <f t="shared" si="6"/>
        <v>38000.270000000004</v>
      </c>
      <c r="H95" s="14"/>
      <c r="I95" s="14"/>
    </row>
    <row r="96" spans="1:9" x14ac:dyDescent="0.25">
      <c r="A96" s="18">
        <v>92</v>
      </c>
      <c r="B96" s="18">
        <v>50</v>
      </c>
      <c r="C96" s="8">
        <v>588.24</v>
      </c>
      <c r="D96" s="6">
        <f t="shared" si="7"/>
        <v>29412</v>
      </c>
      <c r="E96" s="7">
        <v>0.19</v>
      </c>
      <c r="F96" s="6">
        <f t="shared" si="5"/>
        <v>5588.28</v>
      </c>
      <c r="G96" s="6">
        <f t="shared" si="6"/>
        <v>35000.28</v>
      </c>
      <c r="H96" s="14"/>
      <c r="I96" s="14"/>
    </row>
    <row r="97" spans="1:9" x14ac:dyDescent="0.25">
      <c r="A97" s="18">
        <v>93</v>
      </c>
      <c r="B97" s="18">
        <v>50</v>
      </c>
      <c r="C97" s="8">
        <v>638.66</v>
      </c>
      <c r="D97" s="6">
        <f t="shared" si="7"/>
        <v>31933</v>
      </c>
      <c r="E97" s="7">
        <v>0.19</v>
      </c>
      <c r="F97" s="6">
        <f t="shared" si="5"/>
        <v>6067.27</v>
      </c>
      <c r="G97" s="6">
        <f t="shared" si="6"/>
        <v>38000.270000000004</v>
      </c>
      <c r="H97" s="14"/>
      <c r="I97" s="14"/>
    </row>
    <row r="98" spans="1:9" x14ac:dyDescent="0.25">
      <c r="A98" s="18">
        <v>94</v>
      </c>
      <c r="B98" s="18">
        <v>50</v>
      </c>
      <c r="C98" s="8">
        <v>621.85</v>
      </c>
      <c r="D98" s="6">
        <f t="shared" si="7"/>
        <v>31092.5</v>
      </c>
      <c r="E98" s="7">
        <v>0.19</v>
      </c>
      <c r="F98" s="6">
        <f t="shared" si="5"/>
        <v>5907.5749999999998</v>
      </c>
      <c r="G98" s="6">
        <f t="shared" si="6"/>
        <v>37000.074999999997</v>
      </c>
      <c r="H98" s="14"/>
      <c r="I98" s="14"/>
    </row>
    <row r="99" spans="1:9" x14ac:dyDescent="0.25">
      <c r="A99" s="18">
        <v>95</v>
      </c>
      <c r="B99" s="18">
        <v>500</v>
      </c>
      <c r="C99" s="8">
        <v>588.24</v>
      </c>
      <c r="D99" s="6">
        <f t="shared" si="7"/>
        <v>294120</v>
      </c>
      <c r="E99" s="7">
        <v>0.19</v>
      </c>
      <c r="F99" s="6">
        <f t="shared" si="5"/>
        <v>55882.8</v>
      </c>
      <c r="G99" s="6">
        <f t="shared" si="6"/>
        <v>350002.8</v>
      </c>
      <c r="H99" s="14"/>
      <c r="I99" s="14"/>
    </row>
    <row r="100" spans="1:9" x14ac:dyDescent="0.25">
      <c r="A100" s="18">
        <v>96</v>
      </c>
      <c r="B100" s="18">
        <v>20</v>
      </c>
      <c r="C100" s="8">
        <v>5882.35</v>
      </c>
      <c r="D100" s="6">
        <f t="shared" si="7"/>
        <v>117647</v>
      </c>
      <c r="E100" s="7">
        <v>0.19</v>
      </c>
      <c r="F100" s="6">
        <f t="shared" si="5"/>
        <v>22352.93</v>
      </c>
      <c r="G100" s="6">
        <f t="shared" si="6"/>
        <v>139999.93</v>
      </c>
      <c r="H100" s="14"/>
      <c r="I100" s="14"/>
    </row>
    <row r="101" spans="1:9" x14ac:dyDescent="0.25">
      <c r="A101" s="18">
        <v>97</v>
      </c>
      <c r="B101" s="18">
        <v>10</v>
      </c>
      <c r="C101" s="8">
        <v>9243.7000000000007</v>
      </c>
      <c r="D101" s="6">
        <f t="shared" si="7"/>
        <v>92437</v>
      </c>
      <c r="E101" s="7">
        <v>0.19</v>
      </c>
      <c r="F101" s="6">
        <f t="shared" si="5"/>
        <v>17563.03</v>
      </c>
      <c r="G101" s="6">
        <f t="shared" si="6"/>
        <v>110000.03</v>
      </c>
      <c r="H101" s="14"/>
      <c r="I101" s="14"/>
    </row>
    <row r="102" spans="1:9" x14ac:dyDescent="0.25">
      <c r="A102" s="18">
        <v>98</v>
      </c>
      <c r="B102" s="18">
        <v>100</v>
      </c>
      <c r="C102" s="8">
        <v>462.18</v>
      </c>
      <c r="D102" s="6">
        <f t="shared" si="7"/>
        <v>46218</v>
      </c>
      <c r="E102" s="7">
        <v>0.19</v>
      </c>
      <c r="F102" s="6">
        <f t="shared" si="5"/>
        <v>8781.42</v>
      </c>
      <c r="G102" s="6">
        <f t="shared" si="6"/>
        <v>54999.42</v>
      </c>
      <c r="H102" s="14"/>
      <c r="I102" s="14"/>
    </row>
    <row r="103" spans="1:9" x14ac:dyDescent="0.25">
      <c r="A103" s="18">
        <v>99</v>
      </c>
      <c r="B103" s="18">
        <v>100</v>
      </c>
      <c r="C103" s="8">
        <v>840.34</v>
      </c>
      <c r="D103" s="6">
        <f t="shared" si="7"/>
        <v>84034</v>
      </c>
      <c r="E103" s="7">
        <v>0.19</v>
      </c>
      <c r="F103" s="6">
        <f t="shared" si="5"/>
        <v>15966.460000000001</v>
      </c>
      <c r="G103" s="6">
        <f t="shared" si="6"/>
        <v>100000.46</v>
      </c>
      <c r="H103" s="14"/>
      <c r="I103" s="14"/>
    </row>
    <row r="104" spans="1:9" x14ac:dyDescent="0.25">
      <c r="A104" s="18">
        <v>100</v>
      </c>
      <c r="B104" s="18">
        <v>10</v>
      </c>
      <c r="C104" s="8">
        <v>3109.24</v>
      </c>
      <c r="D104" s="6">
        <f t="shared" si="7"/>
        <v>31092.399999999998</v>
      </c>
      <c r="E104" s="7">
        <v>0.19</v>
      </c>
      <c r="F104" s="6">
        <f t="shared" si="5"/>
        <v>5907.5559999999996</v>
      </c>
      <c r="G104" s="6">
        <f t="shared" si="6"/>
        <v>36999.955999999998</v>
      </c>
      <c r="H104" s="14"/>
      <c r="I104" s="14"/>
    </row>
    <row r="105" spans="1:9" x14ac:dyDescent="0.25">
      <c r="A105" s="18">
        <v>101</v>
      </c>
      <c r="B105" s="18">
        <v>5</v>
      </c>
      <c r="C105" s="8">
        <v>25210.080000000002</v>
      </c>
      <c r="D105" s="6">
        <f t="shared" si="7"/>
        <v>126050.40000000001</v>
      </c>
      <c r="E105" s="7">
        <v>0.19</v>
      </c>
      <c r="F105" s="6">
        <f t="shared" si="5"/>
        <v>23949.576000000001</v>
      </c>
      <c r="G105" s="6">
        <f t="shared" si="6"/>
        <v>149999.97600000002</v>
      </c>
      <c r="H105" s="14"/>
      <c r="I105" s="14"/>
    </row>
    <row r="106" spans="1:9" x14ac:dyDescent="0.25">
      <c r="A106" s="18">
        <v>102</v>
      </c>
      <c r="B106" s="18">
        <v>5</v>
      </c>
      <c r="C106" s="8">
        <v>28571.43</v>
      </c>
      <c r="D106" s="6">
        <f t="shared" si="7"/>
        <v>142857.15</v>
      </c>
      <c r="E106" s="7">
        <v>0.19</v>
      </c>
      <c r="F106" s="6">
        <f t="shared" si="5"/>
        <v>27142.858499999998</v>
      </c>
      <c r="G106" s="6">
        <f t="shared" si="6"/>
        <v>170000.0085</v>
      </c>
      <c r="H106" s="14"/>
      <c r="I106" s="14"/>
    </row>
    <row r="107" spans="1:9" x14ac:dyDescent="0.25">
      <c r="A107" s="18">
        <v>103</v>
      </c>
      <c r="B107" s="18">
        <v>4</v>
      </c>
      <c r="C107" s="8">
        <v>46218.49</v>
      </c>
      <c r="D107" s="6">
        <f t="shared" si="7"/>
        <v>184873.96</v>
      </c>
      <c r="E107" s="7">
        <v>0.19</v>
      </c>
      <c r="F107" s="6">
        <f t="shared" si="5"/>
        <v>35126.0524</v>
      </c>
      <c r="G107" s="6">
        <f t="shared" si="6"/>
        <v>220000.01240000001</v>
      </c>
      <c r="H107" s="14"/>
      <c r="I107" s="14"/>
    </row>
    <row r="108" spans="1:9" x14ac:dyDescent="0.25">
      <c r="A108" s="18">
        <v>104</v>
      </c>
      <c r="B108" s="18">
        <v>5</v>
      </c>
      <c r="C108" s="8">
        <v>126050.42</v>
      </c>
      <c r="D108" s="6">
        <f t="shared" si="7"/>
        <v>630252.1</v>
      </c>
      <c r="E108" s="7">
        <v>0.19</v>
      </c>
      <c r="F108" s="6">
        <f t="shared" si="5"/>
        <v>119747.89899999999</v>
      </c>
      <c r="G108" s="6">
        <f t="shared" si="6"/>
        <v>749999.99899999995</v>
      </c>
      <c r="H108" s="14"/>
      <c r="I108" s="14"/>
    </row>
    <row r="109" spans="1:9" x14ac:dyDescent="0.25">
      <c r="A109" s="18">
        <v>105</v>
      </c>
      <c r="B109" s="18">
        <v>6</v>
      </c>
      <c r="C109" s="8">
        <v>10084.030000000001</v>
      </c>
      <c r="D109" s="6">
        <f t="shared" si="7"/>
        <v>60504.180000000008</v>
      </c>
      <c r="E109" s="7">
        <v>0.19</v>
      </c>
      <c r="F109" s="6">
        <f t="shared" si="5"/>
        <v>11495.794200000002</v>
      </c>
      <c r="G109" s="6">
        <f t="shared" si="6"/>
        <v>71999.974200000011</v>
      </c>
      <c r="H109" s="14"/>
      <c r="I109" s="14"/>
    </row>
    <row r="110" spans="1:9" x14ac:dyDescent="0.25">
      <c r="A110" s="18">
        <v>106</v>
      </c>
      <c r="B110" s="18">
        <v>6</v>
      </c>
      <c r="C110" s="8">
        <v>50420.17</v>
      </c>
      <c r="D110" s="6">
        <f t="shared" si="7"/>
        <v>302521.02</v>
      </c>
      <c r="E110" s="7">
        <v>0.19</v>
      </c>
      <c r="F110" s="6">
        <f t="shared" si="5"/>
        <v>57478.993800000004</v>
      </c>
      <c r="G110" s="6">
        <f t="shared" si="6"/>
        <v>360000.01380000002</v>
      </c>
      <c r="H110" s="14"/>
      <c r="I110" s="14"/>
    </row>
    <row r="111" spans="1:9" x14ac:dyDescent="0.25">
      <c r="A111" s="18">
        <v>107</v>
      </c>
      <c r="B111" s="18">
        <v>24</v>
      </c>
      <c r="C111" s="8">
        <v>7563.03</v>
      </c>
      <c r="D111" s="6">
        <f t="shared" si="7"/>
        <v>181512.72</v>
      </c>
      <c r="E111" s="7">
        <v>0.19</v>
      </c>
      <c r="F111" s="6">
        <f t="shared" si="5"/>
        <v>34487.416799999999</v>
      </c>
      <c r="G111" s="6">
        <f t="shared" si="6"/>
        <v>216000.13680000001</v>
      </c>
      <c r="H111" s="14"/>
      <c r="I111" s="14"/>
    </row>
    <row r="112" spans="1:9" x14ac:dyDescent="0.25">
      <c r="A112" s="18">
        <v>108</v>
      </c>
      <c r="B112" s="18">
        <v>14</v>
      </c>
      <c r="C112" s="8">
        <v>4117.6499999999996</v>
      </c>
      <c r="D112" s="6">
        <f t="shared" si="7"/>
        <v>57647.099999999991</v>
      </c>
      <c r="E112" s="7">
        <v>0.19</v>
      </c>
      <c r="F112" s="6">
        <f t="shared" si="5"/>
        <v>10952.948999999999</v>
      </c>
      <c r="G112" s="6">
        <f t="shared" si="6"/>
        <v>68600.048999999985</v>
      </c>
      <c r="H112" s="14"/>
      <c r="I112" s="14"/>
    </row>
    <row r="113" spans="1:9" x14ac:dyDescent="0.25">
      <c r="A113" s="18">
        <v>109</v>
      </c>
      <c r="B113" s="18">
        <v>40</v>
      </c>
      <c r="C113" s="8">
        <v>6302.52</v>
      </c>
      <c r="D113" s="6">
        <f t="shared" si="7"/>
        <v>252100.80000000002</v>
      </c>
      <c r="E113" s="7">
        <v>0.19</v>
      </c>
      <c r="F113" s="6">
        <f t="shared" ref="F113:F176" si="8">+D113*E113</f>
        <v>47899.152000000002</v>
      </c>
      <c r="G113" s="6">
        <f t="shared" ref="G113:G176" si="9">D113+F113</f>
        <v>299999.95200000005</v>
      </c>
      <c r="H113" s="14"/>
      <c r="I113" s="14"/>
    </row>
    <row r="114" spans="1:9" x14ac:dyDescent="0.25">
      <c r="A114" s="18">
        <v>110</v>
      </c>
      <c r="B114" s="18">
        <v>3</v>
      </c>
      <c r="C114" s="8">
        <v>14873.95</v>
      </c>
      <c r="D114" s="6">
        <f t="shared" si="7"/>
        <v>44621.850000000006</v>
      </c>
      <c r="E114" s="7">
        <v>0.19</v>
      </c>
      <c r="F114" s="6">
        <f t="shared" si="8"/>
        <v>8478.1515000000018</v>
      </c>
      <c r="G114" s="6">
        <f t="shared" si="9"/>
        <v>53100.001500000006</v>
      </c>
      <c r="H114" s="14"/>
      <c r="I114" s="14"/>
    </row>
    <row r="115" spans="1:9" x14ac:dyDescent="0.25">
      <c r="A115" s="18">
        <v>111</v>
      </c>
      <c r="B115" s="18">
        <v>7</v>
      </c>
      <c r="C115" s="8">
        <v>27731.09</v>
      </c>
      <c r="D115" s="6">
        <f t="shared" si="7"/>
        <v>194117.63</v>
      </c>
      <c r="E115" s="7">
        <v>0.19</v>
      </c>
      <c r="F115" s="6">
        <f t="shared" si="8"/>
        <v>36882.349699999999</v>
      </c>
      <c r="G115" s="6">
        <f t="shared" si="9"/>
        <v>230999.9797</v>
      </c>
      <c r="H115" s="14"/>
      <c r="I115" s="14"/>
    </row>
    <row r="116" spans="1:9" x14ac:dyDescent="0.25">
      <c r="A116" s="18">
        <v>112</v>
      </c>
      <c r="B116" s="18">
        <v>12</v>
      </c>
      <c r="C116" s="8">
        <v>1848.74</v>
      </c>
      <c r="D116" s="6">
        <f t="shared" si="7"/>
        <v>22184.880000000001</v>
      </c>
      <c r="E116" s="7">
        <v>0.19</v>
      </c>
      <c r="F116" s="6">
        <f t="shared" si="8"/>
        <v>4215.1271999999999</v>
      </c>
      <c r="G116" s="6">
        <f t="shared" si="9"/>
        <v>26400.0072</v>
      </c>
      <c r="H116" s="14"/>
      <c r="I116" s="14"/>
    </row>
    <row r="117" spans="1:9" x14ac:dyDescent="0.25">
      <c r="A117" s="18">
        <v>113</v>
      </c>
      <c r="B117" s="18">
        <v>6</v>
      </c>
      <c r="C117" s="8">
        <v>205882.35</v>
      </c>
      <c r="D117" s="6">
        <f t="shared" si="7"/>
        <v>1235294.1000000001</v>
      </c>
      <c r="E117" s="7">
        <v>0.19</v>
      </c>
      <c r="F117" s="6">
        <f t="shared" si="8"/>
        <v>234705.87900000002</v>
      </c>
      <c r="G117" s="6">
        <f t="shared" si="9"/>
        <v>1469999.9790000001</v>
      </c>
      <c r="H117" s="14"/>
      <c r="I117" s="14"/>
    </row>
    <row r="118" spans="1:9" x14ac:dyDescent="0.25">
      <c r="A118" s="18">
        <v>114</v>
      </c>
      <c r="B118" s="18">
        <v>6</v>
      </c>
      <c r="C118" s="8">
        <v>90756.3</v>
      </c>
      <c r="D118" s="6">
        <f t="shared" si="7"/>
        <v>544537.80000000005</v>
      </c>
      <c r="E118" s="7">
        <v>0.19</v>
      </c>
      <c r="F118" s="6">
        <f t="shared" si="8"/>
        <v>103462.18200000002</v>
      </c>
      <c r="G118" s="6">
        <f t="shared" si="9"/>
        <v>647999.98200000008</v>
      </c>
      <c r="H118" s="14"/>
      <c r="I118" s="14"/>
    </row>
    <row r="119" spans="1:9" x14ac:dyDescent="0.25">
      <c r="A119" s="18">
        <v>115</v>
      </c>
      <c r="B119" s="18">
        <v>1</v>
      </c>
      <c r="C119" s="8">
        <v>550420.17000000004</v>
      </c>
      <c r="D119" s="6">
        <f t="shared" si="7"/>
        <v>550420.17000000004</v>
      </c>
      <c r="E119" s="7">
        <v>0.19</v>
      </c>
      <c r="F119" s="6">
        <f t="shared" si="8"/>
        <v>104579.83230000001</v>
      </c>
      <c r="G119" s="6">
        <f t="shared" si="9"/>
        <v>655000.00230000005</v>
      </c>
      <c r="H119" s="14"/>
      <c r="I119" s="14"/>
    </row>
    <row r="120" spans="1:9" x14ac:dyDescent="0.25">
      <c r="A120" s="18">
        <v>116</v>
      </c>
      <c r="B120" s="18">
        <v>1</v>
      </c>
      <c r="C120" s="8">
        <v>105882.35</v>
      </c>
      <c r="D120" s="6">
        <f t="shared" si="7"/>
        <v>105882.35</v>
      </c>
      <c r="E120" s="7">
        <v>0.19</v>
      </c>
      <c r="F120" s="6">
        <f t="shared" si="8"/>
        <v>20117.646500000003</v>
      </c>
      <c r="G120" s="6">
        <f t="shared" si="9"/>
        <v>125999.99650000001</v>
      </c>
      <c r="H120" s="14"/>
      <c r="I120" s="14"/>
    </row>
    <row r="121" spans="1:9" x14ac:dyDescent="0.25">
      <c r="A121" s="18">
        <v>117</v>
      </c>
      <c r="B121" s="18">
        <v>24</v>
      </c>
      <c r="C121" s="8">
        <v>18319.330000000002</v>
      </c>
      <c r="D121" s="6">
        <f t="shared" si="7"/>
        <v>439663.92000000004</v>
      </c>
      <c r="E121" s="7">
        <v>0.19</v>
      </c>
      <c r="F121" s="6">
        <f t="shared" si="8"/>
        <v>83536.144800000009</v>
      </c>
      <c r="G121" s="6">
        <f t="shared" si="9"/>
        <v>523200.06480000005</v>
      </c>
      <c r="H121" s="14"/>
      <c r="I121" s="14"/>
    </row>
    <row r="122" spans="1:9" x14ac:dyDescent="0.25">
      <c r="A122" s="18">
        <v>118</v>
      </c>
      <c r="B122" s="18">
        <v>12</v>
      </c>
      <c r="C122" s="8">
        <v>3865.55</v>
      </c>
      <c r="D122" s="6">
        <f t="shared" si="7"/>
        <v>46386.600000000006</v>
      </c>
      <c r="E122" s="7">
        <v>0.19</v>
      </c>
      <c r="F122" s="6">
        <f t="shared" si="8"/>
        <v>8813.4540000000015</v>
      </c>
      <c r="G122" s="6">
        <f t="shared" si="9"/>
        <v>55200.054000000004</v>
      </c>
      <c r="H122" s="14"/>
      <c r="I122" s="14"/>
    </row>
    <row r="123" spans="1:9" x14ac:dyDescent="0.25">
      <c r="A123" s="18">
        <v>119</v>
      </c>
      <c r="B123" s="18">
        <v>12</v>
      </c>
      <c r="C123" s="8">
        <v>5462.18</v>
      </c>
      <c r="D123" s="6">
        <f t="shared" si="7"/>
        <v>65546.16</v>
      </c>
      <c r="E123" s="7">
        <v>0.19</v>
      </c>
      <c r="F123" s="6">
        <f t="shared" si="8"/>
        <v>12453.770400000001</v>
      </c>
      <c r="G123" s="6">
        <f t="shared" si="9"/>
        <v>77999.930400000012</v>
      </c>
      <c r="H123" s="14"/>
      <c r="I123" s="14"/>
    </row>
    <row r="124" spans="1:9" x14ac:dyDescent="0.25">
      <c r="A124" s="18">
        <v>120</v>
      </c>
      <c r="B124" s="18">
        <v>12</v>
      </c>
      <c r="C124" s="8">
        <v>4957.9799999999996</v>
      </c>
      <c r="D124" s="6">
        <f t="shared" si="7"/>
        <v>59495.759999999995</v>
      </c>
      <c r="E124" s="7">
        <v>0.19</v>
      </c>
      <c r="F124" s="6">
        <f t="shared" si="8"/>
        <v>11304.194399999998</v>
      </c>
      <c r="G124" s="6">
        <f t="shared" si="9"/>
        <v>70799.954399999988</v>
      </c>
      <c r="H124" s="14"/>
      <c r="I124" s="14"/>
    </row>
    <row r="125" spans="1:9" x14ac:dyDescent="0.25">
      <c r="A125" s="18">
        <v>121</v>
      </c>
      <c r="B125" s="18">
        <v>9</v>
      </c>
      <c r="C125" s="8">
        <v>6470.59</v>
      </c>
      <c r="D125" s="6">
        <f t="shared" si="7"/>
        <v>58235.31</v>
      </c>
      <c r="E125" s="7">
        <v>0.19</v>
      </c>
      <c r="F125" s="6">
        <f t="shared" si="8"/>
        <v>11064.7089</v>
      </c>
      <c r="G125" s="6">
        <f t="shared" si="9"/>
        <v>69300.018899999995</v>
      </c>
      <c r="H125" s="14"/>
      <c r="I125" s="14"/>
    </row>
    <row r="126" spans="1:9" x14ac:dyDescent="0.25">
      <c r="A126" s="18">
        <v>122</v>
      </c>
      <c r="B126" s="18">
        <v>20</v>
      </c>
      <c r="C126" s="8">
        <v>20168.07</v>
      </c>
      <c r="D126" s="6">
        <f t="shared" si="7"/>
        <v>403361.4</v>
      </c>
      <c r="E126" s="7">
        <v>0.19</v>
      </c>
      <c r="F126" s="6">
        <f t="shared" si="8"/>
        <v>76638.666000000012</v>
      </c>
      <c r="G126" s="6">
        <f t="shared" si="9"/>
        <v>480000.06600000005</v>
      </c>
      <c r="H126" s="14"/>
      <c r="I126" s="14"/>
    </row>
    <row r="127" spans="1:9" x14ac:dyDescent="0.25">
      <c r="A127" s="18">
        <v>123</v>
      </c>
      <c r="B127" s="18">
        <v>12</v>
      </c>
      <c r="C127" s="8">
        <v>44537.82</v>
      </c>
      <c r="D127" s="6">
        <f t="shared" si="7"/>
        <v>534453.84</v>
      </c>
      <c r="E127" s="7">
        <v>0.19</v>
      </c>
      <c r="F127" s="6">
        <f t="shared" si="8"/>
        <v>101546.22959999999</v>
      </c>
      <c r="G127" s="6">
        <f t="shared" si="9"/>
        <v>636000.06959999993</v>
      </c>
      <c r="H127" s="14"/>
      <c r="I127" s="14"/>
    </row>
    <row r="128" spans="1:9" x14ac:dyDescent="0.25">
      <c r="A128" s="18">
        <v>124</v>
      </c>
      <c r="B128" s="18">
        <v>10</v>
      </c>
      <c r="C128" s="8">
        <v>6302.52</v>
      </c>
      <c r="D128" s="6">
        <f t="shared" si="7"/>
        <v>63025.200000000004</v>
      </c>
      <c r="E128" s="7">
        <v>0.19</v>
      </c>
      <c r="F128" s="6">
        <f t="shared" si="8"/>
        <v>11974.788</v>
      </c>
      <c r="G128" s="6">
        <f t="shared" si="9"/>
        <v>74999.988000000012</v>
      </c>
      <c r="H128" s="14"/>
      <c r="I128" s="14"/>
    </row>
    <row r="129" spans="1:9" x14ac:dyDescent="0.25">
      <c r="A129" s="18">
        <v>125</v>
      </c>
      <c r="B129" s="18">
        <v>2</v>
      </c>
      <c r="C129" s="8">
        <v>12605.04</v>
      </c>
      <c r="D129" s="6">
        <f t="shared" si="7"/>
        <v>25210.080000000002</v>
      </c>
      <c r="E129" s="7">
        <v>0.19</v>
      </c>
      <c r="F129" s="6">
        <f t="shared" si="8"/>
        <v>4789.9152000000004</v>
      </c>
      <c r="G129" s="6">
        <f t="shared" si="9"/>
        <v>29999.995200000001</v>
      </c>
      <c r="H129" s="14"/>
      <c r="I129" s="14"/>
    </row>
    <row r="130" spans="1:9" x14ac:dyDescent="0.25">
      <c r="A130" s="18">
        <v>126</v>
      </c>
      <c r="B130" s="18">
        <v>8</v>
      </c>
      <c r="C130" s="8">
        <v>8067.23</v>
      </c>
      <c r="D130" s="6">
        <f t="shared" si="7"/>
        <v>64537.84</v>
      </c>
      <c r="E130" s="7">
        <v>0.19</v>
      </c>
      <c r="F130" s="6">
        <f t="shared" si="8"/>
        <v>12262.1896</v>
      </c>
      <c r="G130" s="6">
        <f t="shared" si="9"/>
        <v>76800.029599999994</v>
      </c>
      <c r="H130" s="14"/>
      <c r="I130" s="14"/>
    </row>
    <row r="131" spans="1:9" x14ac:dyDescent="0.25">
      <c r="A131" s="18">
        <v>127</v>
      </c>
      <c r="B131" s="18">
        <v>2</v>
      </c>
      <c r="C131" s="8">
        <v>101680.67</v>
      </c>
      <c r="D131" s="6">
        <f t="shared" si="7"/>
        <v>203361.34</v>
      </c>
      <c r="E131" s="7">
        <v>0.19</v>
      </c>
      <c r="F131" s="6">
        <f t="shared" si="8"/>
        <v>38638.654600000002</v>
      </c>
      <c r="G131" s="6">
        <f t="shared" si="9"/>
        <v>241999.99460000001</v>
      </c>
      <c r="H131" s="14"/>
      <c r="I131" s="14"/>
    </row>
    <row r="132" spans="1:9" x14ac:dyDescent="0.25">
      <c r="A132" s="18">
        <v>128</v>
      </c>
      <c r="B132" s="18">
        <v>1</v>
      </c>
      <c r="C132" s="8">
        <v>26050.42</v>
      </c>
      <c r="D132" s="6">
        <f t="shared" si="7"/>
        <v>26050.42</v>
      </c>
      <c r="E132" s="7">
        <v>0.19</v>
      </c>
      <c r="F132" s="6">
        <f t="shared" si="8"/>
        <v>4949.5797999999995</v>
      </c>
      <c r="G132" s="6">
        <f t="shared" si="9"/>
        <v>30999.999799999998</v>
      </c>
      <c r="H132" s="14"/>
      <c r="I132" s="14"/>
    </row>
    <row r="133" spans="1:9" x14ac:dyDescent="0.25">
      <c r="A133" s="18">
        <v>129</v>
      </c>
      <c r="B133" s="18">
        <v>50</v>
      </c>
      <c r="C133" s="8">
        <v>1680.67</v>
      </c>
      <c r="D133" s="6">
        <f t="shared" si="7"/>
        <v>84033.5</v>
      </c>
      <c r="E133" s="7">
        <v>0.19</v>
      </c>
      <c r="F133" s="6">
        <f t="shared" si="8"/>
        <v>15966.365</v>
      </c>
      <c r="G133" s="6">
        <f t="shared" si="9"/>
        <v>99999.865000000005</v>
      </c>
      <c r="H133" s="14"/>
      <c r="I133" s="14"/>
    </row>
    <row r="134" spans="1:9" x14ac:dyDescent="0.25">
      <c r="A134" s="18">
        <v>130</v>
      </c>
      <c r="B134" s="18">
        <v>6</v>
      </c>
      <c r="C134" s="8">
        <v>247899.16</v>
      </c>
      <c r="D134" s="6">
        <f t="shared" ref="D134:D183" si="10">(B134*C134)</f>
        <v>1487394.96</v>
      </c>
      <c r="E134" s="7">
        <v>0.19</v>
      </c>
      <c r="F134" s="6">
        <f t="shared" si="8"/>
        <v>282605.04239999998</v>
      </c>
      <c r="G134" s="6">
        <f t="shared" si="9"/>
        <v>1770000.0023999999</v>
      </c>
      <c r="H134" s="14"/>
      <c r="I134" s="14"/>
    </row>
    <row r="135" spans="1:9" x14ac:dyDescent="0.25">
      <c r="A135" s="18">
        <v>131</v>
      </c>
      <c r="B135" s="18">
        <v>6</v>
      </c>
      <c r="C135" s="8">
        <v>36134.449999999997</v>
      </c>
      <c r="D135" s="6">
        <f t="shared" si="10"/>
        <v>216806.69999999998</v>
      </c>
      <c r="E135" s="7">
        <v>0.19</v>
      </c>
      <c r="F135" s="6">
        <f t="shared" si="8"/>
        <v>41193.272999999994</v>
      </c>
      <c r="G135" s="6">
        <f t="shared" si="9"/>
        <v>257999.97299999997</v>
      </c>
      <c r="H135" s="14"/>
      <c r="I135" s="14"/>
    </row>
    <row r="136" spans="1:9" x14ac:dyDescent="0.25">
      <c r="A136" s="18">
        <v>132</v>
      </c>
      <c r="B136" s="18">
        <v>6</v>
      </c>
      <c r="C136" s="8">
        <v>61344.54</v>
      </c>
      <c r="D136" s="6">
        <f t="shared" si="10"/>
        <v>368067.24</v>
      </c>
      <c r="E136" s="7">
        <v>0.19</v>
      </c>
      <c r="F136" s="6">
        <f t="shared" si="8"/>
        <v>69932.775599999994</v>
      </c>
      <c r="G136" s="6">
        <f t="shared" si="9"/>
        <v>438000.01559999998</v>
      </c>
      <c r="H136" s="14"/>
      <c r="I136" s="14"/>
    </row>
    <row r="137" spans="1:9" x14ac:dyDescent="0.25">
      <c r="A137" s="18">
        <v>133</v>
      </c>
      <c r="B137" s="18">
        <v>2</v>
      </c>
      <c r="C137" s="8">
        <v>109243.7</v>
      </c>
      <c r="D137" s="6">
        <f t="shared" si="10"/>
        <v>218487.4</v>
      </c>
      <c r="E137" s="7">
        <v>0.19</v>
      </c>
      <c r="F137" s="6">
        <f t="shared" si="8"/>
        <v>41512.606</v>
      </c>
      <c r="G137" s="6">
        <f t="shared" si="9"/>
        <v>260000.00599999999</v>
      </c>
      <c r="H137" s="14"/>
      <c r="I137" s="14"/>
    </row>
    <row r="138" spans="1:9" x14ac:dyDescent="0.25">
      <c r="A138" s="18">
        <v>134</v>
      </c>
      <c r="B138" s="18">
        <v>6</v>
      </c>
      <c r="C138" s="8">
        <v>54621.85</v>
      </c>
      <c r="D138" s="6">
        <f t="shared" si="10"/>
        <v>327731.09999999998</v>
      </c>
      <c r="E138" s="7">
        <v>0.19</v>
      </c>
      <c r="F138" s="6">
        <f t="shared" si="8"/>
        <v>62268.909</v>
      </c>
      <c r="G138" s="6">
        <f t="shared" si="9"/>
        <v>390000.00899999996</v>
      </c>
      <c r="H138" s="14"/>
      <c r="I138" s="14"/>
    </row>
    <row r="139" spans="1:9" x14ac:dyDescent="0.25">
      <c r="A139" s="18">
        <v>135</v>
      </c>
      <c r="B139" s="18">
        <v>6</v>
      </c>
      <c r="C139" s="8">
        <v>67226.89</v>
      </c>
      <c r="D139" s="6">
        <f t="shared" si="10"/>
        <v>403361.33999999997</v>
      </c>
      <c r="E139" s="7">
        <v>0.19</v>
      </c>
      <c r="F139" s="6">
        <f t="shared" si="8"/>
        <v>76638.654599999994</v>
      </c>
      <c r="G139" s="6">
        <f t="shared" si="9"/>
        <v>479999.99459999998</v>
      </c>
      <c r="H139" s="14"/>
      <c r="I139" s="14"/>
    </row>
    <row r="140" spans="1:9" x14ac:dyDescent="0.25">
      <c r="A140" s="18">
        <v>136</v>
      </c>
      <c r="B140" s="18">
        <v>2</v>
      </c>
      <c r="C140" s="8">
        <v>268907.56</v>
      </c>
      <c r="D140" s="6">
        <f t="shared" si="10"/>
        <v>537815.12</v>
      </c>
      <c r="E140" s="7">
        <v>0.19</v>
      </c>
      <c r="F140" s="6">
        <f t="shared" si="8"/>
        <v>102184.8728</v>
      </c>
      <c r="G140" s="6">
        <f t="shared" si="9"/>
        <v>639999.99280000001</v>
      </c>
      <c r="H140" s="14"/>
      <c r="I140" s="14"/>
    </row>
    <row r="141" spans="1:9" x14ac:dyDescent="0.25">
      <c r="A141" s="18">
        <v>137</v>
      </c>
      <c r="B141" s="18">
        <v>3</v>
      </c>
      <c r="C141" s="8">
        <v>18487.39</v>
      </c>
      <c r="D141" s="6">
        <f t="shared" si="10"/>
        <v>55462.17</v>
      </c>
      <c r="E141" s="7">
        <v>0.19</v>
      </c>
      <c r="F141" s="6">
        <f t="shared" si="8"/>
        <v>10537.8123</v>
      </c>
      <c r="G141" s="6">
        <f t="shared" si="9"/>
        <v>65999.982300000003</v>
      </c>
      <c r="H141" s="14"/>
      <c r="I141" s="14"/>
    </row>
    <row r="142" spans="1:9" x14ac:dyDescent="0.25">
      <c r="A142" s="18">
        <v>138</v>
      </c>
      <c r="B142" s="18">
        <v>6</v>
      </c>
      <c r="C142" s="8">
        <v>134453.78</v>
      </c>
      <c r="D142" s="6">
        <f t="shared" si="10"/>
        <v>806722.67999999993</v>
      </c>
      <c r="E142" s="7">
        <v>0.19</v>
      </c>
      <c r="F142" s="6">
        <f t="shared" si="8"/>
        <v>153277.30919999999</v>
      </c>
      <c r="G142" s="6">
        <f t="shared" si="9"/>
        <v>959999.98919999995</v>
      </c>
      <c r="H142" s="14"/>
      <c r="I142" s="14"/>
    </row>
    <row r="143" spans="1:9" x14ac:dyDescent="0.25">
      <c r="A143" s="18">
        <v>139</v>
      </c>
      <c r="B143" s="18">
        <v>3</v>
      </c>
      <c r="C143" s="8">
        <v>21008.400000000001</v>
      </c>
      <c r="D143" s="6">
        <f t="shared" si="10"/>
        <v>63025.200000000004</v>
      </c>
      <c r="E143" s="7">
        <v>0.19</v>
      </c>
      <c r="F143" s="6">
        <f t="shared" si="8"/>
        <v>11974.788</v>
      </c>
      <c r="G143" s="6">
        <f t="shared" si="9"/>
        <v>74999.988000000012</v>
      </c>
      <c r="H143" s="14"/>
      <c r="I143" s="14"/>
    </row>
    <row r="144" spans="1:9" x14ac:dyDescent="0.25">
      <c r="A144" s="18">
        <v>140</v>
      </c>
      <c r="B144" s="18">
        <v>4</v>
      </c>
      <c r="C144" s="8">
        <v>19327.73</v>
      </c>
      <c r="D144" s="6">
        <f t="shared" si="10"/>
        <v>77310.92</v>
      </c>
      <c r="E144" s="7">
        <v>0.19</v>
      </c>
      <c r="F144" s="6">
        <f t="shared" si="8"/>
        <v>14689.0748</v>
      </c>
      <c r="G144" s="6">
        <f t="shared" si="9"/>
        <v>91999.9948</v>
      </c>
      <c r="H144" s="14"/>
      <c r="I144" s="14"/>
    </row>
    <row r="145" spans="1:9" x14ac:dyDescent="0.25">
      <c r="A145" s="18">
        <v>141</v>
      </c>
      <c r="B145" s="18">
        <v>2</v>
      </c>
      <c r="C145" s="8">
        <v>26050.42</v>
      </c>
      <c r="D145" s="6">
        <f t="shared" si="10"/>
        <v>52100.84</v>
      </c>
      <c r="E145" s="7">
        <v>0.19</v>
      </c>
      <c r="F145" s="6">
        <f t="shared" si="8"/>
        <v>9899.159599999999</v>
      </c>
      <c r="G145" s="6">
        <f t="shared" si="9"/>
        <v>61999.999599999996</v>
      </c>
      <c r="H145" s="14"/>
      <c r="I145" s="14"/>
    </row>
    <row r="146" spans="1:9" x14ac:dyDescent="0.25">
      <c r="A146" s="18">
        <v>142</v>
      </c>
      <c r="B146" s="18">
        <v>6</v>
      </c>
      <c r="C146" s="8">
        <v>18487.39</v>
      </c>
      <c r="D146" s="6">
        <f t="shared" si="10"/>
        <v>110924.34</v>
      </c>
      <c r="E146" s="7">
        <v>0.19</v>
      </c>
      <c r="F146" s="6">
        <f t="shared" si="8"/>
        <v>21075.624599999999</v>
      </c>
      <c r="G146" s="6">
        <f t="shared" si="9"/>
        <v>131999.96460000001</v>
      </c>
      <c r="H146" s="14"/>
      <c r="I146" s="14"/>
    </row>
    <row r="147" spans="1:9" x14ac:dyDescent="0.25">
      <c r="A147" s="18">
        <v>143</v>
      </c>
      <c r="B147" s="18">
        <v>38</v>
      </c>
      <c r="C147" s="8">
        <v>10924.37</v>
      </c>
      <c r="D147" s="6">
        <f t="shared" si="10"/>
        <v>415126.06000000006</v>
      </c>
      <c r="E147" s="7">
        <v>0.19</v>
      </c>
      <c r="F147" s="6">
        <f t="shared" si="8"/>
        <v>78873.951400000005</v>
      </c>
      <c r="G147" s="6">
        <f t="shared" si="9"/>
        <v>494000.01140000008</v>
      </c>
      <c r="H147" s="14"/>
      <c r="I147" s="14"/>
    </row>
    <row r="148" spans="1:9" x14ac:dyDescent="0.25">
      <c r="A148" s="18">
        <v>144</v>
      </c>
      <c r="B148" s="18">
        <v>6</v>
      </c>
      <c r="C148" s="8">
        <v>411764.71</v>
      </c>
      <c r="D148" s="6">
        <f t="shared" si="10"/>
        <v>2470588.2600000002</v>
      </c>
      <c r="E148" s="7">
        <v>0.19</v>
      </c>
      <c r="F148" s="6">
        <f t="shared" si="8"/>
        <v>469411.76940000005</v>
      </c>
      <c r="G148" s="6">
        <f t="shared" si="9"/>
        <v>2940000.0294000003</v>
      </c>
      <c r="H148" s="14"/>
      <c r="I148" s="14"/>
    </row>
    <row r="149" spans="1:9" x14ac:dyDescent="0.25">
      <c r="A149" s="18">
        <v>145</v>
      </c>
      <c r="B149" s="18">
        <v>24</v>
      </c>
      <c r="C149" s="8">
        <v>132773.10999999999</v>
      </c>
      <c r="D149" s="6">
        <f t="shared" si="10"/>
        <v>3186554.6399999997</v>
      </c>
      <c r="E149" s="7">
        <v>0.19</v>
      </c>
      <c r="F149" s="6">
        <f t="shared" si="8"/>
        <v>605445.38159999996</v>
      </c>
      <c r="G149" s="6">
        <f t="shared" si="9"/>
        <v>3792000.0215999996</v>
      </c>
      <c r="H149" s="14"/>
      <c r="I149" s="14"/>
    </row>
    <row r="150" spans="1:9" x14ac:dyDescent="0.25">
      <c r="A150" s="18">
        <v>146</v>
      </c>
      <c r="B150" s="18">
        <v>233</v>
      </c>
      <c r="C150" s="8">
        <v>9747.9</v>
      </c>
      <c r="D150" s="6">
        <f t="shared" si="10"/>
        <v>2271260.6999999997</v>
      </c>
      <c r="E150" s="7">
        <v>0.19</v>
      </c>
      <c r="F150" s="6">
        <f t="shared" si="8"/>
        <v>431539.53299999994</v>
      </c>
      <c r="G150" s="6">
        <f t="shared" si="9"/>
        <v>2702800.2329999995</v>
      </c>
      <c r="H150" s="14"/>
      <c r="I150" s="14"/>
    </row>
    <row r="151" spans="1:9" x14ac:dyDescent="0.25">
      <c r="A151" s="18">
        <v>147</v>
      </c>
      <c r="B151" s="18">
        <v>6</v>
      </c>
      <c r="C151" s="8">
        <v>38235.29</v>
      </c>
      <c r="D151" s="6">
        <f t="shared" si="10"/>
        <v>229411.74</v>
      </c>
      <c r="E151" s="7">
        <v>0.19</v>
      </c>
      <c r="F151" s="6">
        <f t="shared" si="8"/>
        <v>43588.230599999995</v>
      </c>
      <c r="G151" s="6">
        <f t="shared" si="9"/>
        <v>272999.9706</v>
      </c>
      <c r="H151" s="14"/>
      <c r="I151" s="14"/>
    </row>
    <row r="152" spans="1:9" x14ac:dyDescent="0.25">
      <c r="A152" s="18">
        <v>148</v>
      </c>
      <c r="B152" s="18">
        <v>12</v>
      </c>
      <c r="C152" s="8">
        <v>46218.49</v>
      </c>
      <c r="D152" s="6">
        <f t="shared" si="10"/>
        <v>554621.88</v>
      </c>
      <c r="E152" s="7">
        <v>0.19</v>
      </c>
      <c r="F152" s="6">
        <f t="shared" si="8"/>
        <v>105378.1572</v>
      </c>
      <c r="G152" s="6">
        <f t="shared" si="9"/>
        <v>660000.03720000002</v>
      </c>
      <c r="H152" s="14"/>
      <c r="I152" s="14"/>
    </row>
    <row r="153" spans="1:9" x14ac:dyDescent="0.25">
      <c r="A153" s="18">
        <v>149</v>
      </c>
      <c r="B153" s="18">
        <v>24</v>
      </c>
      <c r="C153" s="8">
        <v>14285.71</v>
      </c>
      <c r="D153" s="6">
        <f t="shared" si="10"/>
        <v>342857.04</v>
      </c>
      <c r="E153" s="7">
        <v>0.19</v>
      </c>
      <c r="F153" s="6">
        <f t="shared" si="8"/>
        <v>65142.837599999999</v>
      </c>
      <c r="G153" s="6">
        <f t="shared" si="9"/>
        <v>407999.87760000001</v>
      </c>
      <c r="H153" s="14"/>
      <c r="I153" s="14"/>
    </row>
    <row r="154" spans="1:9" x14ac:dyDescent="0.25">
      <c r="A154" s="18">
        <v>150</v>
      </c>
      <c r="B154" s="18">
        <v>12</v>
      </c>
      <c r="C154" s="8">
        <v>13277.31</v>
      </c>
      <c r="D154" s="6">
        <f t="shared" si="10"/>
        <v>159327.72</v>
      </c>
      <c r="E154" s="7">
        <v>0.19</v>
      </c>
      <c r="F154" s="6">
        <f t="shared" si="8"/>
        <v>30272.266800000001</v>
      </c>
      <c r="G154" s="6">
        <f t="shared" si="9"/>
        <v>189599.98680000001</v>
      </c>
      <c r="H154" s="14"/>
      <c r="I154" s="14"/>
    </row>
    <row r="155" spans="1:9" x14ac:dyDescent="0.25">
      <c r="A155" s="18">
        <v>151</v>
      </c>
      <c r="B155" s="18">
        <v>12</v>
      </c>
      <c r="C155" s="8">
        <v>38655.46</v>
      </c>
      <c r="D155" s="6">
        <f t="shared" si="10"/>
        <v>463865.52</v>
      </c>
      <c r="E155" s="7">
        <v>0.19</v>
      </c>
      <c r="F155" s="6">
        <f t="shared" si="8"/>
        <v>88134.448799999998</v>
      </c>
      <c r="G155" s="6">
        <f t="shared" si="9"/>
        <v>551999.96880000003</v>
      </c>
      <c r="H155" s="14"/>
      <c r="I155" s="14"/>
    </row>
    <row r="156" spans="1:9" x14ac:dyDescent="0.25">
      <c r="A156" s="18">
        <v>152</v>
      </c>
      <c r="B156" s="18">
        <v>3</v>
      </c>
      <c r="C156" s="8">
        <v>276470.59000000003</v>
      </c>
      <c r="D156" s="6">
        <f t="shared" si="10"/>
        <v>829411.77</v>
      </c>
      <c r="E156" s="7">
        <v>0.19</v>
      </c>
      <c r="F156" s="6">
        <f t="shared" si="8"/>
        <v>157588.23630000002</v>
      </c>
      <c r="G156" s="6">
        <f t="shared" si="9"/>
        <v>987000.00630000001</v>
      </c>
      <c r="H156" s="14"/>
      <c r="I156" s="14"/>
    </row>
    <row r="157" spans="1:9" x14ac:dyDescent="0.25">
      <c r="A157" s="18">
        <v>153</v>
      </c>
      <c r="B157" s="18">
        <v>19</v>
      </c>
      <c r="C157" s="8">
        <v>38655.46</v>
      </c>
      <c r="D157" s="6">
        <f t="shared" si="10"/>
        <v>734453.74</v>
      </c>
      <c r="E157" s="7">
        <v>0.19</v>
      </c>
      <c r="F157" s="6">
        <f t="shared" si="8"/>
        <v>139546.21059999999</v>
      </c>
      <c r="G157" s="6">
        <f t="shared" si="9"/>
        <v>873999.95059999998</v>
      </c>
      <c r="H157" s="14"/>
      <c r="I157" s="14"/>
    </row>
    <row r="158" spans="1:9" x14ac:dyDescent="0.25">
      <c r="A158" s="18">
        <v>154</v>
      </c>
      <c r="B158" s="18">
        <v>2</v>
      </c>
      <c r="C158" s="8">
        <v>14285.71</v>
      </c>
      <c r="D158" s="6">
        <f t="shared" si="10"/>
        <v>28571.42</v>
      </c>
      <c r="E158" s="7">
        <v>0.19</v>
      </c>
      <c r="F158" s="6">
        <f t="shared" si="8"/>
        <v>5428.5697999999993</v>
      </c>
      <c r="G158" s="6">
        <f t="shared" si="9"/>
        <v>33999.989799999996</v>
      </c>
      <c r="H158" s="14"/>
      <c r="I158" s="14"/>
    </row>
    <row r="159" spans="1:9" x14ac:dyDescent="0.25">
      <c r="A159" s="18">
        <v>155</v>
      </c>
      <c r="B159" s="18">
        <v>1</v>
      </c>
      <c r="C159" s="8">
        <v>37815.129999999997</v>
      </c>
      <c r="D159" s="6">
        <f t="shared" si="10"/>
        <v>37815.129999999997</v>
      </c>
      <c r="E159" s="7">
        <v>0.19</v>
      </c>
      <c r="F159" s="6">
        <f t="shared" si="8"/>
        <v>7184.8746999999994</v>
      </c>
      <c r="G159" s="6">
        <f t="shared" si="9"/>
        <v>45000.004699999998</v>
      </c>
      <c r="H159" s="14"/>
      <c r="I159" s="14"/>
    </row>
    <row r="160" spans="1:9" x14ac:dyDescent="0.25">
      <c r="A160" s="18">
        <v>156</v>
      </c>
      <c r="B160" s="18">
        <v>3</v>
      </c>
      <c r="C160" s="8">
        <v>3361.34</v>
      </c>
      <c r="D160" s="6">
        <f t="shared" si="10"/>
        <v>10084.02</v>
      </c>
      <c r="E160" s="7">
        <v>0.19</v>
      </c>
      <c r="F160" s="6">
        <f t="shared" si="8"/>
        <v>1915.9638</v>
      </c>
      <c r="G160" s="6">
        <f t="shared" si="9"/>
        <v>11999.9838</v>
      </c>
      <c r="H160" s="14"/>
      <c r="I160" s="14"/>
    </row>
    <row r="161" spans="1:9" x14ac:dyDescent="0.25">
      <c r="A161" s="18">
        <v>157</v>
      </c>
      <c r="B161" s="18">
        <v>3</v>
      </c>
      <c r="C161" s="8">
        <v>27731.09</v>
      </c>
      <c r="D161" s="6">
        <f t="shared" si="10"/>
        <v>83193.27</v>
      </c>
      <c r="E161" s="7">
        <v>0.19</v>
      </c>
      <c r="F161" s="6">
        <f t="shared" si="8"/>
        <v>15806.721300000001</v>
      </c>
      <c r="G161" s="6">
        <f t="shared" si="9"/>
        <v>98999.991300000009</v>
      </c>
      <c r="H161" s="14"/>
      <c r="I161" s="14"/>
    </row>
    <row r="162" spans="1:9" x14ac:dyDescent="0.25">
      <c r="A162" s="18">
        <v>158</v>
      </c>
      <c r="B162" s="18">
        <v>6</v>
      </c>
      <c r="C162" s="8">
        <v>74789.919999999998</v>
      </c>
      <c r="D162" s="6">
        <f t="shared" si="10"/>
        <v>448739.52</v>
      </c>
      <c r="E162" s="7">
        <v>0.19</v>
      </c>
      <c r="F162" s="6">
        <f t="shared" si="8"/>
        <v>85260.508800000011</v>
      </c>
      <c r="G162" s="6">
        <f t="shared" si="9"/>
        <v>534000.02879999997</v>
      </c>
      <c r="H162" s="14"/>
      <c r="I162" s="14"/>
    </row>
    <row r="163" spans="1:9" x14ac:dyDescent="0.25">
      <c r="A163" s="18">
        <v>159</v>
      </c>
      <c r="B163" s="18">
        <v>1</v>
      </c>
      <c r="C163" s="8">
        <v>33613.449999999997</v>
      </c>
      <c r="D163" s="6">
        <f t="shared" si="10"/>
        <v>33613.449999999997</v>
      </c>
      <c r="E163" s="7">
        <v>0.19</v>
      </c>
      <c r="F163" s="6">
        <f t="shared" si="8"/>
        <v>6386.5554999999995</v>
      </c>
      <c r="G163" s="6">
        <f t="shared" si="9"/>
        <v>40000.005499999999</v>
      </c>
      <c r="H163" s="14"/>
      <c r="I163" s="14"/>
    </row>
    <row r="164" spans="1:9" x14ac:dyDescent="0.25">
      <c r="A164" s="18">
        <v>160</v>
      </c>
      <c r="B164" s="18">
        <v>1</v>
      </c>
      <c r="C164" s="8">
        <v>418487.39</v>
      </c>
      <c r="D164" s="6">
        <f t="shared" si="10"/>
        <v>418487.39</v>
      </c>
      <c r="E164" s="7">
        <v>0.19</v>
      </c>
      <c r="F164" s="6">
        <f t="shared" si="8"/>
        <v>79512.604099999997</v>
      </c>
      <c r="G164" s="6">
        <f t="shared" si="9"/>
        <v>497999.99410000001</v>
      </c>
      <c r="H164" s="14"/>
      <c r="I164" s="14"/>
    </row>
    <row r="165" spans="1:9" x14ac:dyDescent="0.25">
      <c r="A165" s="18">
        <v>161</v>
      </c>
      <c r="B165" s="18">
        <v>1</v>
      </c>
      <c r="C165" s="8">
        <v>226890.76</v>
      </c>
      <c r="D165" s="6">
        <f t="shared" si="10"/>
        <v>226890.76</v>
      </c>
      <c r="E165" s="7">
        <v>0.19</v>
      </c>
      <c r="F165" s="6">
        <f t="shared" si="8"/>
        <v>43109.244400000003</v>
      </c>
      <c r="G165" s="6">
        <f t="shared" si="9"/>
        <v>270000.00440000003</v>
      </c>
      <c r="H165" s="14"/>
      <c r="I165" s="14"/>
    </row>
    <row r="166" spans="1:9" x14ac:dyDescent="0.25">
      <c r="A166" s="18">
        <v>162</v>
      </c>
      <c r="B166" s="18">
        <v>20</v>
      </c>
      <c r="C166" s="8">
        <v>5126.05</v>
      </c>
      <c r="D166" s="6">
        <f t="shared" si="10"/>
        <v>102521</v>
      </c>
      <c r="E166" s="7">
        <v>0.19</v>
      </c>
      <c r="F166" s="6">
        <f t="shared" si="8"/>
        <v>19478.990000000002</v>
      </c>
      <c r="G166" s="6">
        <f t="shared" si="9"/>
        <v>121999.99</v>
      </c>
      <c r="H166" s="14"/>
      <c r="I166" s="14"/>
    </row>
    <row r="167" spans="1:9" x14ac:dyDescent="0.25">
      <c r="A167" s="18">
        <v>163</v>
      </c>
      <c r="B167" s="18">
        <v>25</v>
      </c>
      <c r="C167" s="8">
        <v>8403.36</v>
      </c>
      <c r="D167" s="6">
        <f t="shared" si="10"/>
        <v>210084</v>
      </c>
      <c r="E167" s="7">
        <v>0.19</v>
      </c>
      <c r="F167" s="6">
        <f t="shared" si="8"/>
        <v>39915.96</v>
      </c>
      <c r="G167" s="6">
        <f t="shared" si="9"/>
        <v>249999.96</v>
      </c>
      <c r="H167" s="14"/>
      <c r="I167" s="14"/>
    </row>
    <row r="168" spans="1:9" x14ac:dyDescent="0.25">
      <c r="A168" s="18">
        <v>164</v>
      </c>
      <c r="B168" s="18">
        <v>12</v>
      </c>
      <c r="C168" s="8">
        <v>14285.71</v>
      </c>
      <c r="D168" s="6">
        <f t="shared" si="10"/>
        <v>171428.52</v>
      </c>
      <c r="E168" s="7">
        <v>0.19</v>
      </c>
      <c r="F168" s="6">
        <f t="shared" si="8"/>
        <v>32571.418799999999</v>
      </c>
      <c r="G168" s="6">
        <f t="shared" si="9"/>
        <v>203999.9388</v>
      </c>
      <c r="H168" s="14"/>
      <c r="I168" s="14"/>
    </row>
    <row r="169" spans="1:9" x14ac:dyDescent="0.25">
      <c r="A169" s="18">
        <v>165</v>
      </c>
      <c r="B169" s="18">
        <v>12</v>
      </c>
      <c r="C169" s="8">
        <v>12605.04</v>
      </c>
      <c r="D169" s="6">
        <f t="shared" si="10"/>
        <v>151260.48000000001</v>
      </c>
      <c r="E169" s="7">
        <v>0.19</v>
      </c>
      <c r="F169" s="6">
        <f t="shared" si="8"/>
        <v>28739.491200000004</v>
      </c>
      <c r="G169" s="6">
        <f t="shared" si="9"/>
        <v>179999.97120000003</v>
      </c>
      <c r="H169" s="14"/>
      <c r="I169" s="14"/>
    </row>
    <row r="170" spans="1:9" x14ac:dyDescent="0.25">
      <c r="A170" s="18">
        <v>166</v>
      </c>
      <c r="B170" s="18">
        <v>18</v>
      </c>
      <c r="C170" s="8">
        <v>37815.129999999997</v>
      </c>
      <c r="D170" s="6">
        <f t="shared" si="10"/>
        <v>680672.34</v>
      </c>
      <c r="E170" s="7">
        <v>0.19</v>
      </c>
      <c r="F170" s="6">
        <f t="shared" si="8"/>
        <v>129327.74459999999</v>
      </c>
      <c r="G170" s="6">
        <f t="shared" si="9"/>
        <v>810000.08459999994</v>
      </c>
      <c r="H170" s="14"/>
      <c r="I170" s="14"/>
    </row>
    <row r="171" spans="1:9" x14ac:dyDescent="0.25">
      <c r="A171" s="18">
        <v>167</v>
      </c>
      <c r="B171" s="18">
        <v>6</v>
      </c>
      <c r="C171" s="8">
        <v>25210.080000000002</v>
      </c>
      <c r="D171" s="6">
        <f t="shared" si="10"/>
        <v>151260.48000000001</v>
      </c>
      <c r="E171" s="7">
        <v>0.19</v>
      </c>
      <c r="F171" s="6">
        <f t="shared" si="8"/>
        <v>28739.491200000004</v>
      </c>
      <c r="G171" s="6">
        <f t="shared" si="9"/>
        <v>179999.97120000003</v>
      </c>
      <c r="H171" s="14"/>
      <c r="I171" s="14"/>
    </row>
    <row r="172" spans="1:9" x14ac:dyDescent="0.25">
      <c r="A172" s="18">
        <v>168</v>
      </c>
      <c r="B172" s="18">
        <v>50</v>
      </c>
      <c r="C172" s="8">
        <v>8991.6</v>
      </c>
      <c r="D172" s="6">
        <f t="shared" si="10"/>
        <v>449580</v>
      </c>
      <c r="E172" s="7">
        <v>0.19</v>
      </c>
      <c r="F172" s="6">
        <f t="shared" si="8"/>
        <v>85420.2</v>
      </c>
      <c r="G172" s="6">
        <f t="shared" si="9"/>
        <v>535000.19999999995</v>
      </c>
      <c r="H172" s="14"/>
      <c r="I172" s="14"/>
    </row>
    <row r="173" spans="1:9" x14ac:dyDescent="0.25">
      <c r="A173" s="18">
        <v>169</v>
      </c>
      <c r="B173" s="18">
        <v>24</v>
      </c>
      <c r="C173" s="8">
        <v>5042.0200000000004</v>
      </c>
      <c r="D173" s="6">
        <f t="shared" si="10"/>
        <v>121008.48000000001</v>
      </c>
      <c r="E173" s="7">
        <v>0.19</v>
      </c>
      <c r="F173" s="6">
        <f t="shared" si="8"/>
        <v>22991.611200000003</v>
      </c>
      <c r="G173" s="6">
        <f t="shared" si="9"/>
        <v>144000.09120000002</v>
      </c>
      <c r="H173" s="14"/>
      <c r="I173" s="14"/>
    </row>
    <row r="174" spans="1:9" x14ac:dyDescent="0.25">
      <c r="A174" s="18">
        <v>170</v>
      </c>
      <c r="B174" s="18">
        <v>12</v>
      </c>
      <c r="C174" s="8">
        <v>5462.18</v>
      </c>
      <c r="D174" s="6">
        <f t="shared" si="10"/>
        <v>65546.16</v>
      </c>
      <c r="E174" s="7">
        <v>0.19</v>
      </c>
      <c r="F174" s="6">
        <f t="shared" si="8"/>
        <v>12453.770400000001</v>
      </c>
      <c r="G174" s="6">
        <f t="shared" si="9"/>
        <v>77999.930400000012</v>
      </c>
      <c r="H174" s="14"/>
      <c r="I174" s="14"/>
    </row>
    <row r="175" spans="1:9" x14ac:dyDescent="0.25">
      <c r="A175" s="18">
        <v>171</v>
      </c>
      <c r="B175" s="18">
        <v>6</v>
      </c>
      <c r="C175" s="8">
        <v>15966.39</v>
      </c>
      <c r="D175" s="6">
        <f t="shared" si="10"/>
        <v>95798.34</v>
      </c>
      <c r="E175" s="7">
        <v>0.19</v>
      </c>
      <c r="F175" s="6">
        <f t="shared" si="8"/>
        <v>18201.684600000001</v>
      </c>
      <c r="G175" s="6">
        <f t="shared" si="9"/>
        <v>114000.0246</v>
      </c>
      <c r="H175" s="14"/>
      <c r="I175" s="14"/>
    </row>
    <row r="176" spans="1:9" x14ac:dyDescent="0.25">
      <c r="A176" s="18">
        <v>172</v>
      </c>
      <c r="B176" s="18">
        <v>6</v>
      </c>
      <c r="C176" s="8">
        <v>13193.28</v>
      </c>
      <c r="D176" s="6">
        <f t="shared" si="10"/>
        <v>79159.680000000008</v>
      </c>
      <c r="E176" s="7">
        <v>0.19</v>
      </c>
      <c r="F176" s="6">
        <f t="shared" si="8"/>
        <v>15040.339200000002</v>
      </c>
      <c r="G176" s="6">
        <f t="shared" si="9"/>
        <v>94200.01920000001</v>
      </c>
      <c r="H176" s="14"/>
      <c r="I176" s="14"/>
    </row>
    <row r="177" spans="1:9" x14ac:dyDescent="0.25">
      <c r="A177" s="18">
        <v>173</v>
      </c>
      <c r="B177" s="18">
        <v>5</v>
      </c>
      <c r="C177" s="8">
        <v>10000</v>
      </c>
      <c r="D177" s="6">
        <f t="shared" si="10"/>
        <v>50000</v>
      </c>
      <c r="E177" s="7">
        <v>0.19</v>
      </c>
      <c r="F177" s="6">
        <f t="shared" ref="F177:F183" si="11">+D177*E177</f>
        <v>9500</v>
      </c>
      <c r="G177" s="6">
        <f t="shared" ref="G177:G183" si="12">D177+F177</f>
        <v>59500</v>
      </c>
      <c r="H177" s="14"/>
      <c r="I177" s="14"/>
    </row>
    <row r="178" spans="1:9" x14ac:dyDescent="0.25">
      <c r="A178" s="18">
        <v>174</v>
      </c>
      <c r="B178" s="18">
        <v>6</v>
      </c>
      <c r="C178" s="8">
        <v>7899.16</v>
      </c>
      <c r="D178" s="6">
        <f t="shared" si="10"/>
        <v>47394.96</v>
      </c>
      <c r="E178" s="7">
        <v>0.19</v>
      </c>
      <c r="F178" s="6">
        <f t="shared" si="11"/>
        <v>9005.0424000000003</v>
      </c>
      <c r="G178" s="6">
        <f t="shared" si="12"/>
        <v>56400.002399999998</v>
      </c>
      <c r="H178" s="14"/>
      <c r="I178" s="14"/>
    </row>
    <row r="179" spans="1:9" x14ac:dyDescent="0.25">
      <c r="A179" s="18">
        <v>175</v>
      </c>
      <c r="B179" s="18">
        <v>6</v>
      </c>
      <c r="C179" s="8">
        <v>8403.39</v>
      </c>
      <c r="D179" s="6">
        <f t="shared" si="10"/>
        <v>50420.34</v>
      </c>
      <c r="E179" s="7">
        <v>0.19</v>
      </c>
      <c r="F179" s="6">
        <f t="shared" si="11"/>
        <v>9579.864599999999</v>
      </c>
      <c r="G179" s="6">
        <f t="shared" si="12"/>
        <v>60000.204599999997</v>
      </c>
      <c r="H179" s="14"/>
      <c r="I179" s="14"/>
    </row>
    <row r="180" spans="1:9" x14ac:dyDescent="0.25">
      <c r="A180" s="18">
        <v>176</v>
      </c>
      <c r="B180" s="18">
        <v>24</v>
      </c>
      <c r="C180" s="8">
        <v>9831.93</v>
      </c>
      <c r="D180" s="6">
        <f t="shared" si="10"/>
        <v>235966.32</v>
      </c>
      <c r="E180" s="7">
        <v>0.19</v>
      </c>
      <c r="F180" s="6">
        <f t="shared" si="11"/>
        <v>44833.6008</v>
      </c>
      <c r="G180" s="6">
        <f t="shared" si="12"/>
        <v>280799.92080000002</v>
      </c>
      <c r="H180" s="14"/>
      <c r="I180" s="14"/>
    </row>
    <row r="181" spans="1:9" x14ac:dyDescent="0.25">
      <c r="A181" s="18">
        <v>177</v>
      </c>
      <c r="B181" s="18">
        <v>5</v>
      </c>
      <c r="C181" s="8">
        <v>46218.49</v>
      </c>
      <c r="D181" s="6">
        <f t="shared" si="10"/>
        <v>231092.44999999998</v>
      </c>
      <c r="E181" s="7">
        <v>0.19</v>
      </c>
      <c r="F181" s="6">
        <f t="shared" si="11"/>
        <v>43907.565499999997</v>
      </c>
      <c r="G181" s="6">
        <f t="shared" si="12"/>
        <v>275000.01549999998</v>
      </c>
      <c r="H181" s="14"/>
      <c r="I181" s="14"/>
    </row>
    <row r="182" spans="1:9" x14ac:dyDescent="0.25">
      <c r="A182" s="18">
        <v>178</v>
      </c>
      <c r="B182" s="18">
        <v>15</v>
      </c>
      <c r="C182" s="8">
        <v>28571.43</v>
      </c>
      <c r="D182" s="6">
        <f t="shared" si="10"/>
        <v>428571.45</v>
      </c>
      <c r="E182" s="7">
        <v>0.19</v>
      </c>
      <c r="F182" s="6">
        <f t="shared" si="11"/>
        <v>81428.575500000006</v>
      </c>
      <c r="G182" s="6">
        <f t="shared" si="12"/>
        <v>510000.02549999999</v>
      </c>
      <c r="H182" s="14"/>
      <c r="I182" s="14"/>
    </row>
    <row r="183" spans="1:9" x14ac:dyDescent="0.25">
      <c r="A183" s="18">
        <v>179</v>
      </c>
      <c r="B183" s="18">
        <v>4</v>
      </c>
      <c r="C183" s="8">
        <v>39495.800000000003</v>
      </c>
      <c r="D183" s="6">
        <f t="shared" si="10"/>
        <v>157983.20000000001</v>
      </c>
      <c r="E183" s="7">
        <v>0.19</v>
      </c>
      <c r="F183" s="6">
        <f t="shared" si="11"/>
        <v>30016.808000000001</v>
      </c>
      <c r="G183" s="6">
        <f t="shared" si="12"/>
        <v>188000.008</v>
      </c>
      <c r="H183" s="14"/>
      <c r="I183" s="14"/>
    </row>
    <row r="184" spans="1:9" x14ac:dyDescent="0.25">
      <c r="D184" s="14"/>
      <c r="E184" s="3"/>
      <c r="F184" s="14"/>
      <c r="G184" s="14"/>
      <c r="H184" s="14"/>
      <c r="I184" s="14"/>
    </row>
    <row r="185" spans="1:9" x14ac:dyDescent="0.25">
      <c r="C185" s="13" t="s">
        <v>6</v>
      </c>
      <c r="D185" s="4">
        <f>SUM(D5:D183)</f>
        <v>70352850.040000081</v>
      </c>
      <c r="E185" s="13" t="s">
        <v>15</v>
      </c>
      <c r="F185" s="4">
        <f>SUM(F5:F183)</f>
        <v>13367041.507600009</v>
      </c>
      <c r="G185" s="14"/>
      <c r="H185" s="14"/>
      <c r="I185" s="14"/>
    </row>
    <row r="186" spans="1:9" x14ac:dyDescent="0.25">
      <c r="C186" s="13"/>
      <c r="D186" s="14"/>
      <c r="E186" s="13" t="s">
        <v>5</v>
      </c>
      <c r="F186" s="8"/>
      <c r="G186" s="14"/>
      <c r="H186" s="14"/>
      <c r="I186" s="14"/>
    </row>
    <row r="187" spans="1:9" x14ac:dyDescent="0.25">
      <c r="C187" s="13" t="s">
        <v>4</v>
      </c>
      <c r="D187" s="4">
        <f>+D185+F185</f>
        <v>83719891.547600091</v>
      </c>
      <c r="E187" s="13" t="s">
        <v>3</v>
      </c>
      <c r="F187" s="4">
        <f>+D185-F186</f>
        <v>70352850.040000081</v>
      </c>
      <c r="G187" s="14"/>
      <c r="H187" s="14"/>
      <c r="I187" s="14"/>
    </row>
    <row r="188" spans="1:9" x14ac:dyDescent="0.25">
      <c r="D188" s="14"/>
      <c r="E188" s="3"/>
      <c r="F188" s="14"/>
      <c r="G188" s="14"/>
      <c r="H188" s="14"/>
      <c r="I188" s="14"/>
    </row>
    <row r="189" spans="1:9" x14ac:dyDescent="0.25">
      <c r="D189" s="14"/>
      <c r="E189" s="3"/>
      <c r="F189" s="14"/>
      <c r="G189" s="14"/>
      <c r="H189" s="14"/>
      <c r="I189" s="14"/>
    </row>
    <row r="190" spans="1:9" x14ac:dyDescent="0.25">
      <c r="C190" s="15" t="s">
        <v>2</v>
      </c>
      <c r="D190" s="6">
        <f>+D185</f>
        <v>70352850.040000081</v>
      </c>
      <c r="E190" s="3"/>
      <c r="F190" s="14"/>
      <c r="G190" s="14"/>
      <c r="H190" s="14"/>
      <c r="I190" s="14"/>
    </row>
    <row r="191" spans="1:9" x14ac:dyDescent="0.25">
      <c r="C191" s="15" t="s">
        <v>1</v>
      </c>
      <c r="D191" s="6">
        <f>+F185</f>
        <v>13367041.507600009</v>
      </c>
      <c r="E191" s="3"/>
      <c r="F191" s="14"/>
      <c r="G191" s="14"/>
      <c r="H191" s="14"/>
      <c r="I191" s="14"/>
    </row>
    <row r="192" spans="1:9" x14ac:dyDescent="0.25">
      <c r="C192" s="15" t="s">
        <v>0</v>
      </c>
      <c r="D192" s="6">
        <f>SUM(D190:D191)</f>
        <v>83719891.547600091</v>
      </c>
      <c r="E192" s="3"/>
      <c r="F192" s="14"/>
      <c r="G192" s="14"/>
      <c r="H192" s="14"/>
      <c r="I192" s="14"/>
    </row>
    <row r="193" spans="3:9" x14ac:dyDescent="0.25">
      <c r="D193" s="14"/>
      <c r="E193" s="3"/>
      <c r="F193" s="14"/>
      <c r="G193" s="14"/>
      <c r="H193" s="14"/>
      <c r="I193" s="14"/>
    </row>
    <row r="194" spans="3:9" x14ac:dyDescent="0.25">
      <c r="C194" s="20" t="s">
        <v>12</v>
      </c>
      <c r="D194" s="20"/>
      <c r="E194" s="3"/>
      <c r="F194" s="14"/>
      <c r="G194" s="14"/>
      <c r="H194" s="14"/>
      <c r="I194" s="14"/>
    </row>
    <row r="195" spans="3:9" x14ac:dyDescent="0.25">
      <c r="C195" s="16" t="s">
        <v>2</v>
      </c>
      <c r="D195" s="6">
        <f>SUM(190:190)</f>
        <v>70352850.040000081</v>
      </c>
      <c r="E195" s="3"/>
      <c r="F195" s="14"/>
      <c r="G195" s="14"/>
      <c r="H195" s="14"/>
      <c r="I195" s="14"/>
    </row>
    <row r="196" spans="3:9" x14ac:dyDescent="0.25">
      <c r="C196" s="16" t="s">
        <v>1</v>
      </c>
      <c r="D196" s="6">
        <f>SUM(191:191)</f>
        <v>13367041.507600009</v>
      </c>
      <c r="E196" s="3"/>
      <c r="F196" s="14"/>
      <c r="G196" s="14"/>
      <c r="H196" s="14"/>
      <c r="I196" s="14"/>
    </row>
    <row r="197" spans="3:9" x14ac:dyDescent="0.25">
      <c r="C197" s="16" t="s">
        <v>0</v>
      </c>
      <c r="D197" s="6">
        <f>SUM(D195:D196)</f>
        <v>83719891.547600091</v>
      </c>
      <c r="E197" s="3"/>
      <c r="F197" s="14"/>
      <c r="G197" s="14"/>
      <c r="H197" s="14"/>
      <c r="I197" s="14"/>
    </row>
    <row r="198" spans="3:9" x14ac:dyDescent="0.25">
      <c r="D198" s="14"/>
      <c r="E198" s="3"/>
      <c r="F198" s="14"/>
      <c r="G198" s="14"/>
      <c r="H198" s="14"/>
      <c r="I198" s="14"/>
    </row>
    <row r="199" spans="3:9" x14ac:dyDescent="0.25">
      <c r="D199" s="14"/>
      <c r="E199" s="14"/>
      <c r="F199" s="14"/>
      <c r="G199" s="14"/>
      <c r="H199" s="14"/>
      <c r="I199" s="14"/>
    </row>
    <row r="200" spans="3:9" x14ac:dyDescent="0.25">
      <c r="F200" s="14"/>
      <c r="I200" s="14"/>
    </row>
    <row r="201" spans="3:9" x14ac:dyDescent="0.25">
      <c r="F201" s="17"/>
      <c r="I201" s="14"/>
    </row>
  </sheetData>
  <autoFilter ref="A4:I4" xr:uid="{51A20DC4-D6C3-4C29-8DE8-4C5F5D3B4797}"/>
  <mergeCells count="2">
    <mergeCell ref="C194:D194"/>
    <mergeCell ref="F2:H2"/>
  </mergeCells>
  <dataValidations count="1">
    <dataValidation allowBlank="1" showInputMessage="1" showErrorMessage="1" promptTitle="CANTIDAD SOLICITADA" prompt="Digite la cantidad de unidades solicitadas del bien" sqref="B5:B8" xr:uid="{3ACB6FB9-8653-4929-8999-2B06E135C25F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Facturas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Fernando Gutierrez Ceferino</dc:creator>
  <cp:lastModifiedBy>Victor Fernando Gutierrez Ceferino</cp:lastModifiedBy>
  <dcterms:created xsi:type="dcterms:W3CDTF">2021-10-08T21:29:07Z</dcterms:created>
  <dcterms:modified xsi:type="dcterms:W3CDTF">2022-12-14T20:20:20Z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2022-11-09T16:02:33Z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ac1812fc-14eb-40bd-9a45-2c9e021f9c11</vt:lpwstr>
  </property>
  <property fmtid="{D5CDD505-2E9C-101B-9397-08002B2CF9AE}" pid="8" name="MSIP_Label_1299739c-ad3d-4908-806e-4d91151a6e13_ContentBits">
    <vt:lpwstr>0</vt:lpwstr>
  </property>
</Properties>
</file>