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C:\Users\57318\Desktop\EDWIN\trabajo actualizado\noviembre\CHIGORODO\"/>
    </mc:Choice>
  </mc:AlternateContent>
  <xr:revisionPtr revIDLastSave="0" documentId="13_ncr:1_{CE18F136-9AF1-488E-B8DD-75F6B93EAB53}" xr6:coauthVersionLast="47"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ESUPUESTO GENERAL" sheetId="270"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1" hidden="1">[17]AIU!$D$338:$D$357</definedName>
    <definedName name="__123Graph_A" hidden="1">#REF!</definedName>
    <definedName name="__123Graph_Acaja" hidden="1">[17]EVA!$D$39:$AD$39</definedName>
    <definedName name="__123Graph_ACart_AnticAdic" hidden="1">[17]EVA!$F$95:$I$95</definedName>
    <definedName name="__123Graph_AFACTURAC" hidden="1">[17]Program!$B$120:$Y$120</definedName>
    <definedName name="__123Graph_AGraph2" hidden="1">[17]AIU!$D$338:$D$357</definedName>
    <definedName name="__123Graph_B" hidden="1">#REF!</definedName>
    <definedName name="__123Graph_Bcaja" hidden="1">[17]EVA!$D$56:$AD$56</definedName>
    <definedName name="__123Graph_BCart_AnticAdic" hidden="1">[17]EVA!$F$96:$I$96</definedName>
    <definedName name="__123Graph_Ccaja" hidden="1">[17]EVA!$D$58:$AD$58</definedName>
    <definedName name="__123Graph_CCart_AnticAdic" hidden="1">[17]EVA!$F$97:$I$97</definedName>
    <definedName name="__123Graph_Dcaja" hidden="1">[17]EVA!$D$61:$AD$61</definedName>
    <definedName name="__123Graph_DCart_AnticAdic" hidden="1">[17]EVA!$F$99:$I$99</definedName>
    <definedName name="__123Graph_ECart_AnticAdic" hidden="1">[17]EVA!$F$99:$I$99</definedName>
    <definedName name="__123Graph_LBL_ACart_AnticAdic" hidden="1">[17]EVA!$J$95:$K$95</definedName>
    <definedName name="__123Graph_LBL_Ccaja" hidden="1">[17]EVA!$D$58:$AD$58</definedName>
    <definedName name="__123Graph_LBL_DCart_AnticAdic" hidden="1">[17]EVA!$F$98:$I$98</definedName>
    <definedName name="__123Graph_X" hidden="1">[17]AIU!$C$338:$C$357</definedName>
    <definedName name="__123Graph_Xcaja" hidden="1">[17]EVA!$D$6:$AD$6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[13]!_xlbgnm.ane7</definedName>
    <definedName name="__ane8">[13]!_xlbgnm.ane8</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[20]PESOS!#REF!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[17]EVA!$F$104:$I$104</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[17]EVA!$F$105:$I$105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[17]EVA!$F$106:$I$106</definedName>
    <definedName name="_3ane_o10">#REF!</definedName>
    <definedName name="_4__123Graph_LBL_ACart_Utilidad" hidden="1">[17]EVA!$F$109:$I$109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[17]EVA!$F$110:$I$110</definedName>
    <definedName name="_6__123Graph_LBL_CCart_Utilidad" hidden="1">[17]EVA!$F$111:$I$111</definedName>
    <definedName name="_7__123Graph_XCart_Utilidad" hidden="1">[17]EVA!$F$103:$I$103</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[22]!absc</definedName>
    <definedName name="_Atp2">[18]EMPRESA!$F$22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localSheetId="1" hidden="1">#REF!</definedName>
    <definedName name="_Fill" hidden="1">#REF!</definedName>
    <definedName name="_xlnm._FilterDatabase" localSheetId="0" hidden="1">'PRESUPUESTO OFICIAL (Entidad)'!$I$11:$I$37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[23]OCTUBRE!#REF!</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1" hidden="1">[23]OCTUBRE!#REF!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'[25]DUB-823'!#REF!</definedName>
    <definedName name="a">'[25]DUB-823'!#REF!</definedName>
    <definedName name="A_1">#REF!</definedName>
    <definedName name="A_impresión_IM" localSheetId="2">#REF!</definedName>
    <definedName name="A_impresión_IM">#REF!</definedName>
    <definedName name="A18A200">[26]ESPEC!#REF!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[27]otros!$C$5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[28]!absc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[28]!absc</definedName>
    <definedName name="ADOC125">[31]!absc</definedName>
    <definedName name="adoq">[32]!absc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[33]!absc</definedName>
    <definedName name="AlcanceProyecto">#REF!</definedName>
    <definedName name="ALM">#REF!</definedName>
    <definedName name="ALTO">[34]Tabla!$A$1:$A$5</definedName>
    <definedName name="Amount">#REF!</definedName>
    <definedName name="ANCLAJE" localSheetId="2">'[35]MC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scount" hidden="1">1</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[40]!absc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'PRESUPUESTO GENERAL'!$A$1:$K$65</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[34]Tabla!$A$1:$A$5</definedName>
    <definedName name="bASE" localSheetId="2">#REF!</definedName>
    <definedName name="Base">#REF!</definedName>
    <definedName name="Base_datos_IM">#REF!</definedName>
    <definedName name="base1">#REF!</definedName>
    <definedName name="base2">#REF!</definedName>
    <definedName name="basedatos">[44]Hoja1!$A$4:$BZ$55</definedName>
    <definedName name="_xlnm.Database" localSheetId="2">#REF!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2">#REF!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'[53]A. P. U.'!#REF!</definedName>
    <definedName name="CCCCCC">'[53]A. P. U.'!#REF!</definedName>
    <definedName name="CCT">#REF!</definedName>
    <definedName name="ccto210" localSheetId="2">#REF!</definedName>
    <definedName name="ccto210">#REF!</definedName>
    <definedName name="cd">[54]Hoja1!$C$81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[37]CDItem!$G$8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[55]Insum!$A$3:$H$63</definedName>
    <definedName name="CEMENTO">[56]Insum!$A$3:$H$63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[57]Hoja1!$C$27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[59]BITACORA!$E$1:$E$65536</definedName>
    <definedName name="costo2" hidden="1">#REF!</definedName>
    <definedName name="COSTODIRECTO" localSheetId="2">#REF!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[52]!Customize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'[25]GPI 526'!#REF!</definedName>
    <definedName name="dario">'[25]GPI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[66]Cronograma!#REF!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[42]EMPRESA!$F$14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[68]CÁLCULOS!$H$34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[69]EMPRESA!$I$25</definedName>
    <definedName name="DsctoPension">[69]EMPRESA!$I$23</definedName>
    <definedName name="DsctoSalud">[69]EMPRESA!$I$24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'[70]Info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[71]Equipo!$A$7:$A$65536</definedName>
    <definedName name="EQUIPO1">#REF!</definedName>
    <definedName name="EQUIPOS" localSheetId="2">'[72]TABLA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 hidden="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[73]Estructura!$C$7:$E$2570</definedName>
    <definedName name="ESTRUCTURA" hidden="1">{#N/A,#N/A,TRUE,"INGENIERIA";#N/A,#N/A,TRUE,"COMPRAS";#N/A,#N/A,TRUE,"DIRECCION";#N/A,#N/A,TRUE,"RESUMEN"}</definedName>
    <definedName name="ESTRUCTURAS">[74]Hoja3!$B$7:$B$15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[25]SKJ452!#REF!</definedName>
    <definedName name="Excel_BuiltIn_Print_Titles_10">[25]SKJ452!#REF!</definedName>
    <definedName name="Excel_BuiltIn_Print_Titles_11" localSheetId="2">[25]ITA878!#REF!</definedName>
    <definedName name="Excel_BuiltIn_Print_Titles_11">[25]ITA878!#REF!</definedName>
    <definedName name="Excel_BuiltIn_Print_Titles_12" localSheetId="2">'[25]AEA-944'!#REF!</definedName>
    <definedName name="Excel_BuiltIn_Print_Titles_12">'[25]AEA-944'!#REF!</definedName>
    <definedName name="Excel_BuiltIn_Print_Titles_13" localSheetId="2">'[25]DUB-823'!#REF!</definedName>
    <definedName name="Excel_BuiltIn_Print_Titles_13">'[25]DUB-823'!#REF!</definedName>
    <definedName name="Excel_BuiltIn_Print_Titles_14" localSheetId="2">'[25]GPI 526'!#REF!</definedName>
    <definedName name="Excel_BuiltIn_Print_Titles_14">'[25]GPI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[25]XXJ617!#REF!</definedName>
    <definedName name="Excel_BuiltIn_Print_Titles_19">[25]XXJ617!#REF!</definedName>
    <definedName name="Excel_BuiltIn_Print_Titles_20" localSheetId="2">#REF!</definedName>
    <definedName name="Excel_BuiltIn_Print_Titles_20">#REF!</definedName>
    <definedName name="Excel_BuiltIn_Print_Titles_21" localSheetId="2">[25]SNG_855!#REF!</definedName>
    <definedName name="Excel_BuiltIn_Print_Titles_21">[25]SNG_855!#REF!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'[25]VEA 374'!#REF!</definedName>
    <definedName name="Excel_BuiltIn_Print_Titles_5">'[25]VEA 374'!#REF!</definedName>
    <definedName name="Excel_BuiltIn_Print_Titles_5_XX" localSheetId="2">'[25]VEA 374'!#REF!</definedName>
    <definedName name="Excel_BuiltIn_Print_Titles_5_XX">'[25]VEA 374'!#REF!</definedName>
    <definedName name="Excel_BuiltIn_Print_Titles_6" localSheetId="2">#REF!</definedName>
    <definedName name="Excel_BuiltIn_Print_Titles_6">#REF!</definedName>
    <definedName name="Excel_BuiltIn_Print_Titles_7" localSheetId="2">[25]HFB024!#REF!</definedName>
    <definedName name="Excel_BuiltIn_Print_Titles_7">[25]HFB024!#REF!</definedName>
    <definedName name="Excel_BuiltIn_Print_Titles_8" localSheetId="2">#REF!</definedName>
    <definedName name="Excel_BuiltIn_Print_Titles_8">#REF!</definedName>
    <definedName name="Excel_BuiltIn_Print_Titles_9" localSheetId="2">[25]PAJ825!#REF!</definedName>
    <definedName name="Excel_BuiltIn_Print_Titles_9">[25]PAJ825!#REF!</definedName>
    <definedName name="EXCROC">'[75]Análisis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'[76]Itemes Renovación'!#REF!</definedName>
    <definedName name="FareWellStmnt">[52]!FareWellStmnt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[77]Tablas!$B$1:$B$65536</definedName>
    <definedName name="FechaInicio">[42]CONTRATO!$E$10</definedName>
    <definedName name="FechaTermina">[42]CONTRATO!$E$11</definedName>
    <definedName name="FechaTerminacion">#REF!</definedName>
    <definedName name="fer" localSheetId="2">'[39]Res-Accide-10'!#REF!</definedName>
    <definedName name="fer">'[39]Res-Accide-10'!#REF!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1" hidden="1">#REF!</definedName>
    <definedName name="FFFF" hidden="1">#REF!</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'[78]7422CW00'!#REF!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[52]!FinePrint</definedName>
    <definedName name="FM">1.18</definedName>
    <definedName name="fnic">[57]Hoja1!$C$13</definedName>
    <definedName name="FO">1.32</definedName>
    <definedName name="FORDESCR">'[3]7422CW00'!#REF!</definedName>
    <definedName name="FORM_C3">[79]Hoja1!$A$33:$N$51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'[78]7422CW00'!#REF!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[80]BASE!$C$4:$H$255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'[21]Itemes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'[53]A. P. U.'!#REF!</definedName>
    <definedName name="IF">'[53]A.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'[81]1'!$N$41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[82]TABLAS!$A$1:$A$65536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U">[83]INSUMOS!$A$1:$E$65536</definedName>
    <definedName name="Insumos_auxiliares" localSheetId="2">[84]Insumos!#REF!</definedName>
    <definedName name="Insumos_auxiliares">[84]Insumos!#REF!</definedName>
    <definedName name="Insumos_basicos" localSheetId="2">#REF!</definedName>
    <definedName name="Insumos_basicos">#REF!</definedName>
    <definedName name="Int">#REF!</definedName>
    <definedName name="InTap">[21]Interc.tapones!$E$1:$E$65536</definedName>
    <definedName name="INTER">[74]Hoja3!$F$7:$F$9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'[85]PR 1'!$A$2:$N$655</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'[42]LIQUIDA-NOMINA'!$AT$4</definedName>
    <definedName name="issafp">[57]Hoja1!$C$19</definedName>
    <definedName name="isscs">[57]Hoja1!$C$21</definedName>
    <definedName name="isseps">[57]Hoja1!$C$20</definedName>
    <definedName name="ITEM">[80]BASE!$C$4:$H$255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 hidden="1">{"via1",#N/A,TRUE,"general";"via2",#N/A,TRUE,"general";"via3",#N/A,TRUE,"general"}</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1" hidden="1">{"TAB1",#N/A,TRUE,"GENERAL";"TAB2",#N/A,TRUE,"GENERAL";"TAB3",#N/A,TRUE,"GENERAL";"TAB4",#N/A,TRUE,"GENERAL";"TAB5",#N/A,TRUE,"GENERAL"}</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[86]LISTADO!#REF!</definedName>
    <definedName name="LICITACION" localSheetId="2">#REF!</definedName>
    <definedName name="LICITACION">#REF!</definedName>
    <definedName name="LINEA" localSheetId="2">[87]CONT_ADI!#REF!</definedName>
    <definedName name="LINEA">[87]CONT_ADI!#REF!</definedName>
    <definedName name="ListaCantidad">#REF!</definedName>
    <definedName name="Listado">#REF!</definedName>
    <definedName name="Listado1">#REF!</definedName>
    <definedName name="ListaItem">#REF!</definedName>
    <definedName name="ListaUni">[88]TOTALES!$D$7:$D$654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[89]tub!$C$1:$J$39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[28]!absc</definedName>
    <definedName name="LOCA1">[40]!absc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'[39]Res-Accide-10'!#REF!</definedName>
    <definedName name="lun">'[39]Res-Accide-10'!#REF!</definedName>
    <definedName name="lv">#REF!</definedName>
    <definedName name="m">#REF!</definedName>
    <definedName name="MA" localSheetId="2">'[39]Res-Accide-10'!#REF!</definedName>
    <definedName name="MA">'[39]Res-Accide-10'!#REF!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[55]Insum!$A$68:$H$98</definedName>
    <definedName name="MAQUINAR">[56]Insum!$A$68:$H$98</definedName>
    <definedName name="mar" localSheetId="2">'[39]Res-Accide-10'!#REF!</definedName>
    <definedName name="mar">'[39]Res-Accide-10'!#REF!</definedName>
    <definedName name="MARCO_H">#REF!</definedName>
    <definedName name="marina">'[90]Informe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'[72]TABLA MATERIALES'!$A$3:$D$654</definedName>
    <definedName name="materiales">[71]materiales!$A$7:$A$1317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'[91]CCP,LEYES,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'[42]LIQUIDA-NOMINA'!$H$3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[47]steel!#REF!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[52]!Nada</definedName>
    <definedName name="Nafta_2">'[93] ASR+Nafta'!$K$19:$AS$19</definedName>
    <definedName name="Nafta2">'[93] ASR+Nafta'!$K$19:$AS$19</definedName>
    <definedName name="Nafta3">'[93]Todos+Nafta'!$K$19:$AS$19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'[29]Reservas de Petróleo'!$A$2,'[29]Reservas de Petróleo'!$A$1,'[29]Reservas de Petróleo'!$D$4,'[29]Reservas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[27]PRESUPUESTO!$C$10</definedName>
    <definedName name="ObjetivoProyecto">#REF!</definedName>
    <definedName name="Obra" localSheetId="2">#REF!</definedName>
    <definedName name="Obra">#REF!</definedName>
    <definedName name="obras" hidden="1">#REF!</definedName>
    <definedName name="obras1">DATE(YEAR([94]!Loan_Start),MONTH([94]!Loan_Start)+Payment_Number,DAY([94]!Loan_Start))</definedName>
    <definedName name="obras11" hidden="1">#REF!</definedName>
    <definedName name="obras111">DATE(YEAR([95]!Loan_Start),MONTH([95]!Loan_Start)+Payment_Number,DAY([95]!Loan_Start))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[71]otros!$A$6:$A$1235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#REF!</definedName>
    <definedName name="Pay_Num">#REF!</definedName>
    <definedName name="Payment_Date">DATE(YEAR(Loan_Start),MONTH(Loan_Start)+Payment_Number,DAY(Loan_Start))</definedName>
    <definedName name="Payment_Date1">DATE(YEAR([95]!Loan_Start),MONTH([95]!Loan_Start)+Payment_Number,DAY([95]!Loan_Start))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[44]Hoja1!$C$1</definedName>
    <definedName name="PeriodoPago">'[42]LIQUIDA-NOMINA'!$C$4</definedName>
    <definedName name="PeriodoRepago">#REF!</definedName>
    <definedName name="PeriodoRepagoCCP">#REF!</definedName>
    <definedName name="phed">[57]Hoja1!$C$4</definedName>
    <definedName name="phen">[57]Hoja1!$C$5</definedName>
    <definedName name="Pindis">#REF!</definedName>
    <definedName name="pint">'[78]7422CW00'!#REF!</definedName>
    <definedName name="pintura">'[78]7422CW00'!#REF!</definedName>
    <definedName name="pintyura">[96]STRSUMM0!#REF!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[38]BASES!$E$26</definedName>
    <definedName name="Porcentaje">#REF!</definedName>
    <definedName name="PORCENTAJE1">#REF!</definedName>
    <definedName name="PORTADA2">'[97]Hoja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'[90]Informe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[98]!absc</definedName>
    <definedName name="prueba1">[98]!absc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'[99]ORITO 02 '!$A$12</definedName>
    <definedName name="Pwf_actual">'[99]ORITO 02 '!$E$6</definedName>
    <definedName name="Pwf_i">[48]medelo!$A$66:$A$83</definedName>
    <definedName name="Pwf_min">'[99]ORITO 02 '!$E$8</definedName>
    <definedName name="Pwfd">#REF!</definedName>
    <definedName name="Q" localSheetId="2">#REF!</definedName>
    <definedName name="q" localSheetId="1" hidden="1">{"via1",#N/A,TRUE,"general";"via2",#N/A,TRUE,"general";"via3",#N/A,TRUE,"general"}</definedName>
    <definedName name="Q">#REF!</definedName>
    <definedName name="Q_actual">'[99]ORITO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'[99]ORITO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'[93] ASR+Nafta'!$E$9:$E$21</definedName>
    <definedName name="Recall_3">'[93]Todos+Nafta'!$E$9:$E$21</definedName>
    <definedName name="Recorder">#REF!</definedName>
    <definedName name="recursos">[100]RECURSOS!$A$8:$A$204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[92]Tablas!$M$6:$M$8</definedName>
    <definedName name="REGIONAL">[92]Tablas!$I$6:$I$10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[101]original_sist!$B$1:$L$167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[102]Ingenieria!#REF!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'[103]Form5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[37]BASES!$E$41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[57]Hoja1!$C$14</definedName>
    <definedName name="SERO" localSheetId="2">'INDICAR CÓDIGO DEL ITEM DE PAGO'!ERR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'PRESUPUESTO GENERAL'!#REF!</definedName>
    <definedName name="solver_adj" localSheetId="0" hidden="1">'PRESUPUESTO OFICIAL (Entidad)'!#REF!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'PRESUPUESTO GENERAL'!#REF!</definedName>
    <definedName name="solver_lhs1" localSheetId="0" hidden="1">'PRESUPUESTO OFICIAL (Entidad)'!$K$48</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'PRESUPUESTO GENERAL'!#REF!</definedName>
    <definedName name="solver_opt" localSheetId="0" hidden="1">'PRESUPUESTO OFICIAL (Entidad)'!$K$48</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'PRESUPUESTO GENERAL'!#REF!</definedName>
    <definedName name="solver_rhs1" localSheetId="0" hidden="1">'PRESUPUESTO OFICIAL (Entidad)'!$K$49</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[57]Hoja1!$C$25</definedName>
    <definedName name="ssh">[57]Hoja1!$C$24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'[104]PxQ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 localSheetId="2">#REF!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[22]!absc</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#REF!</definedName>
    <definedName name="tabla1">[105]Hoja3!$B$4:$F$28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[106]TARIFAS!$A$1:$F$52</definedName>
    <definedName name="TarifaSalud">[42]EMPRESA!$F$26</definedName>
    <definedName name="Tasa">#REF!</definedName>
    <definedName name="TASA_DE_CAMBIO">#REF!</definedName>
    <definedName name="Tasa1">'[107]Bases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[27]PRESUPUESTO!$I$7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[92]Tablas!$U$6:$U$15</definedName>
    <definedName name="TipoNeces">[92]Tablas!$Q$6:$Q$8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1">'PRESUPUESTO GENERAL'!$1:$9</definedName>
    <definedName name="_xlnm.Print_Titles">#N/A</definedName>
    <definedName name="Títulos_a_imprimir_IM" localSheetId="2">#REF!</definedName>
    <definedName name="Títulos_a_imprimir_IM">#REF!</definedName>
    <definedName name="tk">'[10]DATOS CONTRATO'!$E$18</definedName>
    <definedName name="TK_1" hidden="1">[24]INST!#REF!</definedName>
    <definedName name="TKSLCI07">[10]EMPRESA!$F$22</definedName>
    <definedName name="tld">[57]Datos!$D$14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[108]desmonte!$E$48</definedName>
    <definedName name="TRAT">[109]desmonte!$E$48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[110]Tablas!$B$2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'[91]CCP,LEYES,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'[111]Lista APU'!$A$3:$D$479</definedName>
    <definedName name="UNITARIO">[112]Unitarios!$A$3:$D$13</definedName>
    <definedName name="Unitarios" localSheetId="2">#REF!</definedName>
    <definedName name="Unitarios">#REF!</definedName>
    <definedName name="unj" hidden="1">[19]INST!#REF!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'[81]1'!$N$42</definedName>
    <definedName name="UTL">[27]otros!$C$4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'[78]7422CW00'!#REF!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[92]Tablas!$A$6:$A$26</definedName>
    <definedName name="VigenciaDolares">#REF!</definedName>
    <definedName name="VigenciaPesos">#REF!</definedName>
    <definedName name="VIGFUTURA">[92]Tablas!$J$6:$J$8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[52]Personalizar!$E$15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'[114]2004'!#REF!</definedName>
    <definedName name="Wcut">#REF!</definedName>
    <definedName name="WD">#REF!</definedName>
    <definedName name="WDD" hidden="1">{#N/A,#N/A,FALSE,"orthoflow";#N/A,#N/A,FALSE,"Miscelaneos";#N/A,#N/A,FALSE,"Instrumentacio";#N/A,#N/A,FALSE,"Electrico";#N/A,#N/A,FALSE,"Valv. Seguridad"}</definedName>
    <definedName name="WDFSDF" localSheetId="2">'[39]Res-Accide-10'!#REF!</definedName>
    <definedName name="WDFSDF">'[39]Res-Accide-10'!#REF!</definedName>
    <definedName name="wedw">#REF!</definedName>
    <definedName name="WEFWE" localSheetId="2">'[39]Res-Accide-10'!#REF!</definedName>
    <definedName name="WEFWE">'[39]Res-Accide-10'!#REF!</definedName>
    <definedName name="WER">'[39]Res-Accide-10'!$S$2:$S$7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'[39]Res-Accide-10'!#REF!</definedName>
    <definedName name="WILSON">'[39]Res-Accide-10'!#REF!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[115]!absc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[28]!absc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'[53]A. P. U.'!#REF!</definedName>
    <definedName name="ZZZZZZZZZZZ">'[53]A.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4" i="265" l="1"/>
  <c r="K23" i="265" s="1"/>
  <c r="K15" i="265"/>
  <c r="K16" i="265"/>
  <c r="K17" i="265"/>
  <c r="K18" i="265"/>
  <c r="K19" i="265"/>
  <c r="K20" i="265"/>
  <c r="K21" i="265"/>
  <c r="K22" i="265"/>
  <c r="K25" i="265"/>
  <c r="K26" i="265"/>
  <c r="K27" i="265"/>
  <c r="K33" i="265" s="1"/>
  <c r="K28" i="265"/>
  <c r="K29" i="265"/>
  <c r="K30" i="265"/>
  <c r="K31" i="265"/>
  <c r="K32" i="265"/>
  <c r="K35" i="265"/>
  <c r="K36" i="265" s="1"/>
  <c r="K42" i="270"/>
  <c r="J41" i="270"/>
  <c r="J25" i="270"/>
  <c r="J26" i="270"/>
  <c r="J27" i="270"/>
  <c r="J28" i="270"/>
  <c r="J29" i="270"/>
  <c r="J30" i="270"/>
  <c r="J31" i="270"/>
  <c r="J24" i="270"/>
  <c r="J32" i="270" s="1"/>
  <c r="J21" i="270"/>
  <c r="J13" i="270"/>
  <c r="J14" i="270"/>
  <c r="J15" i="270"/>
  <c r="J16" i="270"/>
  <c r="J17" i="270"/>
  <c r="J18" i="270"/>
  <c r="J19" i="270"/>
  <c r="J20" i="270"/>
  <c r="J12" i="270"/>
  <c r="K37" i="265" l="1"/>
  <c r="K42" i="265" s="1"/>
  <c r="K43" i="265" s="1"/>
  <c r="J37" i="27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INGE</author>
  </authors>
  <commentList>
    <comment ref="G5" authorId="0" shapeId="0" xr:uid="{14B1A395-921C-439B-BFEC-CB0A5D8F9DA7}">
      <text>
        <r>
          <rPr>
            <b/>
            <sz val="9"/>
            <color indexed="81"/>
            <rFont val="Tahoma"/>
            <family val="2"/>
          </rPr>
          <t xml:space="preserve">INGE
</t>
        </r>
        <r>
          <rPr>
            <sz val="11"/>
            <color indexed="81"/>
            <rFont val="Tahoma"/>
            <family val="2"/>
          </rPr>
          <t xml:space="preserve">Longitud de la cual depende el ítem de  caracterización vial </t>
        </r>
      </text>
    </comment>
  </commentList>
</comments>
</file>

<file path=xl/sharedStrings.xml><?xml version="1.0" encoding="utf-8"?>
<sst xmlns="http://schemas.openxmlformats.org/spreadsheetml/2006/main" count="277" uniqueCount="166">
  <si>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</si>
  <si>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</si>
  <si>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</si>
  <si>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</si>
  <si>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</si>
  <si>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</si>
  <si>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</si>
  <si>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</si>
  <si>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</si>
  <si>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</si>
  <si>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</si>
  <si>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</si>
  <si>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</si>
  <si>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</si>
  <si>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</si>
  <si>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</si>
  <si>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</si>
  <si>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</si>
  <si>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</si>
  <si>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</si>
  <si>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</si>
  <si>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</si>
  <si>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</si>
  <si>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</si>
  <si>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</si>
  <si>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</si>
  <si>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</si>
  <si>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</si>
  <si>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</si>
  <si>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</si>
  <si>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</si>
  <si>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</si>
  <si>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</si>
  <si>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</si>
  <si>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</si>
  <si>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</si>
  <si>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</si>
  <si>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</si>
  <si>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</si>
  <si>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</si>
  <si>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</si>
  <si>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</si>
  <si>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</si>
  <si>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</si>
  <si>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</si>
  <si>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</si>
  <si>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</si>
  <si>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</si>
  <si>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</si>
  <si>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</si>
  <si>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</si>
  <si>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</si>
  <si>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</si>
  <si>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</si>
  <si>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</si>
  <si>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</si>
  <si>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</si>
  <si>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</si>
  <si>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</si>
  <si>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</si>
  <si>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</si>
  <si>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</si>
  <si>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</si>
  <si>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</si>
  <si>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</si>
  <si>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</si>
  <si>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</si>
  <si>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</si>
  <si>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</si>
  <si>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</si>
  <si>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</si>
  <si>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</si>
  <si>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</si>
  <si>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</si>
  <si>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</si>
  <si>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</si>
  <si>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</si>
  <si>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</si>
  <si>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</si>
  <si>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</si>
  <si>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</si>
  <si>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</si>
  <si>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</si>
  <si>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</si>
  <si>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</si>
  <si>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</si>
  <si>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</si>
  <si>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</si>
  <si>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</si>
  <si>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</si>
  <si>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COLOMBIA RURAL</t>
  </si>
  <si>
    <t>MUNICIPIO</t>
  </si>
  <si>
    <t>VIA</t>
  </si>
  <si>
    <t>Long
(Km)</t>
  </si>
  <si>
    <t>PR Inicial</t>
  </si>
  <si>
    <t>PR Final</t>
  </si>
  <si>
    <t>CHIGORODO</t>
  </si>
  <si>
    <t>VIA GUAPA ALTO</t>
  </si>
  <si>
    <t>1327667 N/1051026 E</t>
  </si>
  <si>
    <t>1328357 N/1055046 E</t>
  </si>
  <si>
    <t>SECCIÓN 1 - ITEMS DE OBRA - ACTIVIDADES DE MEJORAMIENTO</t>
  </si>
  <si>
    <t>No</t>
  </si>
  <si>
    <t>ITEM DE PAGO</t>
  </si>
  <si>
    <t>ESPECIFICACIONES</t>
  </si>
  <si>
    <t>UNID</t>
  </si>
  <si>
    <t>GENERAL 2018</t>
  </si>
  <si>
    <t>I. PLACA HUELLA</t>
  </si>
  <si>
    <t>CONSTRUCCIÓN</t>
  </si>
  <si>
    <t xml:space="preserve">METROS DE PLACA HUELLA EN CONCRETO </t>
  </si>
  <si>
    <t>600.2.p</t>
  </si>
  <si>
    <t>Excavaciones varias en material común en seco a mano prof. 0 - 2 m</t>
  </si>
  <si>
    <t>m3</t>
  </si>
  <si>
    <t>310.1</t>
  </si>
  <si>
    <t>Conformación de la calzada existente</t>
  </si>
  <si>
    <t>m2</t>
  </si>
  <si>
    <t>320.3</t>
  </si>
  <si>
    <t>Subbase Granular Clase C.</t>
  </si>
  <si>
    <t>630.4</t>
  </si>
  <si>
    <t>Concreto clase D (210 kg/cm2 ó 3000 PSI) - PLACA HUELLA</t>
  </si>
  <si>
    <t>Concreto clase D (210 kg/cm2 ó 3000 PSI) - VIGAS RIOSTRAS</t>
  </si>
  <si>
    <t>Concreto clase D (210 kg/cm2 ó 3000 PSI) - CUNETAS</t>
  </si>
  <si>
    <t>630.7</t>
  </si>
  <si>
    <t>Concreto Resistencia 14MPa  (G) (Ciclópeo)</t>
  </si>
  <si>
    <t>640.1</t>
  </si>
  <si>
    <t>Acero de refuerzo de FY = 4.200 Kg/cm 2 (60.000 PSI).</t>
  </si>
  <si>
    <t>kg</t>
  </si>
  <si>
    <t>Transporte de materiales provenientes de la excavación de la explanación, canales y préstamos, entre  cien metros (100 m) y mil metros (1000 m) de distancia (CONFORMACIÓN TERRAPLEN)</t>
  </si>
  <si>
    <t>M3/KM</t>
  </si>
  <si>
    <t>II. ESTRUCTURAS DE DRENAJE ALCANTARILLA L=6m</t>
  </si>
  <si>
    <t>CONSTRUCCIÓN DE</t>
  </si>
  <si>
    <t>ALCANTARILLAS TUBERIA CONCRETO REFORZADO (L =6m, Φ36") (MULATOS, ZAPATA)</t>
  </si>
  <si>
    <t>600.1.1</t>
  </si>
  <si>
    <t>Excavaciones varias sin clasificar.</t>
  </si>
  <si>
    <t>600.1.1.1</t>
  </si>
  <si>
    <t>Excavaciones varias sin clasificar (sin transporte)</t>
  </si>
  <si>
    <t>661.1</t>
  </si>
  <si>
    <t>Tubería de concreto reforzado clase D, de 900 mm de diámetro interior</t>
  </si>
  <si>
    <t>m</t>
  </si>
  <si>
    <t>630.6</t>
  </si>
  <si>
    <t>Concreto clase F (140 kg/cm2 ó 2000 PSI)</t>
  </si>
  <si>
    <t>Concreto clase D (210 kg/cm2 ó 3000 PSI)</t>
  </si>
  <si>
    <t>Kg</t>
  </si>
  <si>
    <t>610.1</t>
  </si>
  <si>
    <t>Relleno para Estructuras con material del sitio</t>
  </si>
  <si>
    <t>610.2</t>
  </si>
  <si>
    <t>Relleno para Estructuras con recebo</t>
  </si>
  <si>
    <t>III. CARACTERIZACIÓN VIAL</t>
  </si>
  <si>
    <t>Caracterización del corredor</t>
  </si>
  <si>
    <t>km</t>
  </si>
  <si>
    <t>SUB-TOTAL BÁSICO DE OBRA</t>
  </si>
  <si>
    <t>OBRAS DE COMPENSACIÓN AMBIENTAL Y/O COMPLEMENTARIAS (PAGA)</t>
  </si>
  <si>
    <t>REVISIÓN Y/O AJUSTES A ESTUDIOS Y DISEÑOS (Placa huella, Pavimento y Estructuras de drenaje)</t>
  </si>
  <si>
    <t>IVA - REVISIÓN, AJUSTE Y/O ACTUALIZACIÓN Y/O MODIFICACIÓN Y/O COMPLEMENTACIÓN DE ESTUDIOS Y DISEÑOS</t>
  </si>
  <si>
    <t>VALOR ACTIVIDADES DE MEJORAMIENTO</t>
  </si>
  <si>
    <t>VALOR TOTAL ACTIVIDADES DE MEJORAMIENTO</t>
  </si>
  <si>
    <t xml:space="preserve">NOTA 1:El control de tráfico temporal (controladores de trafico) y la señalización provisional necesarios para la ejecución de las obras será por cuenta y riesgo del contratista. </t>
  </si>
  <si>
    <t xml:space="preserve">NOTA 2: Se debe tener en cuenta que el precio unitario incluye el valor de A.I.U. </t>
  </si>
  <si>
    <t>IMPREVISTO</t>
  </si>
  <si>
    <t>NOTA 3: . El archivo de presupuestos incluye el Análisis de Precios Unitarios (APU) de cada item dentro del mismo libro del presupuesto</t>
  </si>
  <si>
    <t xml:space="preserve">NOTA 4: El A.I.U y su discriminación esta dada en porcentaje (%). </t>
  </si>
  <si>
    <t>NOTA 5: Los valores de los Materiales de Obra y equipo se ajustan a los valores comerciales.</t>
  </si>
  <si>
    <t>NOTA 6: Los porcentajes del A.I.U son los propuestos por el municipio.</t>
  </si>
  <si>
    <t>NOTA 7: Los costos de bioseguridad se encuentran incluidos en los gastos administrativos del contratista.</t>
  </si>
  <si>
    <t>NOTA 8: Se cuenta con el análisis de costos para la revisión y/o ajustes a estudios y diseños</t>
  </si>
  <si>
    <t>NOTA 9: En cumpimiento del convenio no es permitido hacer modificaciones pesupuestales entre las partidas de mejoramiento y mantenimiento periodico en el proceso contractual y en la ejecución de obra del contrato derivado.</t>
  </si>
  <si>
    <t>NOTA 10: En caso que la revision y ajuste a los estudios y diseños del pavimento y/o placa huella, requiera el mejoramiento de la subrasante se podra utilizar el mejoramiento de la misma con material de afirmado, propuesto en el presente presupuesto, y en el caso que se requiera adicion de material por control de inundaciones se debra adicional material de terraplen.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</si>
</sst>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 #,##0_);_([$$-240A]\ * \(#,##0\);_([$$-240A]\ * &quot;-&quot;_);_(@_)"/>
    <numFmt numFmtId="206" formatCode="&quot;$&quot;\ #,##0"/>
    <numFmt numFmtId="208" formatCode="_-[$$-240A]\ * #,##0_-;\-[$$-240A]\ * #,##0_-;_-[$$-240A]\ * &quot;-&quot;_-;_-@_-"/>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b/>
      <sz val="12"/>
      <name val="Tahoma"/>
      <family val="2"/>
    </font>
    <font>
      <sz val="12"/>
      <name val="Tahoma"/>
      <family val="2"/>
    </font>
    <font>
      <sz val="11"/>
      <color rgb="FF000000"/>
      <name val="Calibri"/>
      <family val="2"/>
    </font>
    <font>
      <sz val="12"/>
      <color indexed="8"/>
      <name val="Tahoma"/>
      <family val="2"/>
    </font>
    <font>
      <b/>
      <sz val="14"/>
      <name val="Tahoma"/>
      <family val="2"/>
    </font>
    <font>
      <sz val="14"/>
      <name val="Tahoma"/>
      <family val="2"/>
    </font>
    <font>
      <b/>
      <sz val="12"/>
      <name val="Arial Narrow"/>
      <family val="2"/>
    </font>
    <font>
      <b/>
      <sz val="9"/>
      <color indexed="81"/>
      <name val="Tahoma"/>
      <family val="2"/>
    </font>
    <font>
      <sz val="11"/>
      <color indexed="81"/>
      <name val="Tahoma"/>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
      <patternFill patternType="solid">
        <fgColor rgb="FFE2EFDA"/>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4" tint="0.39997558519241921"/>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27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53">
      <alignment horizontal="right"/>
    </xf>
    <xf numFmtId="188" fontId="7" fillId="0" borderId="53">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53">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8">
      <protection locked="0"/>
    </xf>
    <xf numFmtId="0" fontId="45" fillId="0" borderId="0"/>
    <xf numFmtId="0" fontId="46" fillId="0" borderId="0" applyNumberFormat="0" applyFill="0" applyBorder="0" applyAlignment="0" applyProtection="0">
      <alignment vertical="top"/>
      <protection locked="0"/>
    </xf>
    <xf numFmtId="0" fontId="5" fillId="0" borderId="0"/>
    <xf numFmtId="0" fontId="1" fillId="0" borderId="0"/>
    <xf numFmtId="169" fontId="5" fillId="0" borderId="0" applyFont="0" applyFill="0" applyBorder="0" applyAlignment="0" applyProtection="0"/>
    <xf numFmtId="0" fontId="5" fillId="0" borderId="0"/>
    <xf numFmtId="0" fontId="46" fillId="0" borderId="0" applyNumberFormat="0" applyFill="0" applyBorder="0" applyAlignment="0" applyProtection="0">
      <alignment vertical="top"/>
      <protection locked="0"/>
    </xf>
    <xf numFmtId="173" fontId="5" fillId="0" borderId="0" applyFont="0" applyFill="0" applyBorder="0" applyAlignment="0" applyProtection="0"/>
    <xf numFmtId="168" fontId="5" fillId="0" borderId="0" applyFont="0" applyFill="0" applyBorder="0" applyAlignment="0" applyProtection="0"/>
    <xf numFmtId="205" fontId="5" fillId="0" borderId="0"/>
    <xf numFmtId="42" fontId="58" fillId="0" borderId="0" applyFont="0" applyFill="0" applyBorder="0" applyAlignment="0" applyProtection="0"/>
    <xf numFmtId="0" fontId="58" fillId="0" borderId="0" applyNumberFormat="0" applyBorder="0" applyAlignment="0"/>
    <xf numFmtId="9" fontId="5" fillId="0" borderId="0" applyFont="0" applyFill="0" applyBorder="0" applyAlignment="0" applyProtection="0"/>
    <xf numFmtId="168" fontId="58" fillId="0" borderId="0" applyFont="0" applyFill="0" applyBorder="0" applyAlignment="0" applyProtection="0"/>
    <xf numFmtId="0" fontId="1" fillId="0" borderId="0"/>
    <xf numFmtId="179" fontId="5" fillId="0" borderId="0" applyFont="0" applyFill="0" applyBorder="0" applyAlignment="0" applyProtection="0"/>
    <xf numFmtId="9" fontId="5" fillId="0" borderId="0" applyFont="0" applyFill="0" applyBorder="0" applyAlignment="0" applyProtection="0"/>
  </cellStyleXfs>
  <cellXfs count="548">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2" fontId="33" fillId="0" borderId="39" xfId="90" applyNumberFormat="1" applyFont="1" applyBorder="1"/>
    <xf numFmtId="184"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5" fontId="33" fillId="0" borderId="37" xfId="34" applyNumberFormat="1" applyFont="1" applyBorder="1"/>
    <xf numFmtId="0" fontId="33" fillId="0" borderId="43" xfId="89" applyFont="1" applyBorder="1"/>
    <xf numFmtId="0" fontId="30" fillId="0" borderId="38" xfId="89" applyFont="1" applyBorder="1"/>
    <xf numFmtId="0" fontId="30" fillId="0" borderId="39" xfId="89" applyFont="1" applyBorder="1"/>
    <xf numFmtId="0" fontId="31" fillId="0" borderId="0" xfId="0" applyFont="1"/>
    <xf numFmtId="0" fontId="33" fillId="25" borderId="0" xfId="89" applyFont="1" applyFill="1"/>
    <xf numFmtId="0" fontId="30" fillId="25" borderId="0" xfId="89" applyFont="1" applyFill="1"/>
    <xf numFmtId="0" fontId="33" fillId="25" borderId="39" xfId="89" applyFont="1" applyFill="1" applyBorder="1"/>
    <xf numFmtId="0" fontId="31" fillId="0" borderId="40" xfId="0" applyFont="1" applyBorder="1"/>
    <xf numFmtId="0" fontId="31" fillId="0" borderId="85" xfId="0" applyFont="1" applyBorder="1"/>
    <xf numFmtId="0" fontId="31" fillId="0" borderId="86" xfId="0" applyFont="1" applyBorder="1"/>
    <xf numFmtId="0" fontId="31" fillId="0" borderId="38" xfId="0" applyFont="1" applyBorder="1"/>
    <xf numFmtId="0" fontId="31" fillId="0" borderId="39" xfId="0" applyFont="1" applyBorder="1"/>
    <xf numFmtId="0" fontId="33" fillId="0" borderId="39" xfId="0" applyFont="1" applyBorder="1" applyAlignment="1">
      <alignment horizontal="center" wrapText="1"/>
    </xf>
    <xf numFmtId="0" fontId="44" fillId="0" borderId="39" xfId="255" applyFont="1" applyBorder="1" applyAlignment="1">
      <alignment horizontal="center" vertical="center"/>
    </xf>
    <xf numFmtId="0" fontId="44" fillId="0" borderId="39" xfId="0" applyFont="1" applyBorder="1" applyAlignment="1">
      <alignment horizontal="center" vertical="center"/>
    </xf>
    <xf numFmtId="0" fontId="44" fillId="0" borderId="39" xfId="0" applyFont="1" applyBorder="1" applyAlignment="1">
      <alignment vertical="center"/>
    </xf>
    <xf numFmtId="1" fontId="44" fillId="0" borderId="39" xfId="0" applyNumberFormat="1" applyFont="1" applyBorder="1" applyAlignment="1">
      <alignment horizontal="center" vertical="center"/>
    </xf>
    <xf numFmtId="0" fontId="44" fillId="0" borderId="39" xfId="0" applyFont="1" applyBorder="1" applyAlignment="1">
      <alignment horizontal="center"/>
    </xf>
    <xf numFmtId="0" fontId="43" fillId="0" borderId="39" xfId="0" applyFont="1" applyBorder="1" applyAlignment="1" applyProtection="1">
      <alignment horizontal="center"/>
      <protection locked="0"/>
    </xf>
    <xf numFmtId="0" fontId="43" fillId="0" borderId="39" xfId="0" applyFont="1" applyBorder="1" applyAlignment="1">
      <alignment horizontal="center" vertical="center"/>
    </xf>
    <xf numFmtId="4" fontId="31" fillId="0" borderId="39" xfId="0" applyNumberFormat="1" applyFont="1" applyBorder="1" applyAlignment="1">
      <alignment horizontal="center" vertical="center"/>
    </xf>
    <xf numFmtId="0" fontId="43" fillId="0" borderId="39" xfId="0" applyFont="1" applyBorder="1" applyAlignment="1">
      <alignment horizontal="left" vertical="center"/>
    </xf>
    <xf numFmtId="0" fontId="43" fillId="0" borderId="39" xfId="0" applyFont="1" applyBorder="1" applyAlignment="1">
      <alignment horizontal="center"/>
    </xf>
    <xf numFmtId="173" fontId="31" fillId="0" borderId="39" xfId="34" applyFont="1" applyFill="1" applyBorder="1"/>
    <xf numFmtId="173" fontId="31" fillId="0" borderId="39" xfId="0" applyNumberFormat="1" applyFont="1" applyBorder="1"/>
    <xf numFmtId="0" fontId="43" fillId="0" borderId="39" xfId="0" applyFont="1" applyBorder="1" applyAlignment="1">
      <alignment horizontal="center" wrapText="1"/>
    </xf>
    <xf numFmtId="173" fontId="31" fillId="0" borderId="39" xfId="34" applyFont="1" applyFill="1" applyBorder="1" applyAlignment="1">
      <alignment horizontal="center" wrapText="1"/>
    </xf>
    <xf numFmtId="166" fontId="31" fillId="0" borderId="39" xfId="0" applyNumberFormat="1" applyFont="1" applyBorder="1"/>
    <xf numFmtId="43" fontId="31" fillId="0" borderId="39" xfId="34" applyNumberFormat="1" applyFont="1" applyFill="1" applyBorder="1"/>
    <xf numFmtId="43" fontId="31" fillId="0" borderId="39" xfId="0" applyNumberFormat="1" applyFont="1" applyBorder="1"/>
    <xf numFmtId="0" fontId="32" fillId="0" borderId="39" xfId="0" applyFont="1" applyBorder="1"/>
    <xf numFmtId="0" fontId="31" fillId="0" borderId="39" xfId="0" applyFont="1" applyBorder="1" applyAlignment="1">
      <alignment horizontal="center"/>
    </xf>
    <xf numFmtId="0" fontId="42" fillId="0" borderId="39" xfId="0" applyFont="1" applyBorder="1" applyAlignment="1">
      <alignment wrapText="1"/>
    </xf>
    <xf numFmtId="0" fontId="33" fillId="0" borderId="39" xfId="0" applyFont="1" applyBorder="1" applyAlignment="1">
      <alignment horizontal="right"/>
    </xf>
    <xf numFmtId="0" fontId="31" fillId="0" borderId="87" xfId="0" applyFont="1" applyBorder="1"/>
    <xf numFmtId="0" fontId="31" fillId="0" borderId="88" xfId="0" applyFont="1" applyBorder="1"/>
    <xf numFmtId="0" fontId="31"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3" fontId="49" fillId="0" borderId="68" xfId="34" applyFont="1" applyBorder="1"/>
    <xf numFmtId="173"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6" xfId="34" applyFont="1" applyBorder="1"/>
    <xf numFmtId="173"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3"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51" xfId="34" applyFont="1" applyBorder="1" applyAlignment="1">
      <alignment horizontal="center" wrapText="1"/>
    </xf>
    <xf numFmtId="166"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4" fontId="49" fillId="0" borderId="18" xfId="39" applyNumberFormat="1" applyFont="1" applyBorder="1" applyAlignment="1">
      <alignment vertical="center" wrapText="1"/>
    </xf>
    <xf numFmtId="0" fontId="49" fillId="0" borderId="13" xfId="73" applyFont="1" applyBorder="1" applyAlignment="1">
      <alignment horizontal="left" vertical="center"/>
    </xf>
    <xf numFmtId="0" fontId="49" fillId="0" borderId="18" xfId="135" applyFont="1" applyBorder="1" applyAlignment="1">
      <alignment horizontal="center"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126" applyFont="1" applyBorder="1" applyAlignment="1">
      <alignment horizontal="center" vertical="center"/>
    </xf>
    <xf numFmtId="0" fontId="49" fillId="0" borderId="56" xfId="135" applyFont="1" applyBorder="1" applyAlignment="1">
      <alignment horizontal="center" vertical="center"/>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9" xfId="62" applyNumberFormat="1" applyFont="1" applyBorder="1" applyAlignment="1">
      <alignment horizontal="right" vertical="center" wrapText="1"/>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51"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3" fillId="0" borderId="91" xfId="0" applyFont="1" applyBorder="1" applyAlignment="1">
      <alignment horizontal="left" vertical="center"/>
    </xf>
    <xf numFmtId="0" fontId="54" fillId="0" borderId="91" xfId="0" applyFont="1" applyBorder="1" applyAlignment="1">
      <alignment horizontal="left" vertical="center"/>
    </xf>
    <xf numFmtId="0" fontId="53" fillId="0" borderId="90" xfId="0" applyFont="1" applyBorder="1" applyAlignment="1">
      <alignment horizontal="left" vertical="center"/>
    </xf>
    <xf numFmtId="0" fontId="54"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3" fillId="25" borderId="92" xfId="89" applyFont="1" applyFill="1" applyBorder="1"/>
    <xf numFmtId="0" fontId="33" fillId="0" borderId="92" xfId="89" applyFont="1" applyBorder="1"/>
    <xf numFmtId="0" fontId="30" fillId="0" borderId="0" xfId="258" applyFont="1"/>
    <xf numFmtId="0" fontId="56" fillId="29" borderId="29" xfId="257" applyFont="1" applyFill="1" applyBorder="1" applyAlignment="1">
      <alignment horizontal="center" vertical="center" wrapText="1" shrinkToFit="1"/>
    </xf>
    <xf numFmtId="0" fontId="31" fillId="0" borderId="0" xfId="258" applyFont="1"/>
    <xf numFmtId="204" fontId="56" fillId="29" borderId="20" xfId="257" applyNumberFormat="1" applyFont="1" applyFill="1" applyBorder="1" applyAlignment="1">
      <alignment horizontal="center" vertical="center" wrapText="1" shrinkToFit="1"/>
    </xf>
    <xf numFmtId="1" fontId="56" fillId="31" borderId="97" xfId="257" applyNumberFormat="1" applyFont="1" applyFill="1" applyBorder="1" applyAlignment="1">
      <alignment horizontal="center" vertical="center" wrapText="1"/>
    </xf>
    <xf numFmtId="3" fontId="57" fillId="0" borderId="32" xfId="260" applyNumberFormat="1" applyFont="1" applyBorder="1" applyAlignment="1">
      <alignment horizontal="center" vertical="center"/>
    </xf>
    <xf numFmtId="175" fontId="57" fillId="0" borderId="29" xfId="261" applyNumberFormat="1" applyFont="1" applyFill="1" applyBorder="1" applyAlignment="1" applyProtection="1">
      <alignment horizontal="center" vertical="center"/>
    </xf>
    <xf numFmtId="4" fontId="57" fillId="0" borderId="29" xfId="260" applyNumberFormat="1" applyFont="1" applyBorder="1" applyAlignment="1">
      <alignment horizontal="center" vertical="center" wrapText="1"/>
    </xf>
    <xf numFmtId="4" fontId="57" fillId="0" borderId="29" xfId="262" applyNumberFormat="1" applyFont="1" applyFill="1" applyBorder="1" applyAlignment="1" applyProtection="1">
      <alignment horizontal="center" vertical="center"/>
      <protection hidden="1"/>
    </xf>
    <xf numFmtId="201" fontId="57" fillId="0" borderId="29" xfId="263" applyNumberFormat="1" applyFont="1" applyFill="1" applyBorder="1" applyAlignment="1">
      <alignment horizontal="right" vertical="center" wrapText="1"/>
    </xf>
    <xf numFmtId="3" fontId="57" fillId="0" borderId="33" xfId="260" applyNumberFormat="1" applyFont="1" applyBorder="1" applyAlignment="1">
      <alignment horizontal="center" vertical="center"/>
    </xf>
    <xf numFmtId="175" fontId="57" fillId="0" borderId="18" xfId="261" applyNumberFormat="1" applyFont="1" applyFill="1" applyBorder="1" applyAlignment="1" applyProtection="1">
      <alignment horizontal="center" vertical="center"/>
    </xf>
    <xf numFmtId="3" fontId="57" fillId="0" borderId="18" xfId="135" applyNumberFormat="1" applyFont="1" applyBorder="1" applyAlignment="1">
      <alignment horizontal="center" vertical="center"/>
    </xf>
    <xf numFmtId="4" fontId="57" fillId="0" borderId="18" xfId="260" applyNumberFormat="1" applyFont="1" applyBorder="1" applyAlignment="1">
      <alignment horizontal="center" vertical="center" wrapText="1"/>
    </xf>
    <xf numFmtId="4" fontId="57" fillId="0" borderId="25" xfId="262" applyNumberFormat="1" applyFont="1" applyFill="1" applyBorder="1" applyAlignment="1" applyProtection="1">
      <alignment horizontal="center" vertical="center"/>
      <protection hidden="1"/>
    </xf>
    <xf numFmtId="201" fontId="57" fillId="0" borderId="18" xfId="263" applyNumberFormat="1" applyFont="1" applyFill="1" applyBorder="1" applyAlignment="1">
      <alignment horizontal="right" vertical="center" wrapText="1"/>
    </xf>
    <xf numFmtId="4" fontId="57" fillId="0" borderId="18" xfId="262" applyNumberFormat="1" applyFont="1" applyFill="1" applyBorder="1" applyAlignment="1" applyProtection="1">
      <alignment horizontal="center" vertical="center"/>
      <protection hidden="1"/>
    </xf>
    <xf numFmtId="3" fontId="57" fillId="0" borderId="52" xfId="260" applyNumberFormat="1" applyFont="1" applyBorder="1" applyAlignment="1">
      <alignment horizontal="center" vertical="center"/>
    </xf>
    <xf numFmtId="175" fontId="57" fillId="0" borderId="20" xfId="261" applyNumberFormat="1" applyFont="1" applyFill="1" applyBorder="1" applyAlignment="1" applyProtection="1">
      <alignment horizontal="center" vertical="center"/>
    </xf>
    <xf numFmtId="3" fontId="57" fillId="0" borderId="20" xfId="135" applyNumberFormat="1" applyFont="1" applyBorder="1" applyAlignment="1">
      <alignment horizontal="center" vertical="center"/>
    </xf>
    <xf numFmtId="4" fontId="57" fillId="0" borderId="20" xfId="260" applyNumberFormat="1" applyFont="1" applyBorder="1" applyAlignment="1">
      <alignment horizontal="center" vertical="center" wrapText="1"/>
    </xf>
    <xf numFmtId="4" fontId="57" fillId="0" borderId="20" xfId="262" applyNumberFormat="1" applyFont="1" applyFill="1" applyBorder="1" applyAlignment="1" applyProtection="1">
      <alignment horizontal="center" vertical="center"/>
      <protection hidden="1"/>
    </xf>
    <xf numFmtId="201" fontId="57" fillId="0" borderId="20" xfId="263" applyNumberFormat="1" applyFont="1" applyFill="1" applyBorder="1" applyAlignment="1">
      <alignment horizontal="right" vertical="center" wrapText="1"/>
    </xf>
    <xf numFmtId="0" fontId="56" fillId="31" borderId="53" xfId="257" applyFont="1" applyFill="1" applyBorder="1" applyAlignment="1">
      <alignment horizontal="center" vertical="center" wrapText="1"/>
    </xf>
    <xf numFmtId="3" fontId="57" fillId="0" borderId="29" xfId="135" applyNumberFormat="1" applyFont="1" applyBorder="1" applyAlignment="1">
      <alignment horizontal="center" vertical="center"/>
    </xf>
    <xf numFmtId="4" fontId="57" fillId="28" borderId="29" xfId="260" applyNumberFormat="1" applyFont="1" applyFill="1" applyBorder="1" applyAlignment="1">
      <alignment horizontal="center" vertical="center" wrapText="1"/>
    </xf>
    <xf numFmtId="201" fontId="57" fillId="25" borderId="29" xfId="263" applyNumberFormat="1" applyFont="1" applyFill="1" applyBorder="1" applyAlignment="1">
      <alignment horizontal="right" vertical="center" wrapText="1"/>
    </xf>
    <xf numFmtId="0" fontId="57" fillId="0" borderId="25" xfId="266" applyFont="1" applyBorder="1" applyAlignment="1">
      <alignment horizontal="center" vertical="center"/>
    </xf>
    <xf numFmtId="0" fontId="57" fillId="0" borderId="25" xfId="266" applyFont="1" applyBorder="1" applyAlignment="1">
      <alignment horizontal="center" vertical="center" wrapText="1"/>
    </xf>
    <xf numFmtId="4" fontId="57" fillId="28" borderId="25" xfId="260" applyNumberFormat="1" applyFont="1" applyFill="1" applyBorder="1" applyAlignment="1">
      <alignment horizontal="center" vertical="center" wrapText="1"/>
    </xf>
    <xf numFmtId="201" fontId="57" fillId="25" borderId="25" xfId="263" applyNumberFormat="1" applyFont="1" applyFill="1" applyBorder="1" applyAlignment="1">
      <alignment horizontal="right" vertical="center" wrapText="1"/>
    </xf>
    <xf numFmtId="3" fontId="57" fillId="0" borderId="56" xfId="260" applyNumberFormat="1" applyFont="1" applyBorder="1" applyAlignment="1">
      <alignment horizontal="center" vertical="center"/>
    </xf>
    <xf numFmtId="4" fontId="57" fillId="25" borderId="18" xfId="260" applyNumberFormat="1" applyFont="1" applyFill="1" applyBorder="1" applyAlignment="1">
      <alignment horizontal="center" vertical="center" wrapText="1"/>
    </xf>
    <xf numFmtId="201" fontId="57" fillId="25" borderId="18" xfId="263" applyNumberFormat="1" applyFont="1" applyFill="1" applyBorder="1" applyAlignment="1">
      <alignment horizontal="right" vertical="center" wrapText="1"/>
    </xf>
    <xf numFmtId="4" fontId="57" fillId="0" borderId="18" xfId="135" applyNumberFormat="1" applyFont="1" applyBorder="1" applyAlignment="1">
      <alignment horizontal="center" vertical="center"/>
    </xf>
    <xf numFmtId="4" fontId="57" fillId="0" borderId="18" xfId="135" applyNumberFormat="1" applyFont="1" applyBorder="1" applyAlignment="1">
      <alignment horizontal="center" vertical="center" wrapText="1"/>
    </xf>
    <xf numFmtId="201" fontId="57" fillId="0" borderId="18" xfId="263" applyNumberFormat="1" applyFont="1" applyFill="1" applyBorder="1" applyAlignment="1" applyProtection="1">
      <alignment horizontal="right" vertical="center" wrapText="1"/>
    </xf>
    <xf numFmtId="4" fontId="57" fillId="28" borderId="20" xfId="260" applyNumberFormat="1" applyFont="1" applyFill="1" applyBorder="1" applyAlignment="1">
      <alignment horizontal="center" vertical="center" wrapText="1"/>
    </xf>
    <xf numFmtId="201" fontId="57" fillId="25" borderId="20" xfId="263" applyNumberFormat="1" applyFont="1" applyFill="1" applyBorder="1" applyAlignment="1">
      <alignment horizontal="right" vertical="center" wrapText="1"/>
    </xf>
    <xf numFmtId="3" fontId="57" fillId="0" borderId="94" xfId="260" applyNumberFormat="1" applyFont="1" applyBorder="1" applyAlignment="1">
      <alignment horizontal="center" vertical="center"/>
    </xf>
    <xf numFmtId="4" fontId="57" fillId="0" borderId="95" xfId="261" applyNumberFormat="1" applyFont="1" applyFill="1" applyBorder="1" applyAlignment="1" applyProtection="1">
      <alignment horizontal="center" vertical="center"/>
    </xf>
    <xf numFmtId="4" fontId="57" fillId="0" borderId="95" xfId="135" applyNumberFormat="1" applyFont="1" applyBorder="1" applyAlignment="1">
      <alignment horizontal="center" vertical="center"/>
    </xf>
    <xf numFmtId="9" fontId="57" fillId="0" borderId="95" xfId="267" applyFont="1" applyFill="1" applyBorder="1" applyAlignment="1">
      <alignment horizontal="center" vertical="center" wrapText="1"/>
    </xf>
    <xf numFmtId="4" fontId="59" fillId="0" borderId="95" xfId="262" applyNumberFormat="1" applyFont="1" applyFill="1" applyBorder="1" applyAlignment="1" applyProtection="1">
      <alignment horizontal="center" vertical="center"/>
      <protection hidden="1"/>
    </xf>
    <xf numFmtId="201" fontId="57" fillId="0" borderId="95" xfId="268" applyNumberFormat="1" applyFont="1" applyFill="1" applyBorder="1" applyAlignment="1">
      <alignment horizontal="right" vertical="center" wrapText="1"/>
    </xf>
    <xf numFmtId="3" fontId="60" fillId="0" borderId="0" xfId="260" applyNumberFormat="1" applyFont="1" applyAlignment="1">
      <alignment horizontal="left" vertical="center"/>
    </xf>
    <xf numFmtId="201" fontId="60" fillId="32" borderId="0" xfId="263" applyNumberFormat="1" applyFont="1" applyFill="1" applyBorder="1" applyAlignment="1" applyProtection="1">
      <alignment horizontal="left" vertical="center" wrapText="1"/>
    </xf>
    <xf numFmtId="201" fontId="5" fillId="0" borderId="0" xfId="264" applyNumberFormat="1" applyAlignment="1">
      <alignment horizontal="left" vertical="center" wrapText="1"/>
    </xf>
    <xf numFmtId="4" fontId="60" fillId="0" borderId="11" xfId="135" applyNumberFormat="1" applyFont="1" applyBorder="1" applyAlignment="1">
      <alignment horizontal="center" vertical="center"/>
    </xf>
    <xf numFmtId="4" fontId="60" fillId="0" borderId="0" xfId="135" applyNumberFormat="1" applyFont="1" applyAlignment="1">
      <alignment horizontal="center" vertical="center"/>
    </xf>
    <xf numFmtId="201" fontId="60" fillId="0" borderId="0" xfId="263" applyNumberFormat="1" applyFont="1" applyFill="1" applyBorder="1" applyAlignment="1" applyProtection="1">
      <alignment horizontal="center" vertical="center" wrapText="1"/>
    </xf>
    <xf numFmtId="201" fontId="60" fillId="0" borderId="12" xfId="263" applyNumberFormat="1" applyFont="1" applyFill="1" applyBorder="1" applyAlignment="1" applyProtection="1">
      <alignment horizontal="center" vertical="center" wrapText="1"/>
    </xf>
    <xf numFmtId="186" fontId="62" fillId="25" borderId="18" xfId="270" applyNumberFormat="1" applyFont="1" applyFill="1" applyBorder="1" applyAlignment="1">
      <alignment horizontal="center" vertical="center"/>
    </xf>
    <xf numFmtId="9" fontId="33" fillId="25" borderId="18" xfId="271" applyFont="1" applyFill="1" applyBorder="1" applyAlignment="1">
      <alignment horizontal="center" vertical="center"/>
    </xf>
    <xf numFmtId="0" fontId="30" fillId="0" borderId="0" xfId="258" applyFont="1" applyAlignment="1">
      <alignment horizontal="center"/>
    </xf>
    <xf numFmtId="0" fontId="30" fillId="0" borderId="0" xfId="258" applyFont="1" applyAlignment="1">
      <alignment horizontal="justify"/>
    </xf>
    <xf numFmtId="0" fontId="33" fillId="0" borderId="0" xfId="258" applyFont="1"/>
    <xf numFmtId="201" fontId="30" fillId="0" borderId="0" xfId="258" applyNumberFormat="1" applyFont="1"/>
    <xf numFmtId="206" fontId="30" fillId="0" borderId="0" xfId="258" applyNumberFormat="1" applyFont="1"/>
    <xf numFmtId="0" fontId="44" fillId="0" borderId="90"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33" fillId="25" borderId="18" xfId="266" applyNumberFormat="1" applyFont="1" applyFill="1" applyBorder="1" applyAlignment="1">
      <alignment vertical="center" wrapText="1"/>
    </xf>
    <xf numFmtId="0" fontId="33" fillId="25" borderId="19" xfId="266" applyNumberFormat="1" applyFont="1" applyFill="1" applyBorder="1" applyAlignment="1">
      <alignment vertical="center" wrapText="1"/>
    </xf>
    <xf numFmtId="3" fontId="62" fillId="25" borderId="18" xfId="269" applyNumberFormat="1" applyFont="1" applyFill="1" applyBorder="1" applyAlignment="1">
      <alignment horizontal="center" vertical="center" wrapText="1"/>
    </xf>
    <xf numFmtId="3" fontId="62" fillId="25" borderId="18" xfId="269" applyNumberFormat="1" applyFont="1" applyFill="1" applyBorder="1" applyAlignment="1">
      <alignment horizontal="center" vertical="center"/>
    </xf>
    <xf numFmtId="0" fontId="33" fillId="25" borderId="18" xfId="269" applyFont="1" applyFill="1" applyBorder="1" applyAlignment="1">
      <alignment vertical="center" wrapText="1"/>
    </xf>
    <xf numFmtId="0" fontId="33" fillId="25" borderId="19" xfId="269" applyFont="1" applyFill="1" applyBorder="1" applyAlignment="1">
      <alignment vertical="center" wrapText="1"/>
    </xf>
    <xf numFmtId="0" fontId="33" fillId="25" borderId="0" xfId="269" applyFont="1" applyFill="1" applyAlignment="1">
      <alignment horizontal="center" vertical="center" wrapText="1"/>
    </xf>
    <xf numFmtId="0" fontId="33" fillId="25" borderId="0" xfId="269" applyFont="1" applyFill="1" applyAlignment="1">
      <alignment vertical="center" wrapText="1"/>
    </xf>
    <xf numFmtId="0" fontId="62" fillId="25" borderId="18" xfId="269" applyFont="1" applyFill="1" applyBorder="1" applyAlignment="1">
      <alignment horizontal="center" vertical="center" wrapText="1"/>
    </xf>
    <xf numFmtId="0" fontId="62" fillId="25" borderId="18" xfId="269" applyFont="1" applyFill="1" applyBorder="1" applyAlignment="1">
      <alignment horizontal="center" vertical="center"/>
    </xf>
    <xf numFmtId="201" fontId="60" fillId="32" borderId="99" xfId="263" applyNumberFormat="1" applyFont="1" applyFill="1" applyBorder="1" applyAlignment="1" applyProtection="1">
      <alignment horizontal="right" vertical="center" wrapText="1"/>
    </xf>
    <xf numFmtId="201" fontId="60" fillId="32" borderId="48" xfId="263" applyNumberFormat="1" applyFont="1" applyFill="1" applyBorder="1" applyAlignment="1" applyProtection="1">
      <alignment horizontal="right" vertical="center" wrapText="1"/>
    </xf>
    <xf numFmtId="3" fontId="60" fillId="0" borderId="45" xfId="260" applyNumberFormat="1" applyFont="1" applyBorder="1" applyAlignment="1">
      <alignment horizontal="center" vertical="center"/>
    </xf>
    <xf numFmtId="3" fontId="60" fillId="0" borderId="47" xfId="260" applyNumberFormat="1" applyFont="1" applyBorder="1" applyAlignment="1">
      <alignment horizontal="center" vertical="center"/>
    </xf>
    <xf numFmtId="3" fontId="60" fillId="0" borderId="57" xfId="260" applyNumberFormat="1" applyFont="1" applyBorder="1" applyAlignment="1">
      <alignment horizontal="center" vertical="center"/>
    </xf>
    <xf numFmtId="4" fontId="60" fillId="0" borderId="45" xfId="135" applyNumberFormat="1" applyFont="1" applyBorder="1" applyAlignment="1">
      <alignment horizontal="center" vertical="center"/>
    </xf>
    <xf numFmtId="4" fontId="60" fillId="0" borderId="47" xfId="135" applyNumberFormat="1" applyFont="1" applyBorder="1" applyAlignment="1">
      <alignment horizontal="center" vertical="center"/>
    </xf>
    <xf numFmtId="201" fontId="60" fillId="32" borderId="45" xfId="263" applyNumberFormat="1" applyFont="1" applyFill="1" applyBorder="1" applyAlignment="1" applyProtection="1">
      <alignment horizontal="center" vertical="center" wrapText="1"/>
    </xf>
    <xf numFmtId="201" fontId="60" fillId="32" borderId="48" xfId="263" applyNumberFormat="1" applyFont="1" applyFill="1" applyBorder="1" applyAlignment="1" applyProtection="1">
      <alignment horizontal="center" vertical="center" wrapText="1"/>
    </xf>
    <xf numFmtId="3" fontId="60" fillId="0" borderId="45" xfId="260" applyNumberFormat="1" applyFont="1" applyBorder="1" applyAlignment="1">
      <alignment horizontal="left" vertical="center"/>
    </xf>
    <xf numFmtId="3" fontId="60" fillId="0" borderId="47" xfId="260" applyNumberFormat="1" applyFont="1" applyBorder="1" applyAlignment="1">
      <alignment horizontal="left" vertical="center"/>
    </xf>
    <xf numFmtId="3" fontId="60" fillId="0" borderId="57" xfId="260" applyNumberFormat="1" applyFont="1" applyBorder="1" applyAlignment="1">
      <alignment horizontal="left" vertical="center"/>
    </xf>
    <xf numFmtId="3" fontId="61" fillId="0" borderId="45" xfId="260" applyNumberFormat="1" applyFont="1" applyBorder="1" applyAlignment="1">
      <alignment horizontal="left" vertical="center"/>
    </xf>
    <xf numFmtId="201" fontId="61" fillId="32" borderId="99" xfId="263" applyNumberFormat="1" applyFont="1" applyFill="1" applyBorder="1" applyAlignment="1" applyProtection="1">
      <alignment horizontal="right" vertical="center" wrapText="1"/>
    </xf>
    <xf numFmtId="201" fontId="61" fillId="32" borderId="48" xfId="263" applyNumberFormat="1" applyFont="1" applyFill="1" applyBorder="1" applyAlignment="1" applyProtection="1">
      <alignment horizontal="right" vertical="center" wrapText="1"/>
    </xf>
    <xf numFmtId="0" fontId="56" fillId="31" borderId="45" xfId="257" applyFont="1" applyFill="1" applyBorder="1" applyAlignment="1">
      <alignment horizontal="left" vertical="center" wrapText="1"/>
    </xf>
    <xf numFmtId="0" fontId="56" fillId="31" borderId="47" xfId="257" applyFont="1" applyFill="1" applyBorder="1" applyAlignment="1">
      <alignment horizontal="left" vertical="center" wrapText="1"/>
    </xf>
    <xf numFmtId="0" fontId="56" fillId="31" borderId="48" xfId="257" applyFont="1" applyFill="1" applyBorder="1" applyAlignment="1">
      <alignment horizontal="left" vertical="center" wrapText="1"/>
    </xf>
    <xf numFmtId="4" fontId="57" fillId="0" borderId="99" xfId="135" applyNumberFormat="1" applyFont="1" applyBorder="1" applyAlignment="1">
      <alignment horizontal="left" vertical="center" wrapText="1"/>
    </xf>
    <xf numFmtId="4" fontId="57" fillId="0" borderId="57" xfId="135" applyNumberFormat="1" applyFont="1" applyBorder="1" applyAlignment="1">
      <alignment horizontal="left" vertical="center" wrapText="1"/>
    </xf>
    <xf numFmtId="201" fontId="57" fillId="0" borderId="95" xfId="263" applyNumberFormat="1" applyFont="1" applyFill="1" applyBorder="1" applyAlignment="1" applyProtection="1">
      <alignment horizontal="left" vertical="center" wrapText="1"/>
    </xf>
    <xf numFmtId="201" fontId="57" fillId="0" borderId="96" xfId="264" applyNumberFormat="1" applyFont="1" applyBorder="1" applyAlignment="1">
      <alignment horizontal="left" vertical="center" wrapText="1"/>
    </xf>
    <xf numFmtId="3" fontId="56" fillId="0" borderId="94" xfId="260" applyNumberFormat="1" applyFont="1" applyBorder="1" applyAlignment="1">
      <alignment horizontal="left" vertical="center"/>
    </xf>
    <xf numFmtId="3" fontId="56" fillId="0" borderId="95" xfId="260" applyNumberFormat="1" applyFont="1" applyBorder="1" applyAlignment="1">
      <alignment horizontal="left" vertical="center"/>
    </xf>
    <xf numFmtId="3" fontId="56" fillId="0" borderId="96" xfId="260" applyNumberFormat="1" applyFont="1" applyBorder="1" applyAlignment="1">
      <alignment horizontal="left" vertical="center"/>
    </xf>
    <xf numFmtId="201" fontId="56" fillId="32" borderId="95" xfId="263" applyNumberFormat="1" applyFont="1" applyFill="1" applyBorder="1" applyAlignment="1" applyProtection="1">
      <alignment horizontal="left" vertical="center" wrapText="1"/>
    </xf>
    <xf numFmtId="4" fontId="57" fillId="28" borderId="18" xfId="260" applyNumberFormat="1" applyFont="1" applyFill="1" applyBorder="1" applyAlignment="1">
      <alignment horizontal="left" vertical="center" wrapText="1"/>
    </xf>
    <xf numFmtId="4" fontId="57" fillId="28" borderId="20" xfId="260" applyNumberFormat="1" applyFont="1" applyFill="1" applyBorder="1" applyAlignment="1">
      <alignment horizontal="left" vertical="center" wrapText="1"/>
    </xf>
    <xf numFmtId="3" fontId="56" fillId="0" borderId="13" xfId="260" applyNumberFormat="1" applyFont="1" applyBorder="1" applyAlignment="1">
      <alignment horizontal="left" vertical="center"/>
    </xf>
    <xf numFmtId="3" fontId="56" fillId="0" borderId="14" xfId="260" applyNumberFormat="1" applyFont="1" applyBorder="1" applyAlignment="1">
      <alignment horizontal="left" vertical="center"/>
    </xf>
    <xf numFmtId="3" fontId="56" fillId="0" borderId="15" xfId="260" applyNumberFormat="1" applyFont="1" applyBorder="1" applyAlignment="1">
      <alignment horizontal="left" vertical="center"/>
    </xf>
    <xf numFmtId="201" fontId="56" fillId="32" borderId="13" xfId="263" applyNumberFormat="1" applyFont="1" applyFill="1" applyBorder="1" applyAlignment="1" applyProtection="1">
      <alignment horizontal="center" vertical="center" wrapText="1"/>
    </xf>
    <xf numFmtId="201" fontId="56" fillId="32" borderId="15" xfId="263" applyNumberFormat="1" applyFont="1" applyFill="1" applyBorder="1" applyAlignment="1" applyProtection="1">
      <alignment horizontal="center" vertical="center" wrapText="1"/>
    </xf>
    <xf numFmtId="4" fontId="57" fillId="28" borderId="19" xfId="260" applyNumberFormat="1" applyFont="1" applyFill="1" applyBorder="1" applyAlignment="1">
      <alignment horizontal="left" vertical="center" wrapText="1"/>
    </xf>
    <xf numFmtId="4" fontId="57" fillId="28" borderId="23" xfId="260" applyNumberFormat="1" applyFont="1" applyFill="1" applyBorder="1" applyAlignment="1">
      <alignment horizontal="left" vertical="center" wrapText="1"/>
    </xf>
    <xf numFmtId="4" fontId="57" fillId="28" borderId="50" xfId="260" applyNumberFormat="1" applyFont="1" applyFill="1" applyBorder="1" applyAlignment="1">
      <alignment horizontal="left" vertical="center" wrapText="1"/>
    </xf>
    <xf numFmtId="4" fontId="57" fillId="28" borderId="17" xfId="260" applyNumberFormat="1" applyFont="1" applyFill="1" applyBorder="1" applyAlignment="1">
      <alignment horizontal="left" vertical="center" wrapText="1"/>
    </xf>
    <xf numFmtId="201" fontId="57" fillId="0" borderId="29" xfId="263" applyNumberFormat="1" applyFont="1" applyFill="1" applyBorder="1" applyAlignment="1" applyProtection="1">
      <alignment horizontal="center" vertical="center" wrapText="1"/>
    </xf>
    <xf numFmtId="201" fontId="57" fillId="0" borderId="35" xfId="263" applyNumberFormat="1" applyFont="1" applyFill="1" applyBorder="1" applyAlignment="1" applyProtection="1">
      <alignment horizontal="center" vertical="center" wrapText="1"/>
    </xf>
    <xf numFmtId="0" fontId="57" fillId="0" borderId="72" xfId="266" applyFont="1" applyBorder="1" applyAlignment="1">
      <alignment horizontal="left" vertical="center" wrapText="1"/>
    </xf>
    <xf numFmtId="0" fontId="57" fillId="0" borderId="71" xfId="266" applyFont="1" applyBorder="1" applyAlignment="1">
      <alignment horizontal="left" vertical="center" wrapText="1"/>
    </xf>
    <xf numFmtId="4" fontId="57" fillId="0" borderId="20" xfId="260" applyNumberFormat="1" applyFont="1" applyBorder="1" applyAlignment="1">
      <alignment horizontal="left" vertical="center" wrapText="1"/>
    </xf>
    <xf numFmtId="3" fontId="56" fillId="0" borderId="98" xfId="260" applyNumberFormat="1" applyFont="1" applyBorder="1" applyAlignment="1">
      <alignment vertical="center"/>
    </xf>
    <xf numFmtId="3" fontId="56" fillId="0" borderId="68" xfId="260" applyNumberFormat="1" applyFont="1" applyBorder="1" applyAlignment="1">
      <alignment vertical="center"/>
    </xf>
    <xf numFmtId="3" fontId="56" fillId="0" borderId="44" xfId="260" applyNumberFormat="1" applyFont="1" applyBorder="1" applyAlignment="1">
      <alignment vertical="center"/>
    </xf>
    <xf numFmtId="201" fontId="56" fillId="32" borderId="68" xfId="263" applyNumberFormat="1" applyFont="1" applyFill="1" applyBorder="1" applyAlignment="1" applyProtection="1">
      <alignment horizontal="center" vertical="center"/>
    </xf>
    <xf numFmtId="201" fontId="56" fillId="32" borderId="44" xfId="263" applyNumberFormat="1" applyFont="1" applyFill="1" applyBorder="1" applyAlignment="1" applyProtection="1">
      <alignment horizontal="center" vertical="center"/>
    </xf>
    <xf numFmtId="3" fontId="56" fillId="33" borderId="45" xfId="260" applyNumberFormat="1" applyFont="1" applyFill="1" applyBorder="1" applyAlignment="1">
      <alignment horizontal="left" vertical="center"/>
    </xf>
    <xf numFmtId="3" fontId="56" fillId="33" borderId="47" xfId="260" applyNumberFormat="1" applyFont="1" applyFill="1" applyBorder="1" applyAlignment="1">
      <alignment horizontal="left" vertical="center"/>
    </xf>
    <xf numFmtId="3" fontId="56" fillId="33" borderId="48" xfId="260" applyNumberFormat="1" applyFont="1" applyFill="1" applyBorder="1" applyAlignment="1">
      <alignment horizontal="left" vertical="center"/>
    </xf>
    <xf numFmtId="0" fontId="56" fillId="31" borderId="64" xfId="257" applyFont="1" applyFill="1" applyBorder="1" applyAlignment="1">
      <alignment horizontal="center" vertical="center" wrapText="1"/>
    </xf>
    <xf numFmtId="0" fontId="56" fillId="31" borderId="83" xfId="257" applyFont="1" applyFill="1" applyBorder="1" applyAlignment="1">
      <alignment horizontal="center" vertical="center" wrapText="1"/>
    </xf>
    <xf numFmtId="0" fontId="56" fillId="31" borderId="82" xfId="257" applyFont="1" applyFill="1" applyBorder="1" applyAlignment="1">
      <alignment horizontal="left" vertical="center" wrapText="1"/>
    </xf>
    <xf numFmtId="0" fontId="56" fillId="31" borderId="63" xfId="257" applyFont="1" applyFill="1" applyBorder="1" applyAlignment="1">
      <alignment horizontal="left" vertical="center" wrapText="1"/>
    </xf>
    <xf numFmtId="0" fontId="56" fillId="31" borderId="62" xfId="257" applyFont="1" applyFill="1" applyBorder="1" applyAlignment="1">
      <alignment horizontal="left" vertical="center" wrapText="1"/>
    </xf>
    <xf numFmtId="4" fontId="57" fillId="0" borderId="18" xfId="260" applyNumberFormat="1" applyFont="1" applyBorder="1" applyAlignment="1">
      <alignment horizontal="left" vertical="center" wrapText="1"/>
    </xf>
    <xf numFmtId="4" fontId="57" fillId="0" borderId="29" xfId="260" applyNumberFormat="1" applyFont="1" applyBorder="1" applyAlignment="1">
      <alignment horizontal="left" vertical="center" wrapText="1"/>
    </xf>
    <xf numFmtId="201" fontId="57" fillId="0" borderId="29" xfId="263" applyNumberFormat="1" applyFont="1" applyFill="1" applyBorder="1" applyAlignment="1" applyProtection="1">
      <alignment horizontal="left" vertical="center" wrapText="1"/>
    </xf>
    <xf numFmtId="201" fontId="57" fillId="0" borderId="35" xfId="264" applyNumberFormat="1" applyFont="1" applyBorder="1" applyAlignment="1">
      <alignment horizontal="left" vertical="center" wrapText="1"/>
    </xf>
    <xf numFmtId="175" fontId="56" fillId="0" borderId="29" xfId="257" applyNumberFormat="1" applyFont="1" applyBorder="1" applyAlignment="1">
      <alignment horizontal="center" vertical="center" wrapText="1"/>
    </xf>
    <xf numFmtId="175" fontId="56" fillId="0" borderId="18" xfId="257" applyNumberFormat="1" applyFont="1" applyBorder="1" applyAlignment="1">
      <alignment horizontal="center" vertical="center" wrapText="1"/>
    </xf>
    <xf numFmtId="175" fontId="56" fillId="0" borderId="20" xfId="257" applyNumberFormat="1" applyFont="1" applyBorder="1" applyAlignment="1">
      <alignment horizontal="center" vertical="center" wrapText="1"/>
    </xf>
    <xf numFmtId="169" fontId="56" fillId="0" borderId="29" xfId="259" applyFont="1" applyFill="1" applyBorder="1" applyAlignment="1">
      <alignment horizontal="center" vertical="center" wrapText="1"/>
    </xf>
    <xf numFmtId="169" fontId="56" fillId="0" borderId="18" xfId="259" applyFont="1" applyFill="1" applyBorder="1" applyAlignment="1">
      <alignment horizontal="center" vertical="center" wrapText="1"/>
    </xf>
    <xf numFmtId="169" fontId="56" fillId="0" borderId="20" xfId="259" applyFont="1" applyFill="1" applyBorder="1" applyAlignment="1">
      <alignment horizontal="center" vertical="center" wrapText="1"/>
    </xf>
    <xf numFmtId="0" fontId="56" fillId="0" borderId="29" xfId="257" applyFont="1" applyBorder="1" applyAlignment="1">
      <alignment horizontal="center" vertical="center"/>
    </xf>
    <xf numFmtId="0" fontId="56" fillId="0" borderId="35" xfId="257" applyFont="1" applyBorder="1" applyAlignment="1">
      <alignment horizontal="center" vertical="center"/>
    </xf>
    <xf numFmtId="0" fontId="56" fillId="0" borderId="18" xfId="257" applyFont="1" applyBorder="1" applyAlignment="1">
      <alignment horizontal="center" vertical="center"/>
    </xf>
    <xf numFmtId="0" fontId="56" fillId="0" borderId="30" xfId="257" applyFont="1" applyBorder="1" applyAlignment="1">
      <alignment horizontal="center" vertical="center"/>
    </xf>
    <xf numFmtId="0" fontId="56" fillId="0" borderId="20" xfId="257" applyFont="1" applyBorder="1" applyAlignment="1">
      <alignment horizontal="center" vertical="center"/>
    </xf>
    <xf numFmtId="0" fontId="56" fillId="0" borderId="46" xfId="257" applyFont="1" applyBorder="1" applyAlignment="1">
      <alignment horizontal="center" vertical="center"/>
    </xf>
    <xf numFmtId="0" fontId="56" fillId="0" borderId="18" xfId="257" applyFont="1" applyBorder="1" applyAlignment="1">
      <alignment horizontal="center" vertical="center" wrapText="1"/>
    </xf>
    <xf numFmtId="0" fontId="56" fillId="0" borderId="20" xfId="257" applyFont="1" applyBorder="1" applyAlignment="1">
      <alignment horizontal="center" vertical="center" wrapText="1"/>
    </xf>
    <xf numFmtId="0" fontId="56" fillId="29" borderId="52" xfId="257" applyFont="1" applyFill="1" applyBorder="1" applyAlignment="1">
      <alignment horizontal="center" vertical="center" wrapText="1" shrinkToFit="1"/>
    </xf>
    <xf numFmtId="0" fontId="56" fillId="29" borderId="20" xfId="257" applyFont="1" applyFill="1" applyBorder="1" applyAlignment="1">
      <alignment horizontal="center" vertical="center" wrapText="1" shrinkToFit="1"/>
    </xf>
    <xf numFmtId="0" fontId="56" fillId="29" borderId="66" xfId="257" applyFont="1" applyFill="1" applyBorder="1" applyAlignment="1">
      <alignment horizontal="center" vertical="center" wrapText="1" shrinkToFit="1"/>
    </xf>
    <xf numFmtId="0" fontId="56" fillId="29" borderId="28" xfId="257" applyFont="1" applyFill="1" applyBorder="1" applyAlignment="1">
      <alignment horizontal="center" vertical="center" wrapText="1" shrinkToFit="1"/>
    </xf>
    <xf numFmtId="0" fontId="56" fillId="30" borderId="94" xfId="257" applyFont="1" applyFill="1" applyBorder="1" applyAlignment="1">
      <alignment horizontal="center" vertical="center" wrapText="1" shrinkToFit="1"/>
    </xf>
    <xf numFmtId="0" fontId="56" fillId="30" borderId="95" xfId="257" applyFont="1" applyFill="1" applyBorder="1" applyAlignment="1">
      <alignment horizontal="center" vertical="center" wrapText="1" shrinkToFit="1"/>
    </xf>
    <xf numFmtId="0" fontId="56" fillId="30" borderId="96" xfId="257" applyFont="1" applyFill="1" applyBorder="1" applyAlignment="1">
      <alignment horizontal="center" vertical="center" wrapText="1" shrinkToFit="1"/>
    </xf>
    <xf numFmtId="0" fontId="56" fillId="0" borderId="32" xfId="257" applyFont="1" applyBorder="1" applyAlignment="1">
      <alignment horizontal="center" vertical="center" wrapText="1"/>
    </xf>
    <xf numFmtId="0" fontId="57" fillId="0" borderId="33" xfId="257" applyFont="1" applyBorder="1" applyAlignment="1">
      <alignment horizontal="center" vertical="center" wrapText="1"/>
    </xf>
    <xf numFmtId="0" fontId="57" fillId="0" borderId="52" xfId="257" applyFont="1" applyBorder="1" applyAlignment="1">
      <alignment horizontal="center" vertical="center" wrapText="1"/>
    </xf>
    <xf numFmtId="0" fontId="56" fillId="0" borderId="29" xfId="257" applyFont="1" applyBorder="1" applyAlignment="1">
      <alignment horizontal="center" vertical="center" wrapText="1"/>
    </xf>
    <xf numFmtId="0" fontId="57" fillId="0" borderId="18" xfId="257" applyFont="1" applyBorder="1" applyAlignment="1">
      <alignment horizontal="center" vertical="center" wrapText="1"/>
    </xf>
    <xf numFmtId="0" fontId="57" fillId="0" borderId="20" xfId="257" applyFont="1" applyBorder="1" applyAlignment="1">
      <alignment horizontal="center" vertical="center" wrapText="1"/>
    </xf>
    <xf numFmtId="0" fontId="56" fillId="28" borderId="32" xfId="257" applyFont="1" applyFill="1" applyBorder="1" applyAlignment="1">
      <alignment horizontal="center" vertical="center"/>
    </xf>
    <xf numFmtId="0" fontId="56" fillId="28" borderId="29" xfId="257" applyFont="1" applyFill="1" applyBorder="1" applyAlignment="1">
      <alignment horizontal="center" vertical="center"/>
    </xf>
    <xf numFmtId="0" fontId="56" fillId="28" borderId="33" xfId="257" applyFont="1" applyFill="1" applyBorder="1" applyAlignment="1">
      <alignment horizontal="center" vertical="center"/>
    </xf>
    <xf numFmtId="0" fontId="56" fillId="28" borderId="18" xfId="257" applyFont="1" applyFill="1" applyBorder="1" applyAlignment="1">
      <alignment horizontal="center" vertical="center"/>
    </xf>
    <xf numFmtId="0" fontId="56" fillId="28" borderId="52" xfId="257" applyFont="1" applyFill="1" applyBorder="1" applyAlignment="1">
      <alignment horizontal="center" vertical="center"/>
    </xf>
    <xf numFmtId="0" fontId="56" fillId="28" borderId="20" xfId="257" applyFont="1" applyFill="1" applyBorder="1" applyAlignment="1">
      <alignment horizontal="center" vertical="center"/>
    </xf>
    <xf numFmtId="0" fontId="56" fillId="0" borderId="82" xfId="257" applyFont="1" applyBorder="1" applyAlignment="1">
      <alignment horizontal="center" vertical="center"/>
    </xf>
    <xf numFmtId="0" fontId="56" fillId="0" borderId="63" xfId="257" applyFont="1" applyBorder="1" applyAlignment="1">
      <alignment horizontal="center" vertical="center"/>
    </xf>
    <xf numFmtId="0" fontId="56" fillId="0" borderId="83" xfId="257" applyFont="1" applyBorder="1" applyAlignment="1">
      <alignment horizontal="center" vertical="center"/>
    </xf>
    <xf numFmtId="0" fontId="56" fillId="0" borderId="79" xfId="257" applyFont="1" applyBorder="1" applyAlignment="1">
      <alignment horizontal="center" vertical="center"/>
    </xf>
    <xf numFmtId="0" fontId="56" fillId="0" borderId="0" xfId="257" applyFont="1" applyAlignment="1">
      <alignment horizontal="center" vertical="center"/>
    </xf>
    <xf numFmtId="0" fontId="56" fillId="0" borderId="49" xfId="257" applyFont="1" applyBorder="1" applyAlignment="1">
      <alignment horizontal="center" vertical="center"/>
    </xf>
    <xf numFmtId="0" fontId="56" fillId="0" borderId="93" xfId="257" applyFont="1" applyBorder="1" applyAlignment="1">
      <alignment horizontal="center" vertical="center"/>
    </xf>
    <xf numFmtId="0" fontId="56" fillId="0" borderId="14" xfId="257" applyFont="1" applyBorder="1" applyAlignment="1">
      <alignment horizontal="center" vertical="center"/>
    </xf>
    <xf numFmtId="0" fontId="56" fillId="0" borderId="24" xfId="257" applyFont="1" applyBorder="1" applyAlignment="1">
      <alignment horizontal="center" vertical="center"/>
    </xf>
    <xf numFmtId="0" fontId="57" fillId="28" borderId="29" xfId="257" applyFont="1" applyFill="1" applyBorder="1" applyAlignment="1">
      <alignment horizontal="center" vertical="center"/>
    </xf>
    <xf numFmtId="0" fontId="57" fillId="28" borderId="35" xfId="257" applyFont="1" applyFill="1" applyBorder="1" applyAlignment="1">
      <alignment horizontal="center" vertical="center"/>
    </xf>
    <xf numFmtId="0" fontId="57" fillId="28" borderId="18" xfId="257" applyFont="1" applyFill="1" applyBorder="1" applyAlignment="1">
      <alignment horizontal="center" vertical="center"/>
    </xf>
    <xf numFmtId="0" fontId="57" fillId="28" borderId="30" xfId="257" applyFont="1" applyFill="1" applyBorder="1" applyAlignment="1">
      <alignment horizontal="center" vertical="center"/>
    </xf>
    <xf numFmtId="0" fontId="57" fillId="28" borderId="20" xfId="257" applyFont="1" applyFill="1" applyBorder="1" applyAlignment="1">
      <alignment horizontal="center" vertical="center"/>
    </xf>
    <xf numFmtId="0" fontId="57" fillId="28" borderId="46" xfId="257" applyFont="1" applyFill="1" applyBorder="1" applyAlignment="1">
      <alignment horizontal="center" vertical="center"/>
    </xf>
    <xf numFmtId="0" fontId="56" fillId="29" borderId="32" xfId="257" applyFont="1" applyFill="1" applyBorder="1" applyAlignment="1">
      <alignment horizontal="center" vertical="center" wrapText="1" shrinkToFit="1"/>
    </xf>
    <xf numFmtId="0" fontId="56" fillId="29" borderId="29" xfId="257" applyFont="1" applyFill="1" applyBorder="1" applyAlignment="1">
      <alignment horizontal="center" vertical="center" wrapText="1" shrinkToFit="1"/>
    </xf>
    <xf numFmtId="0" fontId="56" fillId="29" borderId="35" xfId="257" applyFont="1" applyFill="1" applyBorder="1" applyAlignment="1">
      <alignment horizontal="center" vertical="center" wrapText="1" shrinkToFit="1"/>
    </xf>
    <xf numFmtId="0" fontId="44" fillId="0" borderId="90" xfId="0" applyFont="1" applyBorder="1" applyAlignment="1">
      <alignment horizontal="center" wrapText="1"/>
    </xf>
    <xf numFmtId="0" fontId="49" fillId="27" borderId="18" xfId="0" applyFont="1" applyFill="1" applyBorder="1" applyAlignment="1">
      <alignment horizontal="center" vertical="center" wrapText="1"/>
    </xf>
    <xf numFmtId="0" fontId="49" fillId="0" borderId="81" xfId="255" applyFont="1" applyBorder="1" applyAlignment="1">
      <alignment horizontal="center" vertical="center"/>
    </xf>
    <xf numFmtId="0" fontId="49" fillId="0" borderId="53" xfId="255" applyFont="1" applyBorder="1" applyAlignment="1">
      <alignment horizontal="center" vertic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50"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6"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4"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51" fillId="24" borderId="16" xfId="0" applyFont="1" applyFill="1" applyBorder="1" applyAlignment="1">
      <alignment horizontal="center"/>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31" xfId="0" applyFont="1" applyFill="1" applyBorder="1" applyAlignment="1">
      <alignment horizontal="center" vertical="center"/>
    </xf>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206" fontId="60" fillId="32" borderId="99" xfId="263" applyNumberFormat="1" applyFont="1" applyFill="1" applyBorder="1" applyAlignment="1" applyProtection="1">
      <alignment horizontal="right" vertical="center" wrapText="1"/>
    </xf>
    <xf numFmtId="206" fontId="60" fillId="32" borderId="48" xfId="263" applyNumberFormat="1" applyFont="1" applyFill="1" applyBorder="1" applyAlignment="1" applyProtection="1">
      <alignment horizontal="right" vertical="center" wrapText="1"/>
    </xf>
    <xf numFmtId="0" fontId="49" fillId="0" borderId="11" xfId="73" applyFont="1" applyBorder="1" applyAlignment="1">
      <alignment horizontal="center" vertical="center"/>
    </xf>
    <xf numFmtId="4" fontId="57" fillId="0" borderId="29" xfId="260" applyNumberFormat="1" applyFont="1" applyBorder="1" applyAlignment="1">
      <alignment vertical="center" wrapText="1"/>
    </xf>
    <xf numFmtId="4" fontId="57" fillId="0" borderId="18" xfId="260" applyNumberFormat="1" applyFont="1" applyBorder="1" applyAlignment="1">
      <alignment vertical="center" wrapText="1"/>
    </xf>
    <xf numFmtId="4" fontId="57" fillId="0" borderId="20" xfId="260" applyNumberFormat="1" applyFont="1" applyBorder="1" applyAlignment="1">
      <alignment vertical="center" wrapText="1"/>
    </xf>
    <xf numFmtId="206" fontId="49" fillId="0" borderId="30" xfId="62" applyNumberFormat="1" applyFont="1" applyBorder="1" applyAlignment="1">
      <alignment horizontal="right" vertical="center" wrapText="1"/>
    </xf>
    <xf numFmtId="206" fontId="51" fillId="0" borderId="30" xfId="62" applyNumberFormat="1" applyFont="1" applyBorder="1" applyAlignment="1">
      <alignment horizontal="right" vertical="center" wrapText="1"/>
    </xf>
    <xf numFmtId="4" fontId="57" fillId="28" borderId="50" xfId="260" applyNumberFormat="1" applyFont="1" applyFill="1" applyBorder="1" applyAlignment="1">
      <alignment vertical="center" wrapText="1"/>
    </xf>
    <xf numFmtId="0" fontId="57" fillId="0" borderId="72" xfId="266" applyFont="1" applyBorder="1" applyAlignment="1">
      <alignment vertical="center" wrapText="1"/>
    </xf>
    <xf numFmtId="0" fontId="51" fillId="24" borderId="63" xfId="73" applyFont="1" applyFill="1" applyBorder="1" applyAlignment="1">
      <alignment vertical="center"/>
    </xf>
    <xf numFmtId="4" fontId="57" fillId="28" borderId="19" xfId="260" applyNumberFormat="1" applyFont="1" applyFill="1" applyBorder="1" applyAlignment="1">
      <alignment vertical="center" wrapText="1"/>
    </xf>
    <xf numFmtId="4" fontId="57" fillId="28" borderId="66" xfId="260" applyNumberFormat="1" applyFont="1" applyFill="1" applyBorder="1" applyAlignment="1">
      <alignment vertical="center" wrapText="1"/>
    </xf>
    <xf numFmtId="206" fontId="49" fillId="0" borderId="35" xfId="62" applyNumberFormat="1" applyFont="1" applyBorder="1" applyAlignment="1">
      <alignment horizontal="right" vertical="center" wrapText="1"/>
    </xf>
    <xf numFmtId="206" fontId="51" fillId="0" borderId="54" xfId="39" applyNumberFormat="1" applyFont="1" applyBorder="1" applyAlignment="1">
      <alignment horizontal="right" vertical="center"/>
    </xf>
    <xf numFmtId="0" fontId="49" fillId="0" borderId="0" xfId="73" applyFont="1" applyBorder="1" applyAlignment="1">
      <alignment horizontal="center" vertical="center"/>
    </xf>
    <xf numFmtId="0" fontId="49" fillId="0" borderId="49" xfId="73" applyFont="1" applyBorder="1" applyAlignment="1">
      <alignment horizontal="center" vertical="center"/>
    </xf>
    <xf numFmtId="4" fontId="57" fillId="0" borderId="99" xfId="135" applyNumberFormat="1" applyFont="1" applyBorder="1" applyAlignment="1">
      <alignment vertical="center" wrapText="1"/>
    </xf>
    <xf numFmtId="44" fontId="49" fillId="0" borderId="56" xfId="73" applyNumberFormat="1" applyFont="1" applyBorder="1" applyAlignment="1">
      <alignment horizontal="center" vertical="center"/>
    </xf>
    <xf numFmtId="44" fontId="51" fillId="0" borderId="18" xfId="73" applyNumberFormat="1" applyFont="1" applyBorder="1" applyAlignment="1">
      <alignment horizontal="center" vertical="center"/>
    </xf>
    <xf numFmtId="208" fontId="51" fillId="24" borderId="15" xfId="73" applyNumberFormat="1" applyFont="1" applyFill="1" applyBorder="1" applyAlignment="1">
      <alignment vertical="center"/>
    </xf>
    <xf numFmtId="201" fontId="61" fillId="32" borderId="18" xfId="263" applyNumberFormat="1" applyFont="1" applyFill="1" applyBorder="1" applyAlignment="1" applyProtection="1">
      <alignment vertical="center" wrapText="1"/>
    </xf>
    <xf numFmtId="181" fontId="49" fillId="0" borderId="18" xfId="129" applyNumberFormat="1" applyFont="1" applyBorder="1" applyAlignment="1">
      <alignment vertical="center"/>
    </xf>
    <xf numFmtId="201" fontId="61" fillId="32" borderId="53" xfId="263" applyNumberFormat="1" applyFont="1" applyFill="1" applyBorder="1" applyAlignment="1" applyProtection="1">
      <alignment vertical="center" wrapText="1"/>
    </xf>
    <xf numFmtId="0" fontId="33" fillId="0" borderId="53" xfId="90" applyFont="1" applyBorder="1"/>
    <xf numFmtId="208" fontId="51" fillId="0" borderId="51" xfId="129" applyNumberFormat="1" applyFont="1" applyBorder="1" applyAlignment="1">
      <alignment vertical="center"/>
    </xf>
    <xf numFmtId="208" fontId="51" fillId="24" borderId="48" xfId="73" applyNumberFormat="1" applyFont="1" applyFill="1" applyBorder="1" applyAlignment="1">
      <alignment vertical="center"/>
    </xf>
  </cellXfs>
  <cellStyles count="272">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2" xfId="261" xr:uid="{DEC946A1-01B8-4AAA-BD7F-C21D6783CA54}"/>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70" xr:uid="{B4C28C62-DE57-4318-A581-C051B14E8715}"/>
    <cellStyle name="Millares_PPTO OFICIAL LP-SGT-SRN-001-2009" xfId="259" xr:uid="{D0901BE2-7FD9-462D-BAC5-C114C8C55E2C}"/>
    <cellStyle name="Millares_PR13+654 2" xfId="262" xr:uid="{39AE1447-52CE-4228-B3AF-294F1B81A2AC}"/>
    <cellStyle name="MILLONES" xfId="209" xr:uid="{00000000-0005-0000-0000-000088000000}"/>
    <cellStyle name="MILLONES 2" xfId="210" xr:uid="{00000000-0005-0000-0000-000089000000}"/>
    <cellStyle name="MILLONES_PRESUPUESTO FASE III ABR-2015 Rev3" xfId="211" xr:uid="{00000000-0005-0000-0000-00008A000000}"/>
    <cellStyle name="Moneda [0] 2" xfId="265" xr:uid="{A512BC39-DD41-4249-8132-CE38B3C39711}"/>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3" xr:uid="{14CD1CFA-F2D1-4D04-96AA-63794BB2058C}"/>
    <cellStyle name="Moneda 4" xfId="223" xr:uid="{00000000-0005-0000-0000-0000A1000000}"/>
    <cellStyle name="Moneda 5" xfId="268" xr:uid="{01CC8235-A1D2-4018-A6F7-29BC9400A8DC}"/>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6" xr:uid="{F974DE24-C1F6-4C78-B4E7-A0395C7CD1DA}"/>
    <cellStyle name="Normal 14 2" xfId="260" xr:uid="{5FE789E1-B04D-48EE-8337-A8B0ACDF5C05}"/>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64" xr:uid="{BE592577-1685-4F9B-8294-697753B1336B}"/>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69" xr:uid="{B3CC5B4B-9C07-44B8-A7E5-099412E0A0CA}"/>
    <cellStyle name="Normal 3 2" xfId="90" xr:uid="{00000000-0005-0000-0000-0000C0000000}"/>
    <cellStyle name="Normal 3 2 2" xfId="128" xr:uid="{00000000-0005-0000-0000-0000C1000000}"/>
    <cellStyle name="Normal 3 3" xfId="231" xr:uid="{00000000-0005-0000-0000-0000C2000000}"/>
    <cellStyle name="Normal 3 3 2" xfId="258" xr:uid="{B4560085-E172-4891-AD72-D7E30B64EE6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rmal_PTO OFICIAL y APU MODELO 2010 (2)" xfId="257" xr:uid="{F0AA99DC-31E6-4BC3-8E10-EC6FE7BD4571}"/>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4" xfId="271" xr:uid="{0B8B8D1C-DFD4-4F36-92B1-AAB602FB2E03}"/>
    <cellStyle name="Porcentaje 3" xfId="94" xr:uid="{00000000-0005-0000-0000-0000D5000000}"/>
    <cellStyle name="Porcentaje 3 2" xfId="267" xr:uid="{70D0EADA-15B4-4598-B555-713DB654497B}"/>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customXml" Target="../customXml/item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581025</xdr:colOff>
      <xdr:row>0</xdr:row>
      <xdr:rowOff>57150</xdr:rowOff>
    </xdr:from>
    <xdr:to>
      <xdr:col>10</xdr:col>
      <xdr:colOff>342900</xdr:colOff>
      <xdr:row>2</xdr:row>
      <xdr:rowOff>257175</xdr:rowOff>
    </xdr:to>
    <xdr:pic>
      <xdr:nvPicPr>
        <xdr:cNvPr id="2" name="Imagen 5" descr="plantilla INVIAS nueva resolucion-02">
          <a:extLst>
            <a:ext uri="{FF2B5EF4-FFF2-40B4-BE49-F238E27FC236}">
              <a16:creationId xmlns:a16="http://schemas.microsoft.com/office/drawing/2014/main" id="{87159523-1ED2-461B-89BB-472CEDA8FE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62" t="3624" r="87764" b="81834"/>
        <a:stretch>
          <a:fillRect/>
        </a:stretch>
      </xdr:blipFill>
      <xdr:spPr bwMode="auto">
        <a:xfrm>
          <a:off x="11163300" y="57150"/>
          <a:ext cx="74295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428625</xdr:colOff>
      <xdr:row>0</xdr:row>
      <xdr:rowOff>47625</xdr:rowOff>
    </xdr:from>
    <xdr:to>
      <xdr:col>1</xdr:col>
      <xdr:colOff>447675</xdr:colOff>
      <xdr:row>2</xdr:row>
      <xdr:rowOff>276225</xdr:rowOff>
    </xdr:to>
    <xdr:pic>
      <xdr:nvPicPr>
        <xdr:cNvPr id="3" name="Picture 3" descr="Logo4">
          <a:extLst>
            <a:ext uri="{FF2B5EF4-FFF2-40B4-BE49-F238E27FC236}">
              <a16:creationId xmlns:a16="http://schemas.microsoft.com/office/drawing/2014/main" id="{9FCA7A0E-E769-4A0F-928E-92579A5A4431}"/>
            </a:ext>
          </a:extLst>
        </xdr:cNvPr>
        <xdr:cNvPicPr>
          <a:picLocks noChangeAspect="1" noChangeArrowheads="1"/>
        </xdr:cNvPicPr>
      </xdr:nvPicPr>
      <xdr:blipFill>
        <a:blip xmlns:r="http://schemas.openxmlformats.org/officeDocument/2006/relationships" r:embed="rId2"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428625" y="47625"/>
          <a:ext cx="8667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M53"/>
  <sheetViews>
    <sheetView showGridLines="0" tabSelected="1" view="pageBreakPreview" topLeftCell="A4" zoomScale="70" zoomScaleNormal="100" zoomScaleSheetLayoutView="70" zoomScalePageLayoutView="55" workbookViewId="0">
      <selection activeCell="K50" sqref="K50"/>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7" customHeight="1">
      <c r="A3" s="5"/>
      <c r="B3" s="11"/>
      <c r="C3" s="259" t="s">
        <v>87</v>
      </c>
      <c r="D3" s="259"/>
      <c r="E3" s="259"/>
      <c r="F3" s="259"/>
      <c r="G3" s="5"/>
      <c r="H3" s="5"/>
      <c r="I3" s="5"/>
      <c r="J3" s="5"/>
      <c r="K3" s="5"/>
      <c r="L3" s="12"/>
      <c r="M3" s="5"/>
    </row>
    <row r="4" spans="1:13">
      <c r="A4" s="5"/>
      <c r="B4" s="11"/>
      <c r="C4" s="185" t="s">
        <v>27</v>
      </c>
      <c r="D4" s="186" t="s">
        <v>28</v>
      </c>
      <c r="E4" s="185" t="s">
        <v>29</v>
      </c>
      <c r="F4" s="186">
        <v>3</v>
      </c>
      <c r="G4" s="5"/>
      <c r="H4" s="5"/>
      <c r="I4" s="5"/>
      <c r="J4" s="5"/>
      <c r="K4" s="5"/>
      <c r="L4" s="12"/>
      <c r="M4" s="5"/>
    </row>
    <row r="5" spans="1:13">
      <c r="A5" s="5"/>
      <c r="B5" s="11"/>
      <c r="C5" s="280" t="s">
        <v>0</v>
      </c>
      <c r="D5" s="280"/>
      <c r="E5" s="280"/>
      <c r="F5" s="280"/>
      <c r="G5" s="280"/>
      <c r="H5" s="280"/>
      <c r="I5" s="280"/>
      <c r="J5" s="280"/>
      <c r="K5" s="280"/>
      <c r="L5" s="12"/>
      <c r="M5" s="5"/>
    </row>
    <row r="6" spans="1:13" ht="17.25" thickBot="1">
      <c r="A6" s="5"/>
      <c r="B6" s="11"/>
      <c r="C6" s="277" t="s">
        <v>1</v>
      </c>
      <c r="D6" s="277"/>
      <c r="E6" s="277"/>
      <c r="F6" s="277"/>
      <c r="G6" s="277"/>
      <c r="H6" s="277"/>
      <c r="I6" s="277"/>
      <c r="J6" s="277"/>
      <c r="K6" s="277"/>
      <c r="L6" s="12"/>
      <c r="M6" s="5"/>
    </row>
    <row r="7" spans="1:13" s="27" customFormat="1">
      <c r="A7" s="26"/>
      <c r="B7" s="198"/>
      <c r="C7" s="288" t="s">
        <v>88</v>
      </c>
      <c r="D7" s="289"/>
      <c r="E7" s="289"/>
      <c r="F7" s="289"/>
      <c r="G7" s="289"/>
      <c r="H7" s="289"/>
      <c r="I7" s="289"/>
      <c r="J7" s="289"/>
      <c r="K7" s="290"/>
      <c r="L7" s="28"/>
      <c r="M7" s="26"/>
    </row>
    <row r="8" spans="1:13" ht="43.5" customHeight="1">
      <c r="A8" s="5"/>
      <c r="B8" s="199"/>
      <c r="C8" s="291"/>
      <c r="D8" s="292"/>
      <c r="E8" s="292"/>
      <c r="F8" s="292"/>
      <c r="G8" s="292"/>
      <c r="H8" s="292"/>
      <c r="I8" s="292"/>
      <c r="J8" s="292"/>
      <c r="K8" s="293"/>
      <c r="L8" s="12"/>
      <c r="M8" s="5"/>
    </row>
    <row r="9" spans="1:13" ht="34.5" customHeight="1">
      <c r="A9" s="5"/>
      <c r="B9" s="199"/>
      <c r="C9" s="294" t="s">
        <v>2</v>
      </c>
      <c r="D9" s="295"/>
      <c r="E9" s="295"/>
      <c r="F9" s="295"/>
      <c r="G9" s="295"/>
      <c r="H9" s="295"/>
      <c r="I9" s="295"/>
      <c r="J9" s="295"/>
      <c r="K9" s="296"/>
      <c r="L9" s="12"/>
      <c r="M9" s="5"/>
    </row>
    <row r="10" spans="1:13" ht="30" customHeight="1" thickBot="1">
      <c r="A10" s="5"/>
      <c r="B10" s="11"/>
      <c r="C10" s="262"/>
      <c r="D10" s="263"/>
      <c r="E10" s="263"/>
      <c r="F10" s="263"/>
      <c r="G10" s="263"/>
      <c r="H10" s="263"/>
      <c r="I10" s="263"/>
      <c r="J10" s="263"/>
      <c r="K10" s="264"/>
      <c r="L10" s="12"/>
      <c r="M10" s="5"/>
    </row>
    <row r="11" spans="1:13" ht="30" customHeight="1">
      <c r="A11" s="5"/>
      <c r="B11" s="11"/>
      <c r="C11" s="285" t="s">
        <v>3</v>
      </c>
      <c r="D11" s="278" t="s">
        <v>4</v>
      </c>
      <c r="E11" s="287" t="s">
        <v>5</v>
      </c>
      <c r="F11" s="287"/>
      <c r="G11" s="285" t="s">
        <v>6</v>
      </c>
      <c r="H11" s="278" t="s">
        <v>7</v>
      </c>
      <c r="I11" s="278" t="s">
        <v>8</v>
      </c>
      <c r="J11" s="281" t="s">
        <v>9</v>
      </c>
      <c r="K11" s="283" t="s">
        <v>10</v>
      </c>
      <c r="L11" s="12"/>
      <c r="M11" s="5"/>
    </row>
    <row r="12" spans="1:13" ht="30" customHeight="1" thickBot="1">
      <c r="A12" s="5"/>
      <c r="B12" s="11"/>
      <c r="C12" s="286"/>
      <c r="D12" s="279"/>
      <c r="E12" s="142" t="s">
        <v>11</v>
      </c>
      <c r="F12" s="142" t="s">
        <v>12</v>
      </c>
      <c r="G12" s="286"/>
      <c r="H12" s="279"/>
      <c r="I12" s="279"/>
      <c r="J12" s="282"/>
      <c r="K12" s="284"/>
      <c r="L12" s="12"/>
      <c r="M12" s="5"/>
    </row>
    <row r="13" spans="1:13" ht="30" customHeight="1" thickBot="1">
      <c r="A13" s="5"/>
      <c r="B13" s="11"/>
      <c r="C13" s="143"/>
      <c r="D13" s="144"/>
      <c r="E13" s="144"/>
      <c r="F13" s="144"/>
      <c r="G13" s="144"/>
      <c r="H13" s="144"/>
      <c r="I13" s="144"/>
      <c r="J13" s="144"/>
      <c r="K13" s="145"/>
      <c r="L13" s="12"/>
      <c r="M13" s="5"/>
    </row>
    <row r="14" spans="1:13" ht="30" customHeight="1">
      <c r="A14" s="5"/>
      <c r="B14" s="11"/>
      <c r="C14" s="146">
        <v>1.1000000000000001</v>
      </c>
      <c r="D14" s="206" t="s">
        <v>109</v>
      </c>
      <c r="E14" s="147"/>
      <c r="F14" s="147"/>
      <c r="G14" s="524" t="s">
        <v>110</v>
      </c>
      <c r="H14" s="207" t="s">
        <v>111</v>
      </c>
      <c r="I14" s="208">
        <v>985.8</v>
      </c>
      <c r="J14" s="209">
        <v>26408</v>
      </c>
      <c r="K14" s="527">
        <f>I14*J14</f>
        <v>26033006.399999999</v>
      </c>
      <c r="L14" s="12"/>
      <c r="M14" s="5"/>
    </row>
    <row r="15" spans="1:13" ht="30" customHeight="1">
      <c r="A15" s="5"/>
      <c r="B15" s="11"/>
      <c r="C15" s="146">
        <v>1.2</v>
      </c>
      <c r="D15" s="211" t="s">
        <v>112</v>
      </c>
      <c r="E15" s="147"/>
      <c r="F15" s="147"/>
      <c r="G15" s="525" t="s">
        <v>113</v>
      </c>
      <c r="H15" s="213" t="s">
        <v>114</v>
      </c>
      <c r="I15" s="214">
        <v>32860</v>
      </c>
      <c r="J15" s="215">
        <v>1159</v>
      </c>
      <c r="K15" s="527">
        <f t="shared" ref="K15:K22" si="0">I15*J15</f>
        <v>38084740</v>
      </c>
      <c r="L15" s="12"/>
      <c r="M15" s="5"/>
    </row>
    <row r="16" spans="1:13" s="5" customFormat="1" ht="30" customHeight="1">
      <c r="B16" s="11"/>
      <c r="C16" s="146">
        <v>1.3</v>
      </c>
      <c r="D16" s="211" t="s">
        <v>115</v>
      </c>
      <c r="E16" s="150"/>
      <c r="F16" s="150"/>
      <c r="G16" s="525" t="s">
        <v>116</v>
      </c>
      <c r="H16" s="213" t="s">
        <v>111</v>
      </c>
      <c r="I16" s="216">
        <v>4650</v>
      </c>
      <c r="J16" s="215">
        <v>207070</v>
      </c>
      <c r="K16" s="527">
        <f t="shared" si="0"/>
        <v>962875500</v>
      </c>
      <c r="L16" s="12"/>
    </row>
    <row r="17" spans="1:13" s="5" customFormat="1" ht="30" customHeight="1">
      <c r="B17" s="11"/>
      <c r="C17" s="146">
        <v>1.4</v>
      </c>
      <c r="D17" s="211" t="s">
        <v>117</v>
      </c>
      <c r="E17" s="150"/>
      <c r="F17" s="150"/>
      <c r="G17" s="525" t="s">
        <v>118</v>
      </c>
      <c r="H17" s="213" t="s">
        <v>111</v>
      </c>
      <c r="I17" s="216">
        <v>1569.32</v>
      </c>
      <c r="J17" s="215">
        <v>704421</v>
      </c>
      <c r="K17" s="527">
        <f t="shared" si="0"/>
        <v>1105461963.72</v>
      </c>
      <c r="L17" s="12"/>
    </row>
    <row r="18" spans="1:13" s="5" customFormat="1" ht="30" customHeight="1">
      <c r="B18" s="11"/>
      <c r="C18" s="146">
        <v>1.5</v>
      </c>
      <c r="D18" s="211" t="s">
        <v>117</v>
      </c>
      <c r="E18" s="150"/>
      <c r="F18" s="150"/>
      <c r="G18" s="525" t="s">
        <v>119</v>
      </c>
      <c r="H18" s="213" t="s">
        <v>111</v>
      </c>
      <c r="I18" s="216">
        <v>387.5</v>
      </c>
      <c r="J18" s="215">
        <v>704421</v>
      </c>
      <c r="K18" s="527">
        <f t="shared" si="0"/>
        <v>272963137.5</v>
      </c>
      <c r="L18" s="12"/>
    </row>
    <row r="19" spans="1:13" s="5" customFormat="1" ht="30" customHeight="1">
      <c r="B19" s="11"/>
      <c r="C19" s="146">
        <v>1.6</v>
      </c>
      <c r="D19" s="211" t="s">
        <v>117</v>
      </c>
      <c r="E19" s="150"/>
      <c r="F19" s="150"/>
      <c r="G19" s="525" t="s">
        <v>120</v>
      </c>
      <c r="H19" s="213" t="s">
        <v>111</v>
      </c>
      <c r="I19" s="216">
        <v>1674</v>
      </c>
      <c r="J19" s="215">
        <v>704421</v>
      </c>
      <c r="K19" s="527">
        <f t="shared" si="0"/>
        <v>1179200754</v>
      </c>
      <c r="L19" s="12"/>
    </row>
    <row r="20" spans="1:13" s="5" customFormat="1" ht="30" customHeight="1">
      <c r="B20" s="11"/>
      <c r="C20" s="146">
        <v>1.7</v>
      </c>
      <c r="D20" s="211" t="s">
        <v>121</v>
      </c>
      <c r="E20" s="150"/>
      <c r="F20" s="150"/>
      <c r="G20" s="525" t="s">
        <v>122</v>
      </c>
      <c r="H20" s="213" t="s">
        <v>111</v>
      </c>
      <c r="I20" s="216">
        <v>1656.51</v>
      </c>
      <c r="J20" s="215">
        <v>510273</v>
      </c>
      <c r="K20" s="527">
        <f t="shared" si="0"/>
        <v>845272327.23000002</v>
      </c>
      <c r="L20" s="12"/>
    </row>
    <row r="21" spans="1:13" s="5" customFormat="1" ht="30" customHeight="1">
      <c r="B21" s="11"/>
      <c r="C21" s="146">
        <v>1.8</v>
      </c>
      <c r="D21" s="211" t="s">
        <v>123</v>
      </c>
      <c r="E21" s="150"/>
      <c r="F21" s="150"/>
      <c r="G21" s="525" t="s">
        <v>124</v>
      </c>
      <c r="H21" s="213" t="s">
        <v>125</v>
      </c>
      <c r="I21" s="216">
        <v>186000</v>
      </c>
      <c r="J21" s="215">
        <v>8237</v>
      </c>
      <c r="K21" s="527">
        <f t="shared" si="0"/>
        <v>1532082000</v>
      </c>
      <c r="L21" s="12"/>
    </row>
    <row r="22" spans="1:13" ht="30" customHeight="1" thickBot="1">
      <c r="B22" s="23"/>
      <c r="C22" s="146">
        <v>1.9</v>
      </c>
      <c r="D22" s="218">
        <v>900.1</v>
      </c>
      <c r="E22" s="147"/>
      <c r="F22" s="147"/>
      <c r="G22" s="526" t="s">
        <v>126</v>
      </c>
      <c r="H22" s="220" t="s">
        <v>127</v>
      </c>
      <c r="I22" s="221">
        <v>12815.4</v>
      </c>
      <c r="J22" s="222">
        <v>1637</v>
      </c>
      <c r="K22" s="527">
        <f t="shared" si="0"/>
        <v>20978809.800000001</v>
      </c>
      <c r="L22" s="24"/>
    </row>
    <row r="23" spans="1:13" ht="30" customHeight="1" thickBot="1">
      <c r="A23" s="5"/>
      <c r="B23" s="11"/>
      <c r="C23" s="149" t="s">
        <v>13</v>
      </c>
      <c r="D23" s="151"/>
      <c r="E23" s="152"/>
      <c r="F23" s="151"/>
      <c r="G23" s="151"/>
      <c r="H23" s="151"/>
      <c r="I23" s="148"/>
      <c r="J23" s="151"/>
      <c r="K23" s="528">
        <f>SUM(K14:K22)</f>
        <v>5982952238.6500006</v>
      </c>
      <c r="L23" s="12"/>
      <c r="M23" s="5"/>
    </row>
    <row r="24" spans="1:13" ht="30" customHeight="1" thickBot="1">
      <c r="A24" s="5"/>
      <c r="B24" s="11"/>
      <c r="C24" s="143"/>
      <c r="D24" s="144"/>
      <c r="E24" s="144"/>
      <c r="F24" s="144"/>
      <c r="G24" s="144"/>
      <c r="H24" s="531"/>
      <c r="I24" s="144"/>
      <c r="J24" s="144"/>
      <c r="K24" s="145"/>
      <c r="L24" s="12"/>
      <c r="M24" s="5"/>
    </row>
    <row r="25" spans="1:13" ht="30" customHeight="1" thickBot="1">
      <c r="A25" s="5"/>
      <c r="B25" s="11"/>
      <c r="C25" s="146">
        <v>2.1</v>
      </c>
      <c r="D25" s="206" t="s">
        <v>131</v>
      </c>
      <c r="E25" s="153"/>
      <c r="F25" s="153"/>
      <c r="G25" s="529" t="s">
        <v>132</v>
      </c>
      <c r="H25" s="225" t="s">
        <v>111</v>
      </c>
      <c r="I25" s="208">
        <v>532</v>
      </c>
      <c r="J25" s="226">
        <v>42029</v>
      </c>
      <c r="K25" s="534">
        <f>I25*J25</f>
        <v>22359428</v>
      </c>
      <c r="L25" s="12"/>
      <c r="M25" s="5"/>
    </row>
    <row r="26" spans="1:13" ht="30" customHeight="1" thickBot="1">
      <c r="A26" s="5"/>
      <c r="B26" s="11"/>
      <c r="C26" s="146">
        <v>2.2000000000000002</v>
      </c>
      <c r="D26" s="227" t="s">
        <v>133</v>
      </c>
      <c r="E26" s="154"/>
      <c r="F26" s="154"/>
      <c r="G26" s="530" t="s">
        <v>134</v>
      </c>
      <c r="H26" s="229" t="s">
        <v>111</v>
      </c>
      <c r="I26" s="214">
        <v>304</v>
      </c>
      <c r="J26" s="230">
        <v>7433</v>
      </c>
      <c r="K26" s="534">
        <f t="shared" ref="K26:K32" si="1">I26*J26</f>
        <v>2259632</v>
      </c>
      <c r="L26" s="12"/>
      <c r="M26" s="5"/>
    </row>
    <row r="27" spans="1:13" ht="30" customHeight="1" thickBot="1">
      <c r="A27" s="5"/>
      <c r="B27" s="11"/>
      <c r="C27" s="146">
        <v>2.2999999999999998</v>
      </c>
      <c r="D27" s="211" t="s">
        <v>135</v>
      </c>
      <c r="E27" s="153"/>
      <c r="F27" s="153"/>
      <c r="G27" s="532" t="s">
        <v>136</v>
      </c>
      <c r="H27" s="213" t="s">
        <v>137</v>
      </c>
      <c r="I27" s="216">
        <v>114</v>
      </c>
      <c r="J27" s="215">
        <v>1157608</v>
      </c>
      <c r="K27" s="534">
        <f t="shared" si="1"/>
        <v>131967312</v>
      </c>
      <c r="L27" s="12"/>
      <c r="M27" s="5"/>
    </row>
    <row r="28" spans="1:13" s="5" customFormat="1" ht="30" customHeight="1" thickBot="1">
      <c r="B28" s="11"/>
      <c r="C28" s="146">
        <v>2.4</v>
      </c>
      <c r="D28" s="211" t="s">
        <v>138</v>
      </c>
      <c r="E28" s="150"/>
      <c r="F28" s="150"/>
      <c r="G28" s="532" t="s">
        <v>139</v>
      </c>
      <c r="H28" s="232" t="s">
        <v>111</v>
      </c>
      <c r="I28" s="216">
        <v>16.91</v>
      </c>
      <c r="J28" s="233">
        <v>563248</v>
      </c>
      <c r="K28" s="534">
        <f t="shared" si="1"/>
        <v>9524523.6799999997</v>
      </c>
      <c r="L28" s="12"/>
    </row>
    <row r="29" spans="1:13" ht="30" customHeight="1" thickBot="1">
      <c r="A29" s="5"/>
      <c r="B29" s="11"/>
      <c r="C29" s="146">
        <v>2.5</v>
      </c>
      <c r="D29" s="211" t="s">
        <v>117</v>
      </c>
      <c r="E29" s="153"/>
      <c r="F29" s="153"/>
      <c r="G29" s="532" t="s">
        <v>140</v>
      </c>
      <c r="H29" s="232" t="s">
        <v>111</v>
      </c>
      <c r="I29" s="216">
        <v>152</v>
      </c>
      <c r="J29" s="233">
        <v>704421</v>
      </c>
      <c r="K29" s="534">
        <f t="shared" si="1"/>
        <v>107071992</v>
      </c>
      <c r="L29" s="12"/>
      <c r="M29" s="5"/>
    </row>
    <row r="30" spans="1:13" s="5" customFormat="1" ht="30" customHeight="1" thickBot="1">
      <c r="B30" s="11"/>
      <c r="C30" s="155">
        <v>2.6</v>
      </c>
      <c r="D30" s="211" t="s">
        <v>123</v>
      </c>
      <c r="E30" s="150"/>
      <c r="F30" s="150"/>
      <c r="G30" s="532" t="s">
        <v>124</v>
      </c>
      <c r="H30" s="235" t="s">
        <v>141</v>
      </c>
      <c r="I30" s="216">
        <v>10830</v>
      </c>
      <c r="J30" s="236">
        <v>8237</v>
      </c>
      <c r="K30" s="534">
        <f t="shared" si="1"/>
        <v>89206710</v>
      </c>
      <c r="L30" s="12"/>
    </row>
    <row r="31" spans="1:13" ht="30" customHeight="1" thickBot="1">
      <c r="A31" s="5"/>
      <c r="B31" s="11"/>
      <c r="C31" s="146">
        <v>2.7</v>
      </c>
      <c r="D31" s="211" t="s">
        <v>142</v>
      </c>
      <c r="E31" s="147"/>
      <c r="F31" s="153"/>
      <c r="G31" s="532" t="s">
        <v>143</v>
      </c>
      <c r="H31" s="232" t="s">
        <v>111</v>
      </c>
      <c r="I31" s="216">
        <v>304</v>
      </c>
      <c r="J31" s="233">
        <v>22791</v>
      </c>
      <c r="K31" s="534">
        <f t="shared" si="1"/>
        <v>6928464</v>
      </c>
      <c r="L31" s="12"/>
      <c r="M31" s="5"/>
    </row>
    <row r="32" spans="1:13" ht="30" customHeight="1" thickBot="1">
      <c r="A32" s="5"/>
      <c r="B32" s="11"/>
      <c r="C32" s="146">
        <v>2.8</v>
      </c>
      <c r="D32" s="218" t="s">
        <v>144</v>
      </c>
      <c r="E32" s="153"/>
      <c r="F32" s="153"/>
      <c r="G32" s="533" t="s">
        <v>145</v>
      </c>
      <c r="H32" s="237" t="s">
        <v>111</v>
      </c>
      <c r="I32" s="221">
        <v>114</v>
      </c>
      <c r="J32" s="238">
        <v>79813</v>
      </c>
      <c r="K32" s="534">
        <f t="shared" si="1"/>
        <v>9098682</v>
      </c>
      <c r="L32" s="12"/>
      <c r="M32" s="5"/>
    </row>
    <row r="33" spans="1:13" ht="30" customHeight="1" thickBot="1">
      <c r="A33" s="5"/>
      <c r="B33" s="11"/>
      <c r="C33" s="156" t="s">
        <v>13</v>
      </c>
      <c r="D33" s="157"/>
      <c r="E33" s="157"/>
      <c r="F33" s="157"/>
      <c r="G33" s="158"/>
      <c r="H33" s="157"/>
      <c r="I33" s="148"/>
      <c r="J33" s="159"/>
      <c r="K33" s="535">
        <f>SUM(K25:K32)</f>
        <v>378416743.68000001</v>
      </c>
      <c r="L33" s="12"/>
      <c r="M33" s="5"/>
    </row>
    <row r="34" spans="1:13" ht="30" customHeight="1" thickBot="1">
      <c r="A34" s="5"/>
      <c r="B34" s="11"/>
      <c r="C34" s="144"/>
      <c r="D34" s="144"/>
      <c r="E34" s="144"/>
      <c r="F34" s="144"/>
      <c r="G34" s="144"/>
      <c r="H34" s="531"/>
      <c r="I34" s="144"/>
      <c r="J34" s="144"/>
      <c r="K34" s="144"/>
      <c r="L34" s="12"/>
      <c r="M34" s="5"/>
    </row>
    <row r="35" spans="1:13" ht="30" customHeight="1" thickBot="1">
      <c r="A35" s="5"/>
      <c r="B35" s="11"/>
      <c r="C35" s="146">
        <v>3.1</v>
      </c>
      <c r="D35" s="146"/>
      <c r="E35" s="146"/>
      <c r="F35" s="146"/>
      <c r="G35" s="538" t="s">
        <v>147</v>
      </c>
      <c r="H35" s="242" t="s">
        <v>148</v>
      </c>
      <c r="I35" s="243">
        <v>6.5</v>
      </c>
      <c r="J35" s="244">
        <v>800000</v>
      </c>
      <c r="K35" s="539">
        <f>I35*J35</f>
        <v>5200000</v>
      </c>
      <c r="L35" s="12"/>
      <c r="M35" s="5"/>
    </row>
    <row r="36" spans="1:13" ht="30" customHeight="1" thickBot="1">
      <c r="A36" s="5"/>
      <c r="B36" s="11"/>
      <c r="C36" s="523" t="s">
        <v>13</v>
      </c>
      <c r="D36" s="536"/>
      <c r="E36" s="536"/>
      <c r="F36" s="536"/>
      <c r="G36" s="536"/>
      <c r="H36" s="536"/>
      <c r="I36" s="536"/>
      <c r="J36" s="537"/>
      <c r="K36" s="540">
        <f>K35</f>
        <v>5200000</v>
      </c>
      <c r="L36" s="12"/>
      <c r="M36" s="5"/>
    </row>
    <row r="37" spans="1:13" s="3" customFormat="1" ht="30" customHeight="1" thickBot="1">
      <c r="A37" s="13"/>
      <c r="B37" s="14"/>
      <c r="C37" s="265" t="s">
        <v>14</v>
      </c>
      <c r="D37" s="266"/>
      <c r="E37" s="266"/>
      <c r="F37" s="266"/>
      <c r="G37" s="266"/>
      <c r="H37" s="266"/>
      <c r="I37" s="266"/>
      <c r="J37" s="267"/>
      <c r="K37" s="541">
        <f>K36+K33+K23+1</f>
        <v>6366568983.3300009</v>
      </c>
      <c r="L37" s="15"/>
      <c r="M37" s="13"/>
    </row>
    <row r="38" spans="1:13" s="3" customFormat="1" ht="15.75">
      <c r="A38" s="13"/>
      <c r="B38" s="14"/>
      <c r="C38" s="160"/>
      <c r="D38" s="160"/>
      <c r="E38" s="160"/>
      <c r="F38" s="160"/>
      <c r="G38" s="160"/>
      <c r="H38" s="160"/>
      <c r="I38" s="160"/>
      <c r="J38" s="160"/>
      <c r="K38" s="161"/>
      <c r="L38" s="15"/>
      <c r="M38" s="13"/>
    </row>
    <row r="39" spans="1:13" s="3" customFormat="1" ht="30" customHeight="1">
      <c r="A39" s="13"/>
      <c r="B39" s="14"/>
      <c r="C39" s="162"/>
      <c r="D39" s="163"/>
      <c r="E39" s="162"/>
      <c r="F39" s="162"/>
      <c r="G39" s="164" t="s">
        <v>150</v>
      </c>
      <c r="H39" s="165"/>
      <c r="I39" s="166"/>
      <c r="J39" s="167"/>
      <c r="K39" s="168">
        <v>61312825</v>
      </c>
      <c r="L39" s="15"/>
      <c r="M39" s="13"/>
    </row>
    <row r="40" spans="1:13" s="3" customFormat="1" ht="30" customHeight="1">
      <c r="A40" s="13"/>
      <c r="B40" s="14"/>
      <c r="C40" s="162"/>
      <c r="D40" s="163"/>
      <c r="E40" s="162"/>
      <c r="F40" s="162"/>
      <c r="G40" s="164" t="s">
        <v>151</v>
      </c>
      <c r="H40" s="165"/>
      <c r="I40" s="166"/>
      <c r="J40" s="167"/>
      <c r="K40" s="543">
        <v>43796800</v>
      </c>
      <c r="L40" s="545"/>
      <c r="M40" s="13"/>
    </row>
    <row r="41" spans="1:13" s="3" customFormat="1" ht="30" customHeight="1">
      <c r="A41" s="13"/>
      <c r="B41" s="14"/>
      <c r="C41" s="162"/>
      <c r="D41" s="169"/>
      <c r="E41" s="169"/>
      <c r="F41" s="169"/>
      <c r="G41" s="164" t="s">
        <v>152</v>
      </c>
      <c r="H41" s="170"/>
      <c r="I41" s="171"/>
      <c r="J41" s="172"/>
      <c r="K41" s="542">
        <v>8321392</v>
      </c>
      <c r="L41" s="544"/>
      <c r="M41" s="13"/>
    </row>
    <row r="42" spans="1:13" s="3" customFormat="1" ht="30" customHeight="1" thickBot="1">
      <c r="A42" s="13"/>
      <c r="B42" s="14"/>
      <c r="C42" s="162"/>
      <c r="D42" s="169"/>
      <c r="E42" s="169"/>
      <c r="F42" s="169"/>
      <c r="G42" s="173" t="s">
        <v>15</v>
      </c>
      <c r="H42" s="170"/>
      <c r="I42" s="171"/>
      <c r="J42" s="172"/>
      <c r="K42" s="546">
        <f>K41+K40+K39+K37</f>
        <v>6480000000.3300009</v>
      </c>
      <c r="L42" s="15"/>
      <c r="M42" s="13"/>
    </row>
    <row r="43" spans="1:13" s="3" customFormat="1" ht="30" customHeight="1" thickBot="1">
      <c r="A43" s="13"/>
      <c r="B43" s="14"/>
      <c r="C43" s="162"/>
      <c r="D43" s="163"/>
      <c r="E43" s="162"/>
      <c r="F43" s="162"/>
      <c r="G43" s="174" t="s">
        <v>16</v>
      </c>
      <c r="H43" s="175"/>
      <c r="I43" s="176"/>
      <c r="J43" s="177"/>
      <c r="K43" s="547">
        <f>K42</f>
        <v>6480000000.3300009</v>
      </c>
      <c r="L43" s="15"/>
      <c r="M43" s="13"/>
    </row>
    <row r="44" spans="1:13" s="3" customFormat="1" thickBot="1">
      <c r="A44" s="13"/>
      <c r="B44" s="14"/>
      <c r="C44" s="162"/>
      <c r="D44" s="163"/>
      <c r="E44" s="163"/>
      <c r="F44" s="163"/>
      <c r="G44" s="162"/>
      <c r="H44" s="162"/>
      <c r="I44" s="178"/>
      <c r="J44" s="179"/>
      <c r="K44" s="180"/>
      <c r="L44" s="15"/>
      <c r="M44" s="13"/>
    </row>
    <row r="45" spans="1:13" s="3" customFormat="1" ht="15.75">
      <c r="A45" s="13"/>
      <c r="B45" s="14"/>
      <c r="C45" s="181"/>
      <c r="D45" s="275"/>
      <c r="E45" s="275"/>
      <c r="F45" s="275"/>
      <c r="G45" s="275"/>
      <c r="H45" s="275"/>
      <c r="I45" s="275"/>
      <c r="J45" s="275"/>
      <c r="K45" s="276"/>
      <c r="L45" s="16"/>
      <c r="M45" s="13"/>
    </row>
    <row r="46" spans="1:13" s="3" customFormat="1" ht="46.5" customHeight="1">
      <c r="A46" s="13"/>
      <c r="B46" s="14"/>
      <c r="C46" s="260" t="s">
        <v>85</v>
      </c>
      <c r="D46" s="261"/>
      <c r="E46" s="261"/>
      <c r="F46" s="261"/>
      <c r="G46" s="261"/>
      <c r="H46" s="274" t="s">
        <v>17</v>
      </c>
      <c r="I46" s="274"/>
      <c r="J46" s="274"/>
      <c r="K46" s="182" t="s">
        <v>18</v>
      </c>
      <c r="L46" s="17"/>
      <c r="M46" s="13"/>
    </row>
    <row r="47" spans="1:13" s="3" customFormat="1" ht="32.25" customHeight="1">
      <c r="A47" s="13"/>
      <c r="B47" s="14"/>
      <c r="C47" s="260" t="s">
        <v>89</v>
      </c>
      <c r="D47" s="261"/>
      <c r="E47" s="261"/>
      <c r="F47" s="261"/>
      <c r="G47" s="261"/>
      <c r="H47" s="273" t="s">
        <v>19</v>
      </c>
      <c r="I47" s="273"/>
      <c r="J47" s="183" t="s">
        <v>20</v>
      </c>
      <c r="K47" s="184">
        <v>0.23</v>
      </c>
      <c r="L47" s="17"/>
      <c r="M47" s="13"/>
    </row>
    <row r="48" spans="1:13" s="3" customFormat="1" ht="30" customHeight="1">
      <c r="A48" s="13"/>
      <c r="B48" s="14"/>
      <c r="C48" s="260" t="s">
        <v>86</v>
      </c>
      <c r="D48" s="261"/>
      <c r="E48" s="261"/>
      <c r="F48" s="261"/>
      <c r="G48" s="261"/>
      <c r="H48" s="270" t="s">
        <v>21</v>
      </c>
      <c r="I48" s="271"/>
      <c r="J48" s="183" t="s">
        <v>22</v>
      </c>
      <c r="K48" s="184">
        <v>0.02</v>
      </c>
      <c r="L48" s="17"/>
      <c r="M48" s="13"/>
    </row>
    <row r="49" spans="1:13" s="4" customFormat="1" ht="58.5" customHeight="1">
      <c r="A49" s="13"/>
      <c r="B49" s="14"/>
      <c r="C49" s="189"/>
      <c r="E49" s="190"/>
      <c r="F49" s="190"/>
      <c r="G49" s="191"/>
      <c r="H49" s="272" t="s">
        <v>23</v>
      </c>
      <c r="I49" s="273"/>
      <c r="J49" s="183" t="s">
        <v>24</v>
      </c>
      <c r="K49" s="184">
        <v>0.05</v>
      </c>
      <c r="L49" s="15"/>
      <c r="M49" s="13"/>
    </row>
    <row r="50" spans="1:13" ht="57" customHeight="1">
      <c r="A50" s="5"/>
      <c r="B50" s="11"/>
      <c r="C50" s="192"/>
      <c r="D50" s="193"/>
      <c r="E50" s="193"/>
      <c r="F50" s="193"/>
      <c r="G50" s="194"/>
      <c r="H50" s="273" t="s">
        <v>25</v>
      </c>
      <c r="I50" s="273"/>
      <c r="J50" s="183" t="s">
        <v>26</v>
      </c>
      <c r="K50" s="184">
        <v>0.3</v>
      </c>
      <c r="L50" s="12"/>
      <c r="M50" s="5"/>
    </row>
    <row r="51" spans="1:13" ht="17.25" thickBot="1">
      <c r="A51" s="5"/>
      <c r="B51" s="11"/>
      <c r="C51" s="197"/>
      <c r="D51" s="195"/>
      <c r="E51" s="195"/>
      <c r="F51" s="195"/>
      <c r="G51" s="196"/>
      <c r="H51" s="268"/>
      <c r="I51" s="268"/>
      <c r="J51" s="268"/>
      <c r="K51" s="269"/>
      <c r="L51" s="12"/>
      <c r="M51" s="5"/>
    </row>
    <row r="52" spans="1:13" ht="17.25" thickBot="1">
      <c r="A52" s="5"/>
      <c r="B52" s="18"/>
      <c r="C52" s="19"/>
      <c r="D52" s="19"/>
      <c r="E52" s="20"/>
      <c r="F52" s="19"/>
      <c r="G52" s="21"/>
      <c r="H52" s="19"/>
      <c r="I52" s="19"/>
      <c r="J52" s="19"/>
      <c r="K52" s="19"/>
      <c r="L52" s="22"/>
      <c r="M52" s="5"/>
    </row>
    <row r="53" spans="1:13" ht="17.25" thickTop="1">
      <c r="A53" s="5"/>
      <c r="B53" s="5"/>
      <c r="C53" s="5"/>
      <c r="D53" s="5"/>
      <c r="E53" s="6"/>
      <c r="F53" s="5"/>
      <c r="G53" s="5"/>
      <c r="H53" s="5"/>
      <c r="I53" s="5"/>
      <c r="J53" s="5"/>
      <c r="K53" s="5"/>
      <c r="L53" s="5"/>
      <c r="M53" s="5"/>
    </row>
  </sheetData>
  <mergeCells count="25">
    <mergeCell ref="C5:K5"/>
    <mergeCell ref="J11:J12"/>
    <mergeCell ref="K11:K12"/>
    <mergeCell ref="C11:C12"/>
    <mergeCell ref="D11:D12"/>
    <mergeCell ref="G11:G12"/>
    <mergeCell ref="H11:H12"/>
    <mergeCell ref="E11:F11"/>
    <mergeCell ref="C7:K8"/>
    <mergeCell ref="C9:K9"/>
    <mergeCell ref="C3:F3"/>
    <mergeCell ref="C47:G47"/>
    <mergeCell ref="C10:K10"/>
    <mergeCell ref="C37:J37"/>
    <mergeCell ref="H51:K51"/>
    <mergeCell ref="C48:G48"/>
    <mergeCell ref="H48:I48"/>
    <mergeCell ref="H49:I49"/>
    <mergeCell ref="H50:I50"/>
    <mergeCell ref="C46:G46"/>
    <mergeCell ref="H46:J46"/>
    <mergeCell ref="H47:I47"/>
    <mergeCell ref="D45:K45"/>
    <mergeCell ref="C6:K6"/>
    <mergeCell ref="I11:I12"/>
  </mergeCells>
  <pageMargins left="0.11811023622047245" right="0.11811023622047245" top="0.15748031496062992" bottom="0.15748031496062992" header="0.31496062992125984" footer="0.31496062992125984"/>
  <pageSetup scale="47"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251FB-41C2-4095-9B5E-73D5C0407CAA}">
  <sheetPr>
    <tabColor rgb="FF0070C0"/>
    <pageSetUpPr fitToPage="1"/>
  </sheetPr>
  <dimension ref="A1:K65"/>
  <sheetViews>
    <sheetView view="pageBreakPreview" zoomScale="70" zoomScaleNormal="70" zoomScaleSheetLayoutView="70" workbookViewId="0">
      <selection activeCell="J39" sqref="J39:K39"/>
    </sheetView>
  </sheetViews>
  <sheetFormatPr baseColWidth="10" defaultColWidth="11.42578125" defaultRowHeight="16.5"/>
  <cols>
    <col min="1" max="2" width="12.7109375" style="200" customWidth="1"/>
    <col min="3" max="3" width="12.7109375" style="254" customWidth="1"/>
    <col min="4" max="4" width="16.5703125" style="200" customWidth="1"/>
    <col min="5" max="5" width="20.7109375" style="255" customWidth="1"/>
    <col min="6" max="6" width="40.7109375" style="255" customWidth="1"/>
    <col min="7" max="7" width="8.7109375" style="256" customWidth="1"/>
    <col min="8" max="8" width="14.7109375" style="200" customWidth="1"/>
    <col min="9" max="9" width="19.140625" style="200" customWidth="1"/>
    <col min="10" max="10" width="14.7109375" style="258" customWidth="1"/>
    <col min="11" max="11" width="22.7109375" style="200" customWidth="1"/>
    <col min="12" max="16384" width="11.42578125" style="200"/>
  </cols>
  <sheetData>
    <row r="1" spans="1:11" ht="24.95" customHeight="1">
      <c r="A1" s="393"/>
      <c r="B1" s="394"/>
      <c r="C1" s="399" t="s">
        <v>90</v>
      </c>
      <c r="D1" s="400"/>
      <c r="E1" s="400"/>
      <c r="F1" s="400"/>
      <c r="G1" s="400"/>
      <c r="H1" s="400"/>
      <c r="I1" s="401"/>
      <c r="J1" s="408"/>
      <c r="K1" s="409"/>
    </row>
    <row r="2" spans="1:11" ht="24.95" customHeight="1">
      <c r="A2" s="395"/>
      <c r="B2" s="396"/>
      <c r="C2" s="402"/>
      <c r="D2" s="403"/>
      <c r="E2" s="403"/>
      <c r="F2" s="403"/>
      <c r="G2" s="403"/>
      <c r="H2" s="403"/>
      <c r="I2" s="404"/>
      <c r="J2" s="410"/>
      <c r="K2" s="411"/>
    </row>
    <row r="3" spans="1:11" ht="24.95" customHeight="1" thickBot="1">
      <c r="A3" s="397"/>
      <c r="B3" s="398"/>
      <c r="C3" s="405"/>
      <c r="D3" s="406"/>
      <c r="E3" s="406"/>
      <c r="F3" s="406"/>
      <c r="G3" s="406"/>
      <c r="H3" s="406"/>
      <c r="I3" s="407"/>
      <c r="J3" s="412"/>
      <c r="K3" s="413"/>
    </row>
    <row r="4" spans="1:11" s="202" customFormat="1" ht="42" customHeight="1">
      <c r="A4" s="414" t="s">
        <v>91</v>
      </c>
      <c r="B4" s="415"/>
      <c r="C4" s="415"/>
      <c r="D4" s="415"/>
      <c r="E4" s="415" t="s">
        <v>92</v>
      </c>
      <c r="F4" s="415"/>
      <c r="G4" s="201" t="s">
        <v>93</v>
      </c>
      <c r="H4" s="415" t="s">
        <v>94</v>
      </c>
      <c r="I4" s="415"/>
      <c r="J4" s="415" t="s">
        <v>95</v>
      </c>
      <c r="K4" s="416"/>
    </row>
    <row r="5" spans="1:11" s="202" customFormat="1" ht="35.25" customHeight="1" thickBot="1">
      <c r="A5" s="380" t="s">
        <v>96</v>
      </c>
      <c r="B5" s="381"/>
      <c r="C5" s="381"/>
      <c r="D5" s="381"/>
      <c r="E5" s="382" t="s">
        <v>97</v>
      </c>
      <c r="F5" s="383"/>
      <c r="G5" s="203">
        <v>6.5</v>
      </c>
      <c r="H5" s="382" t="s">
        <v>98</v>
      </c>
      <c r="I5" s="383"/>
      <c r="J5" s="382" t="s">
        <v>99</v>
      </c>
      <c r="K5" s="383"/>
    </row>
    <row r="6" spans="1:11" s="202" customFormat="1" ht="26.25" customHeight="1" thickBot="1">
      <c r="A6" s="384" t="s">
        <v>100</v>
      </c>
      <c r="B6" s="385"/>
      <c r="C6" s="385"/>
      <c r="D6" s="385"/>
      <c r="E6" s="385"/>
      <c r="F6" s="385"/>
      <c r="G6" s="385"/>
      <c r="H6" s="385"/>
      <c r="I6" s="385"/>
      <c r="J6" s="385"/>
      <c r="K6" s="386"/>
    </row>
    <row r="7" spans="1:11" s="202" customFormat="1" ht="20.25" customHeight="1">
      <c r="A7" s="387" t="s">
        <v>101</v>
      </c>
      <c r="B7" s="390" t="s">
        <v>102</v>
      </c>
      <c r="C7" s="390" t="s">
        <v>103</v>
      </c>
      <c r="D7" s="390"/>
      <c r="E7" s="372" t="s">
        <v>17</v>
      </c>
      <c r="F7" s="372"/>
      <c r="G7" s="372" t="s">
        <v>104</v>
      </c>
      <c r="H7" s="366" t="s">
        <v>8</v>
      </c>
      <c r="I7" s="369" t="s">
        <v>9</v>
      </c>
      <c r="J7" s="372" t="s">
        <v>16</v>
      </c>
      <c r="K7" s="373"/>
    </row>
    <row r="8" spans="1:11" s="202" customFormat="1" ht="15" customHeight="1">
      <c r="A8" s="388"/>
      <c r="B8" s="391"/>
      <c r="C8" s="378" t="s">
        <v>105</v>
      </c>
      <c r="D8" s="378" t="s">
        <v>12</v>
      </c>
      <c r="E8" s="374"/>
      <c r="F8" s="374"/>
      <c r="G8" s="374"/>
      <c r="H8" s="367"/>
      <c r="I8" s="370"/>
      <c r="J8" s="374"/>
      <c r="K8" s="375"/>
    </row>
    <row r="9" spans="1:11" ht="18.75" customHeight="1" thickBot="1">
      <c r="A9" s="389"/>
      <c r="B9" s="392"/>
      <c r="C9" s="379"/>
      <c r="D9" s="379"/>
      <c r="E9" s="376"/>
      <c r="F9" s="376"/>
      <c r="G9" s="376"/>
      <c r="H9" s="368"/>
      <c r="I9" s="371"/>
      <c r="J9" s="376"/>
      <c r="K9" s="377"/>
    </row>
    <row r="10" spans="1:11" ht="18.75" customHeight="1" thickBot="1">
      <c r="A10" s="322" t="s">
        <v>106</v>
      </c>
      <c r="B10" s="323"/>
      <c r="C10" s="323"/>
      <c r="D10" s="323"/>
      <c r="E10" s="323"/>
      <c r="F10" s="323"/>
      <c r="G10" s="323"/>
      <c r="H10" s="323"/>
      <c r="I10" s="323"/>
      <c r="J10" s="323"/>
      <c r="K10" s="324"/>
    </row>
    <row r="11" spans="1:11" ht="24.95" customHeight="1" thickBot="1">
      <c r="A11" s="357" t="s">
        <v>107</v>
      </c>
      <c r="B11" s="358"/>
      <c r="C11" s="204">
        <v>6200</v>
      </c>
      <c r="D11" s="359" t="s">
        <v>108</v>
      </c>
      <c r="E11" s="360"/>
      <c r="F11" s="360"/>
      <c r="G11" s="360"/>
      <c r="H11" s="360"/>
      <c r="I11" s="360"/>
      <c r="J11" s="360"/>
      <c r="K11" s="361"/>
    </row>
    <row r="12" spans="1:11" ht="39.75" customHeight="1" thickBot="1">
      <c r="A12" s="205">
        <v>1</v>
      </c>
      <c r="B12" s="206" t="s">
        <v>109</v>
      </c>
      <c r="C12" s="206">
        <v>600</v>
      </c>
      <c r="D12" s="207"/>
      <c r="E12" s="363" t="s">
        <v>110</v>
      </c>
      <c r="F12" s="363"/>
      <c r="G12" s="207" t="s">
        <v>111</v>
      </c>
      <c r="H12" s="208">
        <v>985.8</v>
      </c>
      <c r="I12" s="209">
        <v>26408</v>
      </c>
      <c r="J12" s="364">
        <f>H12*I12</f>
        <v>26033006.399999999</v>
      </c>
      <c r="K12" s="365"/>
    </row>
    <row r="13" spans="1:11" ht="24.95" customHeight="1" thickBot="1">
      <c r="A13" s="210">
        <v>2</v>
      </c>
      <c r="B13" s="211" t="s">
        <v>112</v>
      </c>
      <c r="C13" s="212">
        <v>310</v>
      </c>
      <c r="D13" s="213"/>
      <c r="E13" s="362" t="s">
        <v>113</v>
      </c>
      <c r="F13" s="362"/>
      <c r="G13" s="213" t="s">
        <v>114</v>
      </c>
      <c r="H13" s="214">
        <v>32860</v>
      </c>
      <c r="I13" s="215">
        <v>1159</v>
      </c>
      <c r="J13" s="364">
        <f t="shared" ref="J13:J20" si="0">H13*I13</f>
        <v>38084740</v>
      </c>
      <c r="K13" s="365"/>
    </row>
    <row r="14" spans="1:11" ht="24.95" customHeight="1" thickBot="1">
      <c r="A14" s="210">
        <v>3</v>
      </c>
      <c r="B14" s="211" t="s">
        <v>115</v>
      </c>
      <c r="C14" s="212">
        <v>320</v>
      </c>
      <c r="D14" s="213"/>
      <c r="E14" s="362" t="s">
        <v>116</v>
      </c>
      <c r="F14" s="362"/>
      <c r="G14" s="213" t="s">
        <v>111</v>
      </c>
      <c r="H14" s="216">
        <v>4650</v>
      </c>
      <c r="I14" s="215">
        <v>207070</v>
      </c>
      <c r="J14" s="364">
        <f t="shared" si="0"/>
        <v>962875500</v>
      </c>
      <c r="K14" s="365"/>
    </row>
    <row r="15" spans="1:11" ht="30" customHeight="1" thickBot="1">
      <c r="A15" s="210">
        <v>4</v>
      </c>
      <c r="B15" s="211" t="s">
        <v>117</v>
      </c>
      <c r="C15" s="212">
        <v>630</v>
      </c>
      <c r="D15" s="213"/>
      <c r="E15" s="362" t="s">
        <v>118</v>
      </c>
      <c r="F15" s="362"/>
      <c r="G15" s="213" t="s">
        <v>111</v>
      </c>
      <c r="H15" s="216">
        <v>1569.32</v>
      </c>
      <c r="I15" s="215">
        <v>704421</v>
      </c>
      <c r="J15" s="364">
        <f t="shared" si="0"/>
        <v>1105461963.72</v>
      </c>
      <c r="K15" s="365"/>
    </row>
    <row r="16" spans="1:11" ht="31.5" customHeight="1" thickBot="1">
      <c r="A16" s="210">
        <v>5</v>
      </c>
      <c r="B16" s="211" t="s">
        <v>117</v>
      </c>
      <c r="C16" s="212">
        <v>630</v>
      </c>
      <c r="D16" s="213"/>
      <c r="E16" s="362" t="s">
        <v>119</v>
      </c>
      <c r="F16" s="362"/>
      <c r="G16" s="213" t="s">
        <v>111</v>
      </c>
      <c r="H16" s="216">
        <v>387.5</v>
      </c>
      <c r="I16" s="215">
        <v>704421</v>
      </c>
      <c r="J16" s="364">
        <f t="shared" si="0"/>
        <v>272963137.5</v>
      </c>
      <c r="K16" s="365"/>
    </row>
    <row r="17" spans="1:11" ht="24.95" customHeight="1" thickBot="1">
      <c r="A17" s="210">
        <v>6</v>
      </c>
      <c r="B17" s="211" t="s">
        <v>117</v>
      </c>
      <c r="C17" s="212">
        <v>630</v>
      </c>
      <c r="D17" s="213"/>
      <c r="E17" s="362" t="s">
        <v>120</v>
      </c>
      <c r="F17" s="362"/>
      <c r="G17" s="213" t="s">
        <v>111</v>
      </c>
      <c r="H17" s="216">
        <v>1674</v>
      </c>
      <c r="I17" s="215">
        <v>704421</v>
      </c>
      <c r="J17" s="364">
        <f t="shared" si="0"/>
        <v>1179200754</v>
      </c>
      <c r="K17" s="365"/>
    </row>
    <row r="18" spans="1:11" ht="23.25" customHeight="1" thickBot="1">
      <c r="A18" s="210">
        <v>7</v>
      </c>
      <c r="B18" s="211" t="s">
        <v>121</v>
      </c>
      <c r="C18" s="212">
        <v>630</v>
      </c>
      <c r="D18" s="213"/>
      <c r="E18" s="362" t="s">
        <v>122</v>
      </c>
      <c r="F18" s="362"/>
      <c r="G18" s="213" t="s">
        <v>111</v>
      </c>
      <c r="H18" s="216">
        <v>1656.51</v>
      </c>
      <c r="I18" s="215">
        <v>510273</v>
      </c>
      <c r="J18" s="364">
        <f t="shared" si="0"/>
        <v>845272327.23000002</v>
      </c>
      <c r="K18" s="365"/>
    </row>
    <row r="19" spans="1:11" ht="24.95" customHeight="1" thickBot="1">
      <c r="A19" s="210">
        <v>8</v>
      </c>
      <c r="B19" s="211" t="s">
        <v>123</v>
      </c>
      <c r="C19" s="212">
        <v>640</v>
      </c>
      <c r="D19" s="213"/>
      <c r="E19" s="362" t="s">
        <v>124</v>
      </c>
      <c r="F19" s="362"/>
      <c r="G19" s="213" t="s">
        <v>125</v>
      </c>
      <c r="H19" s="216">
        <v>186000</v>
      </c>
      <c r="I19" s="215">
        <v>8237</v>
      </c>
      <c r="J19" s="364">
        <f t="shared" si="0"/>
        <v>1532082000</v>
      </c>
      <c r="K19" s="365"/>
    </row>
    <row r="20" spans="1:11" ht="65.25" customHeight="1" thickBot="1">
      <c r="A20" s="217">
        <v>9</v>
      </c>
      <c r="B20" s="218">
        <v>900.1</v>
      </c>
      <c r="C20" s="219">
        <v>900</v>
      </c>
      <c r="D20" s="220"/>
      <c r="E20" s="348" t="s">
        <v>126</v>
      </c>
      <c r="F20" s="348"/>
      <c r="G20" s="220" t="s">
        <v>127</v>
      </c>
      <c r="H20" s="221">
        <v>12815.4</v>
      </c>
      <c r="I20" s="222">
        <v>1637</v>
      </c>
      <c r="J20" s="364">
        <f t="shared" si="0"/>
        <v>20978809.800000001</v>
      </c>
      <c r="K20" s="365"/>
    </row>
    <row r="21" spans="1:11" ht="24.95" customHeight="1" thickBot="1">
      <c r="A21" s="349" t="s">
        <v>13</v>
      </c>
      <c r="B21" s="350"/>
      <c r="C21" s="350"/>
      <c r="D21" s="350"/>
      <c r="E21" s="350"/>
      <c r="F21" s="350"/>
      <c r="G21" s="350"/>
      <c r="H21" s="350"/>
      <c r="I21" s="351"/>
      <c r="J21" s="352">
        <f>SUM(J12:J20)</f>
        <v>5982952238.6500006</v>
      </c>
      <c r="K21" s="353"/>
    </row>
    <row r="22" spans="1:11" ht="24.95" customHeight="1" thickBot="1">
      <c r="A22" s="354" t="s">
        <v>128</v>
      </c>
      <c r="B22" s="355"/>
      <c r="C22" s="355"/>
      <c r="D22" s="355"/>
      <c r="E22" s="355"/>
      <c r="F22" s="355"/>
      <c r="G22" s="355"/>
      <c r="H22" s="355"/>
      <c r="I22" s="355"/>
      <c r="J22" s="355"/>
      <c r="K22" s="356"/>
    </row>
    <row r="23" spans="1:11" ht="27.75" customHeight="1" thickBot="1">
      <c r="A23" s="357" t="s">
        <v>129</v>
      </c>
      <c r="B23" s="358"/>
      <c r="C23" s="223">
        <v>19</v>
      </c>
      <c r="D23" s="359" t="s">
        <v>130</v>
      </c>
      <c r="E23" s="360"/>
      <c r="F23" s="360"/>
      <c r="G23" s="360"/>
      <c r="H23" s="360"/>
      <c r="I23" s="360"/>
      <c r="J23" s="360"/>
      <c r="K23" s="361"/>
    </row>
    <row r="24" spans="1:11" ht="24.95" customHeight="1" thickBot="1">
      <c r="A24" s="205">
        <v>19</v>
      </c>
      <c r="B24" s="206" t="s">
        <v>131</v>
      </c>
      <c r="C24" s="224">
        <v>600</v>
      </c>
      <c r="D24" s="207"/>
      <c r="E24" s="342" t="s">
        <v>132</v>
      </c>
      <c r="F24" s="343"/>
      <c r="G24" s="225" t="s">
        <v>111</v>
      </c>
      <c r="H24" s="208">
        <v>532</v>
      </c>
      <c r="I24" s="226">
        <v>42029</v>
      </c>
      <c r="J24" s="344">
        <f>H24*I24</f>
        <v>22359428</v>
      </c>
      <c r="K24" s="345"/>
    </row>
    <row r="25" spans="1:11" ht="24.95" customHeight="1" thickBot="1">
      <c r="A25" s="210">
        <v>20</v>
      </c>
      <c r="B25" s="227" t="s">
        <v>133</v>
      </c>
      <c r="C25" s="227">
        <v>600</v>
      </c>
      <c r="D25" s="228"/>
      <c r="E25" s="346" t="s">
        <v>134</v>
      </c>
      <c r="F25" s="347"/>
      <c r="G25" s="229" t="s">
        <v>111</v>
      </c>
      <c r="H25" s="214">
        <v>304</v>
      </c>
      <c r="I25" s="230">
        <v>7433</v>
      </c>
      <c r="J25" s="344">
        <f t="shared" ref="J25:J31" si="1">H25*I25</f>
        <v>2259632</v>
      </c>
      <c r="K25" s="345"/>
    </row>
    <row r="26" spans="1:11" ht="34.5" customHeight="1" thickBot="1">
      <c r="A26" s="231">
        <v>21</v>
      </c>
      <c r="B26" s="211" t="s">
        <v>135</v>
      </c>
      <c r="C26" s="212">
        <v>661</v>
      </c>
      <c r="D26" s="213"/>
      <c r="E26" s="340" t="s">
        <v>136</v>
      </c>
      <c r="F26" s="341"/>
      <c r="G26" s="213" t="s">
        <v>137</v>
      </c>
      <c r="H26" s="216">
        <v>114</v>
      </c>
      <c r="I26" s="215">
        <v>1157608</v>
      </c>
      <c r="J26" s="344">
        <f t="shared" si="1"/>
        <v>131967312</v>
      </c>
      <c r="K26" s="345"/>
    </row>
    <row r="27" spans="1:11" ht="24.95" customHeight="1" thickBot="1">
      <c r="A27" s="210">
        <v>22</v>
      </c>
      <c r="B27" s="211" t="s">
        <v>138</v>
      </c>
      <c r="C27" s="212">
        <v>630</v>
      </c>
      <c r="D27" s="213"/>
      <c r="E27" s="340" t="s">
        <v>139</v>
      </c>
      <c r="F27" s="341"/>
      <c r="G27" s="232" t="s">
        <v>111</v>
      </c>
      <c r="H27" s="216">
        <v>16.91</v>
      </c>
      <c r="I27" s="233">
        <v>563248</v>
      </c>
      <c r="J27" s="344">
        <f t="shared" si="1"/>
        <v>9524523.6799999997</v>
      </c>
      <c r="K27" s="345"/>
    </row>
    <row r="28" spans="1:11" ht="24.95" customHeight="1" thickBot="1">
      <c r="A28" s="231">
        <v>23</v>
      </c>
      <c r="B28" s="211" t="s">
        <v>117</v>
      </c>
      <c r="C28" s="212">
        <v>630</v>
      </c>
      <c r="D28" s="213"/>
      <c r="E28" s="340" t="s">
        <v>140</v>
      </c>
      <c r="F28" s="341"/>
      <c r="G28" s="232" t="s">
        <v>111</v>
      </c>
      <c r="H28" s="216">
        <v>152</v>
      </c>
      <c r="I28" s="233">
        <v>704421</v>
      </c>
      <c r="J28" s="344">
        <f t="shared" si="1"/>
        <v>107071992</v>
      </c>
      <c r="K28" s="345"/>
    </row>
    <row r="29" spans="1:11" ht="24.95" customHeight="1" thickBot="1">
      <c r="A29" s="210">
        <v>24</v>
      </c>
      <c r="B29" s="211" t="s">
        <v>123</v>
      </c>
      <c r="C29" s="212">
        <v>640</v>
      </c>
      <c r="D29" s="234"/>
      <c r="E29" s="340" t="s">
        <v>124</v>
      </c>
      <c r="F29" s="341"/>
      <c r="G29" s="235" t="s">
        <v>141</v>
      </c>
      <c r="H29" s="216">
        <v>10830</v>
      </c>
      <c r="I29" s="236">
        <v>8237</v>
      </c>
      <c r="J29" s="344">
        <f t="shared" si="1"/>
        <v>89206710</v>
      </c>
      <c r="K29" s="345"/>
    </row>
    <row r="30" spans="1:11" ht="24.95" customHeight="1" thickBot="1">
      <c r="A30" s="231">
        <v>25</v>
      </c>
      <c r="B30" s="211" t="s">
        <v>142</v>
      </c>
      <c r="C30" s="212">
        <v>610</v>
      </c>
      <c r="D30" s="213"/>
      <c r="E30" s="333" t="s">
        <v>143</v>
      </c>
      <c r="F30" s="333"/>
      <c r="G30" s="232" t="s">
        <v>111</v>
      </c>
      <c r="H30" s="216">
        <v>304</v>
      </c>
      <c r="I30" s="233">
        <v>22791</v>
      </c>
      <c r="J30" s="344">
        <f t="shared" si="1"/>
        <v>6928464</v>
      </c>
      <c r="K30" s="345"/>
    </row>
    <row r="31" spans="1:11" ht="39" customHeight="1" thickBot="1">
      <c r="A31" s="231">
        <v>26</v>
      </c>
      <c r="B31" s="218" t="s">
        <v>144</v>
      </c>
      <c r="C31" s="219">
        <v>610</v>
      </c>
      <c r="D31" s="220"/>
      <c r="E31" s="334" t="s">
        <v>145</v>
      </c>
      <c r="F31" s="334"/>
      <c r="G31" s="237" t="s">
        <v>111</v>
      </c>
      <c r="H31" s="221">
        <v>114</v>
      </c>
      <c r="I31" s="238">
        <v>79813</v>
      </c>
      <c r="J31" s="344">
        <f t="shared" si="1"/>
        <v>9098682</v>
      </c>
      <c r="K31" s="345"/>
    </row>
    <row r="32" spans="1:11" ht="24.75" customHeight="1" thickBot="1">
      <c r="A32" s="335" t="s">
        <v>13</v>
      </c>
      <c r="B32" s="336"/>
      <c r="C32" s="336"/>
      <c r="D32" s="336"/>
      <c r="E32" s="336"/>
      <c r="F32" s="336"/>
      <c r="G32" s="336"/>
      <c r="H32" s="336"/>
      <c r="I32" s="337"/>
      <c r="J32" s="338">
        <f>SUM(J24:J31)</f>
        <v>378416743.68000001</v>
      </c>
      <c r="K32" s="339"/>
    </row>
    <row r="33" spans="1:11" ht="13.5" customHeight="1" thickBot="1">
      <c r="A33" s="322" t="s">
        <v>146</v>
      </c>
      <c r="B33" s="323"/>
      <c r="C33" s="323"/>
      <c r="D33" s="323"/>
      <c r="E33" s="323"/>
      <c r="F33" s="323"/>
      <c r="G33" s="323"/>
      <c r="H33" s="323"/>
      <c r="I33" s="323"/>
      <c r="J33" s="323"/>
      <c r="K33" s="324"/>
    </row>
    <row r="34" spans="1:11" ht="17.25" thickBot="1">
      <c r="A34" s="239">
        <v>35</v>
      </c>
      <c r="B34" s="240"/>
      <c r="C34" s="241"/>
      <c r="D34" s="241"/>
      <c r="E34" s="325" t="s">
        <v>147</v>
      </c>
      <c r="F34" s="326"/>
      <c r="G34" s="242" t="s">
        <v>148</v>
      </c>
      <c r="H34" s="243">
        <v>6.5</v>
      </c>
      <c r="I34" s="244">
        <v>800000</v>
      </c>
      <c r="J34" s="327">
        <v>5200000</v>
      </c>
      <c r="K34" s="328"/>
    </row>
    <row r="35" spans="1:11" ht="17.25" thickBot="1">
      <c r="A35" s="329" t="s">
        <v>13</v>
      </c>
      <c r="B35" s="330"/>
      <c r="C35" s="330"/>
      <c r="D35" s="330"/>
      <c r="E35" s="330"/>
      <c r="F35" s="330"/>
      <c r="G35" s="330"/>
      <c r="H35" s="330"/>
      <c r="I35" s="331"/>
      <c r="J35" s="332">
        <v>5200000</v>
      </c>
      <c r="K35" s="328"/>
    </row>
    <row r="36" spans="1:11" ht="18" customHeight="1" thickBot="1">
      <c r="A36" s="245"/>
      <c r="B36" s="245"/>
      <c r="C36" s="245"/>
      <c r="D36" s="245"/>
      <c r="E36" s="245"/>
      <c r="F36" s="245"/>
      <c r="G36" s="245"/>
      <c r="H36" s="245"/>
      <c r="I36" s="245"/>
      <c r="J36" s="246"/>
      <c r="K36" s="247"/>
    </row>
    <row r="37" spans="1:11" ht="38.25" customHeight="1" thickBot="1">
      <c r="A37" s="316" t="s">
        <v>149</v>
      </c>
      <c r="B37" s="317"/>
      <c r="C37" s="317"/>
      <c r="D37" s="317"/>
      <c r="E37" s="317"/>
      <c r="F37" s="317"/>
      <c r="G37" s="317"/>
      <c r="H37" s="317"/>
      <c r="I37" s="318"/>
      <c r="J37" s="521">
        <f>J21+J32+J35+1</f>
        <v>6366568983.3300009</v>
      </c>
      <c r="K37" s="522"/>
    </row>
    <row r="38" spans="1:11" ht="38.25" customHeight="1" thickBot="1">
      <c r="A38" s="316" t="s">
        <v>150</v>
      </c>
      <c r="B38" s="317"/>
      <c r="C38" s="317"/>
      <c r="D38" s="317"/>
      <c r="E38" s="317"/>
      <c r="F38" s="317"/>
      <c r="G38" s="317"/>
      <c r="H38" s="317"/>
      <c r="I38" s="318"/>
      <c r="J38" s="307">
        <v>61312825</v>
      </c>
      <c r="K38" s="308"/>
    </row>
    <row r="39" spans="1:11" ht="18.75" thickBot="1">
      <c r="A39" s="319" t="s">
        <v>151</v>
      </c>
      <c r="B39" s="317"/>
      <c r="C39" s="317"/>
      <c r="D39" s="317"/>
      <c r="E39" s="317"/>
      <c r="F39" s="317"/>
      <c r="G39" s="317"/>
      <c r="H39" s="317"/>
      <c r="I39" s="318"/>
      <c r="J39" s="320">
        <v>43796800</v>
      </c>
      <c r="K39" s="321"/>
    </row>
    <row r="40" spans="1:11" ht="18.75" thickBot="1">
      <c r="A40" s="319" t="s">
        <v>152</v>
      </c>
      <c r="B40" s="317"/>
      <c r="C40" s="317"/>
      <c r="D40" s="317"/>
      <c r="E40" s="317"/>
      <c r="F40" s="317"/>
      <c r="G40" s="317"/>
      <c r="H40" s="317"/>
      <c r="I40" s="318"/>
      <c r="J40" s="320">
        <v>8321392</v>
      </c>
      <c r="K40" s="321"/>
    </row>
    <row r="41" spans="1:11" ht="18.75" thickBot="1">
      <c r="A41" s="309" t="s">
        <v>153</v>
      </c>
      <c r="B41" s="310"/>
      <c r="C41" s="310"/>
      <c r="D41" s="310"/>
      <c r="E41" s="310"/>
      <c r="F41" s="310"/>
      <c r="G41" s="310"/>
      <c r="H41" s="310"/>
      <c r="I41" s="311"/>
      <c r="J41" s="307">
        <f>J37+J38+J39+J40</f>
        <v>6480000000.3300009</v>
      </c>
      <c r="K41" s="308"/>
    </row>
    <row r="42" spans="1:11" ht="18.75" thickBot="1">
      <c r="A42" s="245"/>
      <c r="B42" s="245"/>
      <c r="C42" s="245"/>
      <c r="D42" s="245"/>
      <c r="E42" s="245"/>
      <c r="F42" s="245"/>
      <c r="G42" s="245"/>
      <c r="H42" s="245"/>
      <c r="I42" s="245"/>
      <c r="J42" s="246"/>
      <c r="K42" s="247">
        <f>J40+J39+J38+J37</f>
        <v>6480000000.3300009</v>
      </c>
    </row>
    <row r="43" spans="1:11" ht="18.75" thickBot="1">
      <c r="A43" s="312" t="s">
        <v>154</v>
      </c>
      <c r="B43" s="313"/>
      <c r="C43" s="313"/>
      <c r="D43" s="313"/>
      <c r="E43" s="313"/>
      <c r="F43" s="313"/>
      <c r="G43" s="313"/>
      <c r="H43" s="313"/>
      <c r="I43" s="313"/>
      <c r="J43" s="314">
        <v>6480000000</v>
      </c>
      <c r="K43" s="315"/>
    </row>
    <row r="44" spans="1:11" ht="18">
      <c r="A44" s="248"/>
      <c r="B44" s="249"/>
      <c r="C44" s="249"/>
      <c r="D44" s="249"/>
      <c r="E44" s="249"/>
      <c r="F44" s="249"/>
      <c r="G44" s="249"/>
      <c r="H44" s="249"/>
      <c r="I44" s="249"/>
      <c r="J44" s="250"/>
      <c r="K44" s="251"/>
    </row>
    <row r="45" spans="1:11" ht="18">
      <c r="A45" s="248"/>
      <c r="B45" s="249"/>
      <c r="C45" s="249"/>
      <c r="D45" s="249"/>
      <c r="E45" s="249"/>
      <c r="F45" s="249"/>
      <c r="G45" s="249"/>
      <c r="H45" s="249"/>
      <c r="I45" s="249"/>
      <c r="J45" s="250"/>
      <c r="K45" s="251"/>
    </row>
    <row r="46" spans="1:11" ht="18">
      <c r="A46" s="248"/>
      <c r="B46" s="249"/>
      <c r="C46" s="249"/>
      <c r="D46" s="249"/>
      <c r="E46" s="249"/>
      <c r="F46" s="249"/>
      <c r="G46" s="249"/>
      <c r="H46" s="249"/>
      <c r="I46" s="249"/>
      <c r="J46" s="250"/>
      <c r="K46" s="251"/>
    </row>
    <row r="47" spans="1:11" ht="18">
      <c r="A47" s="248"/>
      <c r="B47" s="249"/>
      <c r="C47" s="249"/>
      <c r="D47" s="249"/>
      <c r="E47" s="249"/>
      <c r="F47" s="249"/>
      <c r="G47" s="249"/>
      <c r="H47" s="249"/>
      <c r="I47" s="249"/>
      <c r="J47" s="250"/>
      <c r="K47" s="251"/>
    </row>
    <row r="48" spans="1:11" ht="18">
      <c r="A48" s="249"/>
      <c r="B48" s="249"/>
      <c r="C48" s="249"/>
      <c r="D48" s="249"/>
      <c r="E48" s="249"/>
      <c r="F48" s="249"/>
      <c r="G48" s="249"/>
      <c r="H48" s="249"/>
      <c r="I48" s="249"/>
      <c r="J48" s="250"/>
      <c r="K48" s="250"/>
    </row>
    <row r="49" spans="1:11" ht="18">
      <c r="A49" s="249"/>
      <c r="B49" s="249"/>
      <c r="C49" s="249"/>
      <c r="D49" s="249"/>
      <c r="E49" s="249"/>
      <c r="F49" s="249"/>
      <c r="G49" s="249"/>
      <c r="H49" s="249"/>
      <c r="I49" s="249"/>
      <c r="J49" s="250"/>
      <c r="K49" s="250"/>
    </row>
    <row r="50" spans="1:11" ht="18">
      <c r="A50" s="249"/>
      <c r="B50" s="249"/>
      <c r="C50" s="249"/>
      <c r="D50" s="249"/>
      <c r="E50" s="249"/>
      <c r="F50" s="249"/>
      <c r="G50" s="249"/>
      <c r="H50" s="249"/>
      <c r="I50" s="249"/>
      <c r="J50" s="250"/>
      <c r="K50" s="250"/>
    </row>
    <row r="51" spans="1:11" ht="18">
      <c r="A51" s="249"/>
      <c r="B51" s="249"/>
      <c r="C51" s="249"/>
      <c r="D51" s="249"/>
      <c r="E51" s="249"/>
      <c r="F51" s="249"/>
      <c r="G51" s="249"/>
      <c r="H51" s="249"/>
      <c r="I51" s="249"/>
      <c r="J51" s="250"/>
      <c r="K51" s="250"/>
    </row>
    <row r="54" spans="1:11">
      <c r="B54" s="304"/>
      <c r="C54" s="304"/>
      <c r="D54" s="304"/>
      <c r="E54" s="304"/>
      <c r="F54" s="304"/>
      <c r="G54" s="299" t="s">
        <v>17</v>
      </c>
      <c r="H54" s="299"/>
      <c r="I54" s="299"/>
      <c r="J54" s="252" t="s">
        <v>18</v>
      </c>
    </row>
    <row r="55" spans="1:11" ht="33.75" customHeight="1">
      <c r="B55" s="301" t="s">
        <v>155</v>
      </c>
      <c r="C55" s="301"/>
      <c r="D55" s="301"/>
      <c r="E55" s="301"/>
      <c r="F55" s="302"/>
      <c r="G55" s="300" t="s">
        <v>70</v>
      </c>
      <c r="H55" s="300"/>
      <c r="I55" s="252" t="s">
        <v>20</v>
      </c>
      <c r="J55" s="253">
        <v>0.23</v>
      </c>
    </row>
    <row r="56" spans="1:11">
      <c r="B56" s="301" t="s">
        <v>156</v>
      </c>
      <c r="C56" s="301"/>
      <c r="D56" s="301"/>
      <c r="E56" s="301"/>
      <c r="F56" s="302"/>
      <c r="G56" s="305" t="s">
        <v>157</v>
      </c>
      <c r="H56" s="306"/>
      <c r="I56" s="252" t="s">
        <v>22</v>
      </c>
      <c r="J56" s="253">
        <v>0.02</v>
      </c>
    </row>
    <row r="57" spans="1:11" ht="34.5" customHeight="1">
      <c r="B57" s="297" t="s">
        <v>158</v>
      </c>
      <c r="C57" s="297"/>
      <c r="D57" s="297"/>
      <c r="E57" s="297"/>
      <c r="F57" s="298"/>
      <c r="G57" s="299" t="s">
        <v>72</v>
      </c>
      <c r="H57" s="300"/>
      <c r="I57" s="252" t="s">
        <v>24</v>
      </c>
      <c r="J57" s="253">
        <v>0.05</v>
      </c>
    </row>
    <row r="58" spans="1:11">
      <c r="B58" s="301" t="s">
        <v>159</v>
      </c>
      <c r="C58" s="301"/>
      <c r="D58" s="301"/>
      <c r="E58" s="301"/>
      <c r="F58" s="302"/>
      <c r="G58" s="300" t="s">
        <v>25</v>
      </c>
      <c r="H58" s="300"/>
      <c r="I58" s="252" t="s">
        <v>26</v>
      </c>
      <c r="J58" s="253">
        <v>0.3</v>
      </c>
    </row>
    <row r="59" spans="1:11">
      <c r="B59" s="297" t="s">
        <v>160</v>
      </c>
      <c r="C59" s="297"/>
      <c r="D59" s="297"/>
      <c r="E59" s="297"/>
      <c r="F59" s="297"/>
      <c r="G59" s="303"/>
      <c r="H59" s="303"/>
      <c r="I59" s="303"/>
      <c r="J59" s="303"/>
    </row>
    <row r="60" spans="1:11">
      <c r="B60" s="297" t="s">
        <v>161</v>
      </c>
      <c r="C60" s="297"/>
      <c r="D60" s="297"/>
      <c r="E60" s="297"/>
      <c r="F60" s="297"/>
      <c r="G60" s="303"/>
      <c r="H60" s="303"/>
      <c r="I60" s="303"/>
      <c r="J60" s="303"/>
    </row>
    <row r="61" spans="1:11">
      <c r="B61" s="297" t="s">
        <v>162</v>
      </c>
      <c r="C61" s="297"/>
      <c r="D61" s="297"/>
      <c r="E61" s="297"/>
      <c r="F61" s="297"/>
      <c r="G61" s="303"/>
      <c r="H61" s="303"/>
      <c r="I61" s="303"/>
      <c r="J61" s="303"/>
    </row>
    <row r="62" spans="1:11">
      <c r="B62" s="297" t="s">
        <v>163</v>
      </c>
      <c r="C62" s="297"/>
      <c r="D62" s="297"/>
      <c r="E62" s="297"/>
      <c r="F62" s="297"/>
      <c r="G62" s="303"/>
      <c r="H62" s="303"/>
      <c r="I62" s="303"/>
      <c r="J62" s="303"/>
    </row>
    <row r="63" spans="1:11" ht="34.5" customHeight="1">
      <c r="B63" s="297" t="s">
        <v>164</v>
      </c>
      <c r="C63" s="297"/>
      <c r="D63" s="297"/>
      <c r="E63" s="297"/>
      <c r="F63" s="297"/>
      <c r="G63" s="303"/>
      <c r="H63" s="303"/>
      <c r="I63" s="303"/>
      <c r="J63" s="303"/>
    </row>
    <row r="64" spans="1:11" ht="64.5" customHeight="1">
      <c r="B64" s="297" t="s">
        <v>165</v>
      </c>
      <c r="C64" s="297"/>
      <c r="D64" s="297"/>
      <c r="E64" s="297"/>
      <c r="F64" s="297"/>
      <c r="G64" s="303"/>
      <c r="H64" s="303"/>
      <c r="I64" s="303"/>
      <c r="J64" s="303"/>
    </row>
    <row r="65" spans="9:9">
      <c r="I65" s="257"/>
    </row>
  </sheetData>
  <mergeCells count="100">
    <mergeCell ref="A1:B3"/>
    <mergeCell ref="C1:I3"/>
    <mergeCell ref="J1:K3"/>
    <mergeCell ref="A4:D4"/>
    <mergeCell ref="E4:F4"/>
    <mergeCell ref="H4:I4"/>
    <mergeCell ref="J4:K4"/>
    <mergeCell ref="A5:D5"/>
    <mergeCell ref="E5:F5"/>
    <mergeCell ref="H5:I5"/>
    <mergeCell ref="J5:K5"/>
    <mergeCell ref="A6:K6"/>
    <mergeCell ref="A7:A9"/>
    <mergeCell ref="B7:B9"/>
    <mergeCell ref="C7:D7"/>
    <mergeCell ref="E7:F9"/>
    <mergeCell ref="G7:G9"/>
    <mergeCell ref="A11:B11"/>
    <mergeCell ref="D11:K11"/>
    <mergeCell ref="E12:F12"/>
    <mergeCell ref="J12:K12"/>
    <mergeCell ref="E13:F13"/>
    <mergeCell ref="J13:K13"/>
    <mergeCell ref="H7:H9"/>
    <mergeCell ref="I7:I9"/>
    <mergeCell ref="J7:K9"/>
    <mergeCell ref="C8:C9"/>
    <mergeCell ref="D8:D9"/>
    <mergeCell ref="A10:K10"/>
    <mergeCell ref="E17:F17"/>
    <mergeCell ref="J17:K17"/>
    <mergeCell ref="E18:F18"/>
    <mergeCell ref="J18:K18"/>
    <mergeCell ref="E19:F19"/>
    <mergeCell ref="J19:K19"/>
    <mergeCell ref="E14:F14"/>
    <mergeCell ref="J14:K14"/>
    <mergeCell ref="E15:F15"/>
    <mergeCell ref="J15:K15"/>
    <mergeCell ref="E16:F16"/>
    <mergeCell ref="J16:K16"/>
    <mergeCell ref="E24:F24"/>
    <mergeCell ref="J24:K24"/>
    <mergeCell ref="E25:F25"/>
    <mergeCell ref="J25:K25"/>
    <mergeCell ref="E26:F26"/>
    <mergeCell ref="J26:K26"/>
    <mergeCell ref="E20:F20"/>
    <mergeCell ref="J20:K20"/>
    <mergeCell ref="A21:I21"/>
    <mergeCell ref="J21:K21"/>
    <mergeCell ref="A22:K22"/>
    <mergeCell ref="A23:B23"/>
    <mergeCell ref="D23:K23"/>
    <mergeCell ref="E30:F30"/>
    <mergeCell ref="J30:K30"/>
    <mergeCell ref="E31:F31"/>
    <mergeCell ref="J31:K31"/>
    <mergeCell ref="A32:I32"/>
    <mergeCell ref="J32:K32"/>
    <mergeCell ref="E27:F27"/>
    <mergeCell ref="J27:K27"/>
    <mergeCell ref="E28:F28"/>
    <mergeCell ref="J28:K28"/>
    <mergeCell ref="E29:F29"/>
    <mergeCell ref="J29:K29"/>
    <mergeCell ref="A38:I38"/>
    <mergeCell ref="J38:K38"/>
    <mergeCell ref="A39:I39"/>
    <mergeCell ref="J39:K39"/>
    <mergeCell ref="A40:I40"/>
    <mergeCell ref="J40:K40"/>
    <mergeCell ref="A33:K33"/>
    <mergeCell ref="E34:F34"/>
    <mergeCell ref="J34:K34"/>
    <mergeCell ref="A35:I35"/>
    <mergeCell ref="J35:K35"/>
    <mergeCell ref="A37:I37"/>
    <mergeCell ref="J37:K37"/>
    <mergeCell ref="B54:F54"/>
    <mergeCell ref="G54:I54"/>
    <mergeCell ref="B55:F55"/>
    <mergeCell ref="G55:H55"/>
    <mergeCell ref="B56:F56"/>
    <mergeCell ref="G56:H56"/>
    <mergeCell ref="A41:I41"/>
    <mergeCell ref="J41:K41"/>
    <mergeCell ref="A43:I43"/>
    <mergeCell ref="J43:K43"/>
    <mergeCell ref="B64:F64"/>
    <mergeCell ref="B57:F57"/>
    <mergeCell ref="G57:H57"/>
    <mergeCell ref="B58:F58"/>
    <mergeCell ref="G58:H58"/>
    <mergeCell ref="B59:F59"/>
    <mergeCell ref="G59:J64"/>
    <mergeCell ref="B60:F60"/>
    <mergeCell ref="B61:F61"/>
    <mergeCell ref="B62:F62"/>
    <mergeCell ref="B63:F63"/>
  </mergeCells>
  <printOptions horizontalCentered="1"/>
  <pageMargins left="0.31496062992125984" right="0.31496062992125984" top="0.9237007874015748" bottom="0.39370078740157483" header="0.31496062992125984" footer="0.31496062992125984"/>
  <pageSetup paperSize="9" scale="40" orientation="portrait" r:id="rId1"/>
  <rowBreaks count="1" manualBreakCount="1">
    <brk id="47" max="10"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6"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29"/>
      <c r="C2" s="30"/>
      <c r="D2" s="30"/>
      <c r="E2" s="30"/>
      <c r="F2" s="30"/>
      <c r="G2" s="30"/>
      <c r="H2" s="30"/>
      <c r="I2" s="30"/>
      <c r="J2" s="30"/>
      <c r="K2" s="30"/>
      <c r="L2" s="30"/>
      <c r="M2" s="30"/>
      <c r="N2" s="30"/>
      <c r="O2" s="30"/>
      <c r="P2" s="31"/>
    </row>
    <row r="3" spans="2:16" ht="36.75" customHeight="1">
      <c r="B3" s="32"/>
      <c r="C3" s="417" t="s">
        <v>87</v>
      </c>
      <c r="D3" s="417"/>
      <c r="E3" s="417"/>
      <c r="F3" s="417"/>
      <c r="P3" s="33"/>
    </row>
    <row r="4" spans="2:16">
      <c r="B4" s="32"/>
      <c r="C4" s="187" t="s">
        <v>27</v>
      </c>
      <c r="D4" s="188" t="s">
        <v>28</v>
      </c>
      <c r="E4" s="187" t="s">
        <v>29</v>
      </c>
      <c r="F4" s="188">
        <v>3</v>
      </c>
      <c r="P4" s="33"/>
    </row>
    <row r="5" spans="2:16">
      <c r="B5" s="32"/>
      <c r="C5" s="140"/>
      <c r="D5" s="141"/>
      <c r="E5" s="140"/>
      <c r="F5" s="141"/>
      <c r="P5" s="33"/>
    </row>
    <row r="6" spans="2:16" ht="48" customHeight="1">
      <c r="B6" s="32"/>
      <c r="C6" s="418" t="s">
        <v>30</v>
      </c>
      <c r="D6" s="418"/>
      <c r="E6" s="418"/>
      <c r="F6" s="418"/>
      <c r="G6" s="418"/>
      <c r="H6" s="418"/>
      <c r="I6" s="418"/>
      <c r="J6" s="418"/>
      <c r="K6" s="418"/>
      <c r="L6" s="418"/>
      <c r="M6" s="418"/>
      <c r="N6" s="418"/>
      <c r="O6" s="418"/>
      <c r="P6" s="34"/>
    </row>
    <row r="7" spans="2:16" ht="15" thickBot="1">
      <c r="B7" s="32"/>
      <c r="C7" s="59"/>
      <c r="D7" s="59"/>
      <c r="E7" s="59"/>
      <c r="F7" s="59"/>
      <c r="G7" s="59"/>
      <c r="H7" s="59"/>
      <c r="I7" s="59"/>
      <c r="J7" s="59"/>
      <c r="K7" s="59"/>
      <c r="L7" s="59"/>
      <c r="M7" s="59"/>
      <c r="N7" s="59"/>
      <c r="O7" s="59"/>
      <c r="P7" s="33"/>
    </row>
    <row r="8" spans="2:16" ht="15">
      <c r="B8" s="32"/>
      <c r="C8" s="464"/>
      <c r="D8" s="466"/>
      <c r="E8" s="467"/>
      <c r="F8" s="467"/>
      <c r="G8" s="467"/>
      <c r="H8" s="467"/>
      <c r="I8" s="467"/>
      <c r="J8" s="467"/>
      <c r="K8" s="468"/>
      <c r="L8" s="475"/>
      <c r="M8" s="476"/>
      <c r="N8" s="476"/>
      <c r="O8" s="477"/>
      <c r="P8" s="35"/>
    </row>
    <row r="9" spans="2:16" ht="15">
      <c r="B9" s="32"/>
      <c r="C9" s="465"/>
      <c r="D9" s="421" t="s">
        <v>31</v>
      </c>
      <c r="E9" s="422"/>
      <c r="F9" s="422"/>
      <c r="G9" s="422"/>
      <c r="H9" s="422"/>
      <c r="I9" s="422"/>
      <c r="J9" s="422"/>
      <c r="K9" s="423"/>
      <c r="L9" s="478"/>
      <c r="M9" s="479"/>
      <c r="N9" s="479"/>
      <c r="O9" s="480"/>
      <c r="P9" s="35"/>
    </row>
    <row r="10" spans="2:16" ht="15">
      <c r="B10" s="32"/>
      <c r="C10" s="465"/>
      <c r="D10" s="421"/>
      <c r="E10" s="422"/>
      <c r="F10" s="422"/>
      <c r="G10" s="422"/>
      <c r="H10" s="422"/>
      <c r="I10" s="422"/>
      <c r="J10" s="422"/>
      <c r="K10" s="423"/>
      <c r="L10" s="419" t="s">
        <v>32</v>
      </c>
      <c r="M10" s="481"/>
      <c r="N10" s="482"/>
      <c r="O10" s="483"/>
      <c r="P10" s="35"/>
    </row>
    <row r="11" spans="2:16" ht="15">
      <c r="B11" s="32"/>
      <c r="C11" s="465"/>
      <c r="D11" s="421" t="s">
        <v>33</v>
      </c>
      <c r="E11" s="422"/>
      <c r="F11" s="422"/>
      <c r="G11" s="422"/>
      <c r="H11" s="422"/>
      <c r="I11" s="422"/>
      <c r="J11" s="422"/>
      <c r="K11" s="423"/>
      <c r="L11" s="469"/>
      <c r="M11" s="484"/>
      <c r="N11" s="485"/>
      <c r="O11" s="486"/>
      <c r="P11" s="36"/>
    </row>
    <row r="12" spans="2:16" ht="12.75" customHeight="1">
      <c r="B12" s="32"/>
      <c r="C12" s="465"/>
      <c r="D12" s="424"/>
      <c r="E12" s="425"/>
      <c r="F12" s="425"/>
      <c r="G12" s="425"/>
      <c r="H12" s="425"/>
      <c r="I12" s="425"/>
      <c r="J12" s="425"/>
      <c r="K12" s="426"/>
      <c r="L12" s="419" t="s">
        <v>34</v>
      </c>
      <c r="M12" s="419">
        <v>1</v>
      </c>
      <c r="N12" s="419" t="s">
        <v>35</v>
      </c>
      <c r="O12" s="473">
        <v>1</v>
      </c>
      <c r="P12" s="35"/>
    </row>
    <row r="13" spans="2:16" ht="13.5">
      <c r="B13" s="32"/>
      <c r="C13" s="465"/>
      <c r="D13" s="424"/>
      <c r="E13" s="425"/>
      <c r="F13" s="425"/>
      <c r="G13" s="425"/>
      <c r="H13" s="425"/>
      <c r="I13" s="425"/>
      <c r="J13" s="425"/>
      <c r="K13" s="426"/>
      <c r="L13" s="420"/>
      <c r="M13" s="420"/>
      <c r="N13" s="420"/>
      <c r="O13" s="474"/>
      <c r="P13" s="35"/>
    </row>
    <row r="14" spans="2:16" ht="15">
      <c r="B14" s="32"/>
      <c r="C14" s="465"/>
      <c r="D14" s="421" t="s">
        <v>36</v>
      </c>
      <c r="E14" s="422"/>
      <c r="F14" s="422"/>
      <c r="G14" s="422"/>
      <c r="H14" s="422"/>
      <c r="I14" s="422"/>
      <c r="J14" s="422"/>
      <c r="K14" s="423"/>
      <c r="L14" s="420"/>
      <c r="M14" s="420"/>
      <c r="N14" s="420"/>
      <c r="O14" s="474"/>
      <c r="P14" s="35"/>
    </row>
    <row r="15" spans="2:16" ht="15.75" thickBot="1">
      <c r="B15" s="32"/>
      <c r="C15" s="60"/>
      <c r="D15" s="61"/>
      <c r="E15" s="61"/>
      <c r="F15" s="61"/>
      <c r="G15" s="61"/>
      <c r="H15" s="61"/>
      <c r="I15" s="61"/>
      <c r="J15" s="61"/>
      <c r="K15" s="61"/>
      <c r="L15" s="61"/>
      <c r="M15" s="62"/>
      <c r="N15" s="62"/>
      <c r="O15" s="63"/>
      <c r="P15" s="37"/>
    </row>
    <row r="16" spans="2:16" ht="15">
      <c r="B16" s="32"/>
      <c r="C16" s="64"/>
      <c r="D16" s="65"/>
      <c r="E16" s="65"/>
      <c r="F16" s="65"/>
      <c r="G16" s="65"/>
      <c r="H16" s="65"/>
      <c r="I16" s="65"/>
      <c r="J16" s="65"/>
      <c r="K16" s="65"/>
      <c r="L16" s="66" t="s">
        <v>37</v>
      </c>
      <c r="M16" s="67" t="s">
        <v>38</v>
      </c>
      <c r="N16" s="67" t="s">
        <v>39</v>
      </c>
      <c r="O16" s="68" t="s">
        <v>40</v>
      </c>
      <c r="P16" s="36"/>
    </row>
    <row r="17" spans="2:16" ht="15">
      <c r="B17" s="32"/>
      <c r="C17" s="69"/>
      <c r="D17" s="70"/>
      <c r="E17" s="70"/>
      <c r="F17" s="70"/>
      <c r="G17" s="70"/>
      <c r="H17" s="70"/>
      <c r="I17" s="70"/>
      <c r="J17" s="70"/>
      <c r="K17" s="70"/>
      <c r="L17" s="71"/>
      <c r="M17" s="72"/>
      <c r="N17" s="72"/>
      <c r="O17" s="73"/>
      <c r="P17" s="38"/>
    </row>
    <row r="18" spans="2:16" ht="18" customHeight="1">
      <c r="B18" s="32"/>
      <c r="C18" s="509" t="s">
        <v>41</v>
      </c>
      <c r="D18" s="510"/>
      <c r="E18" s="510"/>
      <c r="F18" s="510"/>
      <c r="G18" s="70"/>
      <c r="H18" s="70"/>
      <c r="I18" s="70" t="s">
        <v>42</v>
      </c>
      <c r="J18" s="59"/>
      <c r="K18" s="70"/>
      <c r="L18" s="71"/>
      <c r="M18" s="59"/>
      <c r="N18" s="59"/>
      <c r="O18" s="74"/>
      <c r="P18" s="38"/>
    </row>
    <row r="19" spans="2:16" ht="15">
      <c r="B19" s="32"/>
      <c r="C19" s="75"/>
      <c r="D19" s="76"/>
      <c r="E19" s="76"/>
      <c r="F19" s="76"/>
      <c r="G19" s="76"/>
      <c r="H19" s="76"/>
      <c r="I19" s="76"/>
      <c r="J19" s="76"/>
      <c r="K19" s="76"/>
      <c r="L19" s="76"/>
      <c r="M19" s="76"/>
      <c r="N19" s="76"/>
      <c r="O19" s="77"/>
      <c r="P19" s="39"/>
    </row>
    <row r="20" spans="2:16" ht="15" thickBot="1">
      <c r="B20" s="32"/>
      <c r="C20" s="78"/>
      <c r="D20" s="79"/>
      <c r="E20" s="79"/>
      <c r="F20" s="79"/>
      <c r="G20" s="79"/>
      <c r="H20" s="79"/>
      <c r="I20" s="79"/>
      <c r="J20" s="79"/>
      <c r="K20" s="79"/>
      <c r="L20" s="79"/>
      <c r="M20" s="79"/>
      <c r="N20" s="79"/>
      <c r="O20" s="80"/>
      <c r="P20" s="33"/>
    </row>
    <row r="21" spans="2:16" ht="15" thickBot="1">
      <c r="B21" s="32"/>
      <c r="C21" s="81"/>
      <c r="D21" s="82"/>
      <c r="E21" s="82"/>
      <c r="F21" s="82"/>
      <c r="G21" s="82"/>
      <c r="H21" s="82"/>
      <c r="I21" s="59"/>
      <c r="J21" s="59"/>
      <c r="K21" s="82"/>
      <c r="L21" s="82"/>
      <c r="M21" s="82"/>
      <c r="N21" s="82"/>
      <c r="O21" s="83"/>
      <c r="P21" s="33"/>
    </row>
    <row r="22" spans="2:16" ht="15">
      <c r="B22" s="32"/>
      <c r="C22" s="434" t="s">
        <v>43</v>
      </c>
      <c r="D22" s="435"/>
      <c r="E22" s="435"/>
      <c r="F22" s="435"/>
      <c r="G22" s="435"/>
      <c r="H22" s="435"/>
      <c r="I22" s="435"/>
      <c r="J22" s="435"/>
      <c r="K22" s="435"/>
      <c r="L22" s="435"/>
      <c r="M22" s="435"/>
      <c r="N22" s="435"/>
      <c r="O22" s="436"/>
      <c r="P22" s="40"/>
    </row>
    <row r="23" spans="2:16" ht="15" thickBot="1">
      <c r="B23" s="32"/>
      <c r="C23" s="84"/>
      <c r="D23" s="59"/>
      <c r="E23" s="59"/>
      <c r="F23" s="59"/>
      <c r="G23" s="59"/>
      <c r="H23" s="59"/>
      <c r="I23" s="59"/>
      <c r="J23" s="59"/>
      <c r="K23" s="59"/>
      <c r="L23" s="59"/>
      <c r="M23" s="59"/>
      <c r="N23" s="59"/>
      <c r="O23" s="85"/>
      <c r="P23" s="33"/>
    </row>
    <row r="24" spans="2:16" ht="15">
      <c r="B24" s="32"/>
      <c r="C24" s="86" t="s">
        <v>44</v>
      </c>
      <c r="D24" s="470" t="s">
        <v>6</v>
      </c>
      <c r="E24" s="471"/>
      <c r="F24" s="471"/>
      <c r="G24" s="471"/>
      <c r="H24" s="471"/>
      <c r="I24" s="471"/>
      <c r="J24" s="471"/>
      <c r="K24" s="471"/>
      <c r="L24" s="472"/>
      <c r="M24" s="432" t="s">
        <v>45</v>
      </c>
      <c r="N24" s="433"/>
      <c r="O24" s="86" t="s">
        <v>8</v>
      </c>
      <c r="P24" s="41"/>
    </row>
    <row r="25" spans="2:16" ht="15" thickBot="1">
      <c r="B25" s="32"/>
      <c r="C25" s="87"/>
      <c r="D25" s="450"/>
      <c r="E25" s="490"/>
      <c r="F25" s="490"/>
      <c r="G25" s="490"/>
      <c r="H25" s="490"/>
      <c r="I25" s="490"/>
      <c r="J25" s="490"/>
      <c r="K25" s="490"/>
      <c r="L25" s="451"/>
      <c r="M25" s="450"/>
      <c r="N25" s="451"/>
      <c r="O25" s="88"/>
      <c r="P25" s="42"/>
    </row>
    <row r="26" spans="2:16">
      <c r="B26" s="32"/>
      <c r="C26" s="455" t="s">
        <v>46</v>
      </c>
      <c r="D26" s="456"/>
      <c r="E26" s="456"/>
      <c r="F26" s="456"/>
      <c r="G26" s="456"/>
      <c r="H26" s="456"/>
      <c r="I26" s="456"/>
      <c r="J26" s="456"/>
      <c r="K26" s="456"/>
      <c r="L26" s="456"/>
      <c r="M26" s="456"/>
      <c r="N26" s="456"/>
      <c r="O26" s="457"/>
      <c r="P26" s="43"/>
    </row>
    <row r="27" spans="2:16">
      <c r="B27" s="32"/>
      <c r="C27" s="458"/>
      <c r="D27" s="459"/>
      <c r="E27" s="459"/>
      <c r="F27" s="459"/>
      <c r="G27" s="459"/>
      <c r="H27" s="459"/>
      <c r="I27" s="459"/>
      <c r="J27" s="459"/>
      <c r="K27" s="459"/>
      <c r="L27" s="459"/>
      <c r="M27" s="459"/>
      <c r="N27" s="459"/>
      <c r="O27" s="460"/>
      <c r="P27" s="43"/>
    </row>
    <row r="28" spans="2:16" ht="13.5" thickBot="1">
      <c r="B28" s="32"/>
      <c r="C28" s="461"/>
      <c r="D28" s="462"/>
      <c r="E28" s="462"/>
      <c r="F28" s="462"/>
      <c r="G28" s="462"/>
      <c r="H28" s="462"/>
      <c r="I28" s="462"/>
      <c r="J28" s="462"/>
      <c r="K28" s="462"/>
      <c r="L28" s="462"/>
      <c r="M28" s="462"/>
      <c r="N28" s="462"/>
      <c r="O28" s="463"/>
      <c r="P28" s="43"/>
    </row>
    <row r="29" spans="2:16" ht="15">
      <c r="B29" s="32"/>
      <c r="C29" s="452" t="s">
        <v>6</v>
      </c>
      <c r="D29" s="453"/>
      <c r="E29" s="453"/>
      <c r="F29" s="453"/>
      <c r="G29" s="454"/>
      <c r="H29" s="430" t="s">
        <v>47</v>
      </c>
      <c r="I29" s="453"/>
      <c r="J29" s="488" t="s">
        <v>48</v>
      </c>
      <c r="K29" s="489"/>
      <c r="L29" s="89" t="s">
        <v>49</v>
      </c>
      <c r="M29" s="430" t="s">
        <v>50</v>
      </c>
      <c r="N29" s="431"/>
      <c r="O29" s="90" t="s">
        <v>51</v>
      </c>
      <c r="P29" s="44"/>
    </row>
    <row r="30" spans="2:16" ht="14.25">
      <c r="B30" s="32"/>
      <c r="C30" s="437"/>
      <c r="D30" s="438"/>
      <c r="E30" s="438"/>
      <c r="F30" s="438"/>
      <c r="G30" s="439"/>
      <c r="H30" s="440"/>
      <c r="I30" s="439"/>
      <c r="J30" s="440"/>
      <c r="K30" s="439"/>
      <c r="L30" s="91"/>
      <c r="M30" s="441"/>
      <c r="N30" s="442"/>
      <c r="O30" s="92"/>
      <c r="P30" s="45"/>
    </row>
    <row r="31" spans="2:16" ht="14.25">
      <c r="B31" s="32"/>
      <c r="C31" s="93"/>
      <c r="D31" s="94"/>
      <c r="E31" s="94"/>
      <c r="F31" s="94"/>
      <c r="G31" s="95"/>
      <c r="H31" s="96"/>
      <c r="I31" s="95"/>
      <c r="J31" s="96"/>
      <c r="K31" s="95"/>
      <c r="L31" s="91"/>
      <c r="M31" s="441"/>
      <c r="N31" s="442"/>
      <c r="O31" s="92"/>
      <c r="P31" s="45"/>
    </row>
    <row r="32" spans="2:16" ht="15" thickBot="1">
      <c r="B32" s="32"/>
      <c r="C32" s="443"/>
      <c r="D32" s="444"/>
      <c r="E32" s="444"/>
      <c r="F32" s="444"/>
      <c r="G32" s="445"/>
      <c r="H32" s="491"/>
      <c r="I32" s="445"/>
      <c r="J32" s="491"/>
      <c r="K32" s="445"/>
      <c r="L32" s="97"/>
      <c r="M32" s="492"/>
      <c r="N32" s="493"/>
      <c r="O32" s="92"/>
      <c r="P32" s="45"/>
    </row>
    <row r="33" spans="2:16" ht="15.75" thickBot="1">
      <c r="B33" s="32"/>
      <c r="C33" s="427" t="s">
        <v>52</v>
      </c>
      <c r="D33" s="428"/>
      <c r="E33" s="428"/>
      <c r="F33" s="428"/>
      <c r="G33" s="428"/>
      <c r="H33" s="428"/>
      <c r="I33" s="428"/>
      <c r="J33" s="428"/>
      <c r="K33" s="428"/>
      <c r="L33" s="428"/>
      <c r="M33" s="428"/>
      <c r="N33" s="429"/>
      <c r="O33" s="98"/>
      <c r="P33" s="46"/>
    </row>
    <row r="34" spans="2:16" ht="13.5" customHeight="1">
      <c r="B34" s="32"/>
      <c r="C34" s="455" t="s">
        <v>53</v>
      </c>
      <c r="D34" s="456"/>
      <c r="E34" s="456"/>
      <c r="F34" s="456"/>
      <c r="G34" s="456"/>
      <c r="H34" s="456"/>
      <c r="I34" s="456"/>
      <c r="J34" s="456"/>
      <c r="K34" s="456"/>
      <c r="L34" s="456"/>
      <c r="M34" s="456"/>
      <c r="N34" s="456"/>
      <c r="O34" s="457"/>
      <c r="P34" s="43"/>
    </row>
    <row r="35" spans="2:16">
      <c r="B35" s="32"/>
      <c r="C35" s="458"/>
      <c r="D35" s="459"/>
      <c r="E35" s="459"/>
      <c r="F35" s="459"/>
      <c r="G35" s="459"/>
      <c r="H35" s="459"/>
      <c r="I35" s="459"/>
      <c r="J35" s="459"/>
      <c r="K35" s="459"/>
      <c r="L35" s="459"/>
      <c r="M35" s="459"/>
      <c r="N35" s="459"/>
      <c r="O35" s="460"/>
      <c r="P35" s="43"/>
    </row>
    <row r="36" spans="2:16" ht="13.5" thickBot="1">
      <c r="B36" s="32"/>
      <c r="C36" s="461"/>
      <c r="D36" s="462"/>
      <c r="E36" s="462"/>
      <c r="F36" s="462"/>
      <c r="G36" s="462"/>
      <c r="H36" s="462"/>
      <c r="I36" s="462"/>
      <c r="J36" s="462"/>
      <c r="K36" s="462"/>
      <c r="L36" s="462"/>
      <c r="M36" s="462"/>
      <c r="N36" s="462"/>
      <c r="O36" s="463"/>
      <c r="P36" s="43"/>
    </row>
    <row r="37" spans="2:16" ht="15">
      <c r="B37" s="32"/>
      <c r="C37" s="452" t="s">
        <v>6</v>
      </c>
      <c r="D37" s="487"/>
      <c r="E37" s="487"/>
      <c r="F37" s="487"/>
      <c r="G37" s="487"/>
      <c r="H37" s="487"/>
      <c r="I37" s="487"/>
      <c r="J37" s="431"/>
      <c r="K37" s="99" t="s">
        <v>45</v>
      </c>
      <c r="L37" s="89" t="s">
        <v>8</v>
      </c>
      <c r="M37" s="430" t="s">
        <v>54</v>
      </c>
      <c r="N37" s="431"/>
      <c r="O37" s="90" t="s">
        <v>51</v>
      </c>
      <c r="P37" s="44"/>
    </row>
    <row r="38" spans="2:16" ht="14.25">
      <c r="B38" s="32"/>
      <c r="C38" s="437"/>
      <c r="D38" s="438"/>
      <c r="E38" s="438"/>
      <c r="F38" s="438"/>
      <c r="G38" s="438"/>
      <c r="H38" s="438"/>
      <c r="I38" s="438"/>
      <c r="J38" s="439"/>
      <c r="K38" s="100"/>
      <c r="L38" s="101"/>
      <c r="M38" s="448"/>
      <c r="N38" s="449"/>
      <c r="O38" s="92"/>
      <c r="P38" s="45"/>
    </row>
    <row r="39" spans="2:16" ht="15" thickBot="1">
      <c r="B39" s="32"/>
      <c r="C39" s="443"/>
      <c r="D39" s="444"/>
      <c r="E39" s="444"/>
      <c r="F39" s="444"/>
      <c r="G39" s="444"/>
      <c r="H39" s="444"/>
      <c r="I39" s="444"/>
      <c r="J39" s="445"/>
      <c r="K39" s="94"/>
      <c r="L39" s="102"/>
      <c r="M39" s="446"/>
      <c r="N39" s="447"/>
      <c r="O39" s="103"/>
      <c r="P39" s="45"/>
    </row>
    <row r="40" spans="2:16" ht="15.75" thickBot="1">
      <c r="B40" s="32"/>
      <c r="C40" s="427" t="s">
        <v>52</v>
      </c>
      <c r="D40" s="428"/>
      <c r="E40" s="428"/>
      <c r="F40" s="428"/>
      <c r="G40" s="428"/>
      <c r="H40" s="428"/>
      <c r="I40" s="428"/>
      <c r="J40" s="428"/>
      <c r="K40" s="428"/>
      <c r="L40" s="428"/>
      <c r="M40" s="428"/>
      <c r="N40" s="429"/>
      <c r="O40" s="104">
        <v>0</v>
      </c>
      <c r="P40" s="45"/>
    </row>
    <row r="41" spans="2:16">
      <c r="B41" s="32"/>
      <c r="C41" s="455" t="s">
        <v>55</v>
      </c>
      <c r="D41" s="456"/>
      <c r="E41" s="456"/>
      <c r="F41" s="456"/>
      <c r="G41" s="456"/>
      <c r="H41" s="456"/>
      <c r="I41" s="456"/>
      <c r="J41" s="456"/>
      <c r="K41" s="456"/>
      <c r="L41" s="456"/>
      <c r="M41" s="456"/>
      <c r="N41" s="456"/>
      <c r="O41" s="457"/>
      <c r="P41" s="43"/>
    </row>
    <row r="42" spans="2:16">
      <c r="B42" s="32"/>
      <c r="C42" s="458"/>
      <c r="D42" s="459"/>
      <c r="E42" s="459"/>
      <c r="F42" s="459"/>
      <c r="G42" s="459"/>
      <c r="H42" s="459"/>
      <c r="I42" s="459"/>
      <c r="J42" s="459"/>
      <c r="K42" s="459"/>
      <c r="L42" s="459"/>
      <c r="M42" s="459"/>
      <c r="N42" s="459"/>
      <c r="O42" s="460"/>
      <c r="P42" s="43"/>
    </row>
    <row r="43" spans="2:16" ht="13.5" thickBot="1">
      <c r="B43" s="32"/>
      <c r="C43" s="461"/>
      <c r="D43" s="462"/>
      <c r="E43" s="462"/>
      <c r="F43" s="462"/>
      <c r="G43" s="462"/>
      <c r="H43" s="462"/>
      <c r="I43" s="462"/>
      <c r="J43" s="462"/>
      <c r="K43" s="462"/>
      <c r="L43" s="462"/>
      <c r="M43" s="462"/>
      <c r="N43" s="462"/>
      <c r="O43" s="463"/>
      <c r="P43" s="43"/>
    </row>
    <row r="44" spans="2:16" ht="17.25">
      <c r="B44" s="32"/>
      <c r="C44" s="452" t="s">
        <v>56</v>
      </c>
      <c r="D44" s="487"/>
      <c r="E44" s="487"/>
      <c r="F44" s="487"/>
      <c r="G44" s="487"/>
      <c r="H44" s="487"/>
      <c r="I44" s="487"/>
      <c r="J44" s="89" t="s">
        <v>57</v>
      </c>
      <c r="K44" s="105" t="s">
        <v>58</v>
      </c>
      <c r="L44" s="106" t="s">
        <v>84</v>
      </c>
      <c r="M44" s="430" t="s">
        <v>59</v>
      </c>
      <c r="N44" s="431"/>
      <c r="O44" s="90" t="s">
        <v>51</v>
      </c>
      <c r="P44" s="44"/>
    </row>
    <row r="45" spans="2:16" ht="14.25">
      <c r="B45" s="32"/>
      <c r="C45" s="437"/>
      <c r="D45" s="438"/>
      <c r="E45" s="438"/>
      <c r="F45" s="438"/>
      <c r="G45" s="438"/>
      <c r="H45" s="438"/>
      <c r="I45" s="438"/>
      <c r="J45" s="107"/>
      <c r="K45" s="108"/>
      <c r="L45" s="107"/>
      <c r="M45" s="499"/>
      <c r="N45" s="500"/>
      <c r="O45" s="92"/>
      <c r="P45" s="45"/>
    </row>
    <row r="46" spans="2:16" ht="15" thickBot="1">
      <c r="B46" s="32"/>
      <c r="C46" s="443"/>
      <c r="D46" s="444"/>
      <c r="E46" s="444"/>
      <c r="F46" s="444"/>
      <c r="G46" s="444"/>
      <c r="H46" s="444"/>
      <c r="I46" s="444"/>
      <c r="J46" s="109"/>
      <c r="K46" s="110"/>
      <c r="L46" s="109"/>
      <c r="M46" s="446"/>
      <c r="N46" s="447"/>
      <c r="O46" s="111"/>
      <c r="P46" s="45"/>
    </row>
    <row r="47" spans="2:16" ht="15.75" thickBot="1">
      <c r="B47" s="32"/>
      <c r="C47" s="427" t="s">
        <v>52</v>
      </c>
      <c r="D47" s="428"/>
      <c r="E47" s="428"/>
      <c r="F47" s="428"/>
      <c r="G47" s="428"/>
      <c r="H47" s="428"/>
      <c r="I47" s="428"/>
      <c r="J47" s="428"/>
      <c r="K47" s="428"/>
      <c r="L47" s="428"/>
      <c r="M47" s="428"/>
      <c r="N47" s="429"/>
      <c r="O47" s="98"/>
      <c r="P47" s="46"/>
    </row>
    <row r="48" spans="2:16">
      <c r="B48" s="32"/>
      <c r="C48" s="455" t="s">
        <v>60</v>
      </c>
      <c r="D48" s="456"/>
      <c r="E48" s="456"/>
      <c r="F48" s="456"/>
      <c r="G48" s="456"/>
      <c r="H48" s="456"/>
      <c r="I48" s="456"/>
      <c r="J48" s="456"/>
      <c r="K48" s="456"/>
      <c r="L48" s="456"/>
      <c r="M48" s="456"/>
      <c r="N48" s="456"/>
      <c r="O48" s="457"/>
      <c r="P48" s="43"/>
    </row>
    <row r="49" spans="2:16">
      <c r="B49" s="32"/>
      <c r="C49" s="458"/>
      <c r="D49" s="459"/>
      <c r="E49" s="459"/>
      <c r="F49" s="459"/>
      <c r="G49" s="459"/>
      <c r="H49" s="459"/>
      <c r="I49" s="459"/>
      <c r="J49" s="459"/>
      <c r="K49" s="459"/>
      <c r="L49" s="459"/>
      <c r="M49" s="459"/>
      <c r="N49" s="459"/>
      <c r="O49" s="460"/>
      <c r="P49" s="43"/>
    </row>
    <row r="50" spans="2:16" ht="13.5" thickBot="1">
      <c r="B50" s="32"/>
      <c r="C50" s="461"/>
      <c r="D50" s="462"/>
      <c r="E50" s="462"/>
      <c r="F50" s="462"/>
      <c r="G50" s="462"/>
      <c r="H50" s="462"/>
      <c r="I50" s="462"/>
      <c r="J50" s="462"/>
      <c r="K50" s="462"/>
      <c r="L50" s="462"/>
      <c r="M50" s="462"/>
      <c r="N50" s="462"/>
      <c r="O50" s="463"/>
      <c r="P50" s="43"/>
    </row>
    <row r="51" spans="2:16" ht="30">
      <c r="B51" s="32"/>
      <c r="C51" s="452" t="s">
        <v>61</v>
      </c>
      <c r="D51" s="487"/>
      <c r="E51" s="487"/>
      <c r="F51" s="487"/>
      <c r="G51" s="487"/>
      <c r="H51" s="487"/>
      <c r="I51" s="487"/>
      <c r="J51" s="89" t="s">
        <v>62</v>
      </c>
      <c r="K51" s="112" t="s">
        <v>63</v>
      </c>
      <c r="L51" s="113" t="s">
        <v>64</v>
      </c>
      <c r="M51" s="497" t="s">
        <v>50</v>
      </c>
      <c r="N51" s="498"/>
      <c r="O51" s="114" t="s">
        <v>51</v>
      </c>
      <c r="P51" s="47"/>
    </row>
    <row r="52" spans="2:16" ht="14.25">
      <c r="B52" s="32"/>
      <c r="C52" s="115"/>
      <c r="D52" s="116"/>
      <c r="E52" s="116"/>
      <c r="F52" s="116"/>
      <c r="G52" s="116"/>
      <c r="H52" s="116"/>
      <c r="I52" s="116"/>
      <c r="J52" s="117"/>
      <c r="K52" s="118"/>
      <c r="L52" s="119"/>
      <c r="M52" s="501"/>
      <c r="N52" s="502"/>
      <c r="O52" s="120"/>
      <c r="P52" s="48"/>
    </row>
    <row r="53" spans="2:16" ht="14.25">
      <c r="B53" s="32"/>
      <c r="C53" s="115"/>
      <c r="D53" s="116"/>
      <c r="E53" s="116"/>
      <c r="F53" s="116"/>
      <c r="G53" s="116"/>
      <c r="H53" s="116"/>
      <c r="I53" s="116"/>
      <c r="J53" s="117"/>
      <c r="K53" s="118"/>
      <c r="L53" s="119"/>
      <c r="M53" s="501"/>
      <c r="N53" s="502"/>
      <c r="O53" s="120"/>
      <c r="P53" s="48"/>
    </row>
    <row r="54" spans="2:16" ht="14.25">
      <c r="B54" s="32"/>
      <c r="C54" s="115"/>
      <c r="D54" s="116"/>
      <c r="E54" s="116"/>
      <c r="F54" s="116"/>
      <c r="G54" s="116"/>
      <c r="H54" s="116"/>
      <c r="I54" s="116"/>
      <c r="J54" s="117"/>
      <c r="K54" s="118"/>
      <c r="L54" s="119"/>
      <c r="M54" s="499"/>
      <c r="N54" s="500"/>
      <c r="O54" s="120"/>
      <c r="P54" s="48"/>
    </row>
    <row r="55" spans="2:16" ht="15" thickBot="1">
      <c r="B55" s="32"/>
      <c r="C55" s="443"/>
      <c r="D55" s="444"/>
      <c r="E55" s="444"/>
      <c r="F55" s="444"/>
      <c r="G55" s="444"/>
      <c r="H55" s="444"/>
      <c r="I55" s="444"/>
      <c r="J55" s="109"/>
      <c r="K55" s="110"/>
      <c r="L55" s="109"/>
      <c r="M55" s="446"/>
      <c r="N55" s="447"/>
      <c r="O55" s="111"/>
      <c r="P55" s="45"/>
    </row>
    <row r="56" spans="2:16" ht="15.75" thickBot="1">
      <c r="B56" s="32"/>
      <c r="C56" s="427" t="s">
        <v>52</v>
      </c>
      <c r="D56" s="428"/>
      <c r="E56" s="428"/>
      <c r="F56" s="428"/>
      <c r="G56" s="428"/>
      <c r="H56" s="428"/>
      <c r="I56" s="428"/>
      <c r="J56" s="428"/>
      <c r="K56" s="428"/>
      <c r="L56" s="428"/>
      <c r="M56" s="428"/>
      <c r="N56" s="429"/>
      <c r="O56" s="104"/>
      <c r="P56" s="45"/>
    </row>
    <row r="57" spans="2:16" ht="15" thickBot="1">
      <c r="B57" s="32"/>
      <c r="C57" s="84"/>
      <c r="D57" s="59"/>
      <c r="E57" s="59"/>
      <c r="F57" s="59"/>
      <c r="G57" s="59"/>
      <c r="H57" s="59"/>
      <c r="I57" s="59"/>
      <c r="J57" s="59"/>
      <c r="K57" s="59"/>
      <c r="L57" s="59"/>
      <c r="M57" s="59"/>
      <c r="N57" s="59"/>
      <c r="O57" s="85"/>
      <c r="P57" s="33"/>
    </row>
    <row r="58" spans="2:16" ht="15.75" thickBot="1">
      <c r="B58" s="32"/>
      <c r="C58" s="494" t="s">
        <v>65</v>
      </c>
      <c r="D58" s="495"/>
      <c r="E58" s="495"/>
      <c r="F58" s="495"/>
      <c r="G58" s="495"/>
      <c r="H58" s="495"/>
      <c r="I58" s="495"/>
      <c r="J58" s="495"/>
      <c r="K58" s="495"/>
      <c r="L58" s="495"/>
      <c r="M58" s="495"/>
      <c r="N58" s="496"/>
      <c r="O58" s="121"/>
      <c r="P58" s="49"/>
    </row>
    <row r="59" spans="2:16">
      <c r="B59" s="32"/>
      <c r="C59" s="455" t="s">
        <v>66</v>
      </c>
      <c r="D59" s="456"/>
      <c r="E59" s="456"/>
      <c r="F59" s="456"/>
      <c r="G59" s="456"/>
      <c r="H59" s="456"/>
      <c r="I59" s="456"/>
      <c r="J59" s="456"/>
      <c r="K59" s="456"/>
      <c r="L59" s="456"/>
      <c r="M59" s="456"/>
      <c r="N59" s="456"/>
      <c r="O59" s="457"/>
      <c r="P59" s="43"/>
    </row>
    <row r="60" spans="2:16">
      <c r="B60" s="32"/>
      <c r="C60" s="458"/>
      <c r="D60" s="459"/>
      <c r="E60" s="459"/>
      <c r="F60" s="459"/>
      <c r="G60" s="459"/>
      <c r="H60" s="459"/>
      <c r="I60" s="459"/>
      <c r="J60" s="459"/>
      <c r="K60" s="459"/>
      <c r="L60" s="459"/>
      <c r="M60" s="459"/>
      <c r="N60" s="459"/>
      <c r="O60" s="460"/>
      <c r="P60" s="43"/>
    </row>
    <row r="61" spans="2:16" ht="13.5" thickBot="1">
      <c r="B61" s="32"/>
      <c r="C61" s="461"/>
      <c r="D61" s="462"/>
      <c r="E61" s="462"/>
      <c r="F61" s="462"/>
      <c r="G61" s="462"/>
      <c r="H61" s="462"/>
      <c r="I61" s="462"/>
      <c r="J61" s="462"/>
      <c r="K61" s="462"/>
      <c r="L61" s="462"/>
      <c r="M61" s="462"/>
      <c r="N61" s="462"/>
      <c r="O61" s="463"/>
      <c r="P61" s="43"/>
    </row>
    <row r="62" spans="2:16" ht="15">
      <c r="B62" s="32"/>
      <c r="C62" s="452" t="s">
        <v>67</v>
      </c>
      <c r="D62" s="487"/>
      <c r="E62" s="487"/>
      <c r="F62" s="487"/>
      <c r="G62" s="487"/>
      <c r="H62" s="487"/>
      <c r="I62" s="487"/>
      <c r="J62" s="105"/>
      <c r="K62" s="122"/>
      <c r="L62" s="113" t="s">
        <v>68</v>
      </c>
      <c r="M62" s="497" t="s">
        <v>69</v>
      </c>
      <c r="N62" s="498"/>
      <c r="O62" s="114"/>
      <c r="P62" s="47"/>
    </row>
    <row r="63" spans="2:16" ht="14.25">
      <c r="B63" s="32"/>
      <c r="C63" s="437" t="s">
        <v>70</v>
      </c>
      <c r="D63" s="438"/>
      <c r="E63" s="438"/>
      <c r="F63" s="438"/>
      <c r="G63" s="438"/>
      <c r="H63" s="438"/>
      <c r="I63" s="438"/>
      <c r="J63" s="123"/>
      <c r="K63" s="124"/>
      <c r="L63" s="125"/>
      <c r="M63" s="517"/>
      <c r="N63" s="518"/>
      <c r="O63" s="126"/>
      <c r="P63" s="50"/>
    </row>
    <row r="64" spans="2:16" ht="14.25">
      <c r="B64" s="32"/>
      <c r="C64" s="93" t="s">
        <v>71</v>
      </c>
      <c r="D64" s="94"/>
      <c r="E64" s="94"/>
      <c r="F64" s="94"/>
      <c r="G64" s="94"/>
      <c r="H64" s="94"/>
      <c r="I64" s="94"/>
      <c r="J64" s="123"/>
      <c r="K64" s="124"/>
      <c r="L64" s="125"/>
      <c r="M64" s="517"/>
      <c r="N64" s="518"/>
      <c r="O64" s="126"/>
      <c r="P64" s="50"/>
    </row>
    <row r="65" spans="2:16" ht="15" thickBot="1">
      <c r="B65" s="32"/>
      <c r="C65" s="78" t="s">
        <v>72</v>
      </c>
      <c r="D65" s="79"/>
      <c r="E65" s="79"/>
      <c r="F65" s="79"/>
      <c r="G65" s="79"/>
      <c r="H65" s="79"/>
      <c r="I65" s="79"/>
      <c r="J65" s="127"/>
      <c r="K65" s="128"/>
      <c r="L65" s="125"/>
      <c r="M65" s="519"/>
      <c r="N65" s="520"/>
      <c r="O65" s="126"/>
      <c r="P65" s="50"/>
    </row>
    <row r="66" spans="2:16" ht="15.75" thickBot="1">
      <c r="B66" s="32"/>
      <c r="C66" s="427" t="s">
        <v>52</v>
      </c>
      <c r="D66" s="428"/>
      <c r="E66" s="428"/>
      <c r="F66" s="428"/>
      <c r="G66" s="428"/>
      <c r="H66" s="428"/>
      <c r="I66" s="428"/>
      <c r="J66" s="428"/>
      <c r="K66" s="428"/>
      <c r="L66" s="428"/>
      <c r="M66" s="428"/>
      <c r="N66" s="429"/>
      <c r="O66" s="129"/>
      <c r="P66" s="51"/>
    </row>
    <row r="67" spans="2:16" ht="15" thickBot="1">
      <c r="B67" s="32"/>
      <c r="C67" s="84"/>
      <c r="D67" s="59"/>
      <c r="E67" s="59"/>
      <c r="F67" s="59"/>
      <c r="G67" s="59"/>
      <c r="H67" s="59"/>
      <c r="I67" s="59"/>
      <c r="J67" s="59"/>
      <c r="K67" s="59"/>
      <c r="L67" s="59"/>
      <c r="M67" s="59"/>
      <c r="N67" s="59"/>
      <c r="O67" s="85"/>
      <c r="P67" s="33"/>
    </row>
    <row r="68" spans="2:16" ht="15.75" thickBot="1">
      <c r="B68" s="32"/>
      <c r="C68" s="494" t="s">
        <v>73</v>
      </c>
      <c r="D68" s="495"/>
      <c r="E68" s="495"/>
      <c r="F68" s="495"/>
      <c r="G68" s="495"/>
      <c r="H68" s="495"/>
      <c r="I68" s="495"/>
      <c r="J68" s="495"/>
      <c r="K68" s="495"/>
      <c r="L68" s="495"/>
      <c r="M68" s="495"/>
      <c r="N68" s="496"/>
      <c r="O68" s="130"/>
      <c r="P68" s="51"/>
    </row>
    <row r="69" spans="2:16" ht="14.25">
      <c r="B69" s="32"/>
      <c r="C69" s="81"/>
      <c r="D69" s="82"/>
      <c r="E69" s="82"/>
      <c r="F69" s="82"/>
      <c r="G69" s="82"/>
      <c r="H69" s="82"/>
      <c r="I69" s="82"/>
      <c r="J69" s="82"/>
      <c r="K69" s="82"/>
      <c r="L69" s="82"/>
      <c r="M69" s="82"/>
      <c r="N69" s="82"/>
      <c r="O69" s="83"/>
      <c r="P69" s="33"/>
    </row>
    <row r="70" spans="2:16" ht="14.25">
      <c r="B70" s="32"/>
      <c r="C70" s="84"/>
      <c r="D70" s="59"/>
      <c r="E70" s="59"/>
      <c r="F70" s="59"/>
      <c r="G70" s="59"/>
      <c r="H70" s="59"/>
      <c r="I70" s="59"/>
      <c r="J70" s="59"/>
      <c r="K70" s="59"/>
      <c r="L70" s="59"/>
      <c r="M70" s="59"/>
      <c r="N70" s="59"/>
      <c r="O70" s="85"/>
      <c r="P70" s="33"/>
    </row>
    <row r="71" spans="2:16" ht="14.25">
      <c r="B71" s="32"/>
      <c r="C71" s="84"/>
      <c r="D71" s="59"/>
      <c r="E71" s="59"/>
      <c r="F71" s="59"/>
      <c r="G71" s="59"/>
      <c r="H71" s="59"/>
      <c r="I71" s="59"/>
      <c r="J71" s="59"/>
      <c r="K71" s="59"/>
      <c r="L71" s="59"/>
      <c r="M71" s="59"/>
      <c r="N71" s="59"/>
      <c r="O71" s="85"/>
      <c r="P71" s="33"/>
    </row>
    <row r="72" spans="2:16" ht="14.25">
      <c r="B72" s="32"/>
      <c r="C72" s="84"/>
      <c r="D72" s="59"/>
      <c r="E72" s="59"/>
      <c r="F72" s="59"/>
      <c r="G72" s="59"/>
      <c r="H72" s="131" t="s">
        <v>74</v>
      </c>
      <c r="I72" s="131"/>
      <c r="J72" s="131"/>
      <c r="K72" s="131"/>
      <c r="L72" s="59"/>
      <c r="M72" s="59"/>
      <c r="N72" s="59"/>
      <c r="O72" s="85"/>
      <c r="P72" s="33"/>
    </row>
    <row r="73" spans="2:16" ht="15">
      <c r="B73" s="32"/>
      <c r="C73" s="84"/>
      <c r="D73" s="59"/>
      <c r="E73" s="59"/>
      <c r="F73" s="59"/>
      <c r="G73" s="59"/>
      <c r="H73" s="131" t="s">
        <v>75</v>
      </c>
      <c r="I73" s="59"/>
      <c r="J73" s="59"/>
      <c r="K73" s="59"/>
      <c r="L73" s="59"/>
      <c r="M73" s="59"/>
      <c r="N73" s="59"/>
      <c r="O73" s="85"/>
      <c r="P73" s="52"/>
    </row>
    <row r="74" spans="2:16" ht="15">
      <c r="B74" s="32"/>
      <c r="C74" s="84"/>
      <c r="D74" s="59"/>
      <c r="E74" s="59"/>
      <c r="F74" s="59"/>
      <c r="G74" s="59"/>
      <c r="H74" s="131" t="s">
        <v>76</v>
      </c>
      <c r="I74" s="59"/>
      <c r="J74" s="59"/>
      <c r="K74" s="59"/>
      <c r="L74" s="59"/>
      <c r="M74" s="59"/>
      <c r="N74" s="59"/>
      <c r="O74" s="85"/>
      <c r="P74" s="52"/>
    </row>
    <row r="75" spans="2:16" ht="14.25">
      <c r="B75" s="32"/>
      <c r="C75" s="69"/>
      <c r="D75" s="132"/>
      <c r="E75" s="132"/>
      <c r="F75" s="132"/>
      <c r="G75" s="132"/>
      <c r="H75" s="131" t="s">
        <v>77</v>
      </c>
      <c r="I75" s="132"/>
      <c r="J75" s="132"/>
      <c r="K75" s="132"/>
      <c r="L75" s="132"/>
      <c r="M75" s="132"/>
      <c r="N75" s="132"/>
      <c r="O75" s="133"/>
      <c r="P75" s="53"/>
    </row>
    <row r="76" spans="2:16" ht="14.25">
      <c r="B76" s="32"/>
      <c r="C76" s="84"/>
      <c r="D76" s="59"/>
      <c r="E76" s="59"/>
      <c r="F76" s="59"/>
      <c r="G76" s="59"/>
      <c r="H76" s="59" t="s">
        <v>78</v>
      </c>
      <c r="I76" s="59"/>
      <c r="J76" s="59"/>
      <c r="K76" s="59"/>
      <c r="L76" s="59"/>
      <c r="M76" s="59"/>
      <c r="N76" s="59"/>
      <c r="O76" s="85"/>
      <c r="P76" s="33"/>
    </row>
    <row r="77" spans="2:16" ht="15">
      <c r="B77" s="32"/>
      <c r="C77" s="134" t="s">
        <v>79</v>
      </c>
      <c r="D77" s="135"/>
      <c r="E77" s="135"/>
      <c r="F77" s="135"/>
      <c r="G77" s="135"/>
      <c r="H77" s="135"/>
      <c r="I77" s="135"/>
      <c r="J77" s="135"/>
      <c r="K77" s="135"/>
      <c r="L77" s="135"/>
      <c r="M77" s="135"/>
      <c r="N77" s="135"/>
      <c r="O77" s="136"/>
      <c r="P77" s="33"/>
    </row>
    <row r="78" spans="2:16" ht="14.25">
      <c r="B78" s="32"/>
      <c r="C78" s="514"/>
      <c r="D78" s="515"/>
      <c r="E78" s="515"/>
      <c r="F78" s="515"/>
      <c r="G78" s="515"/>
      <c r="H78" s="515"/>
      <c r="I78" s="515"/>
      <c r="J78" s="515"/>
      <c r="K78" s="515"/>
      <c r="L78" s="515"/>
      <c r="M78" s="515"/>
      <c r="N78" s="515"/>
      <c r="O78" s="516"/>
      <c r="P78" s="53"/>
    </row>
    <row r="79" spans="2:16" ht="14.25">
      <c r="B79" s="32"/>
      <c r="C79" s="514"/>
      <c r="D79" s="515"/>
      <c r="E79" s="515"/>
      <c r="F79" s="515"/>
      <c r="G79" s="515"/>
      <c r="H79" s="515"/>
      <c r="I79" s="515"/>
      <c r="J79" s="515"/>
      <c r="K79" s="515"/>
      <c r="L79" s="515"/>
      <c r="M79" s="515"/>
      <c r="N79" s="515"/>
      <c r="O79" s="516"/>
      <c r="P79" s="53"/>
    </row>
    <row r="80" spans="2:16" ht="14.25">
      <c r="B80" s="32"/>
      <c r="C80" s="69"/>
      <c r="D80" s="132"/>
      <c r="E80" s="132"/>
      <c r="F80" s="132"/>
      <c r="G80" s="132"/>
      <c r="H80" s="132"/>
      <c r="I80" s="132"/>
      <c r="J80" s="132"/>
      <c r="K80" s="132"/>
      <c r="L80" s="132"/>
      <c r="M80" s="132"/>
      <c r="N80" s="132"/>
      <c r="O80" s="133"/>
      <c r="P80" s="53"/>
    </row>
    <row r="81" spans="2:16" ht="15">
      <c r="B81" s="32"/>
      <c r="C81" s="137" t="s">
        <v>80</v>
      </c>
      <c r="D81" s="132"/>
      <c r="E81" s="132"/>
      <c r="F81" s="132"/>
      <c r="G81" s="132"/>
      <c r="H81" s="132"/>
      <c r="I81" s="132"/>
      <c r="J81" s="132"/>
      <c r="K81" s="132"/>
      <c r="L81" s="132"/>
      <c r="M81" s="132"/>
      <c r="N81" s="132"/>
      <c r="O81" s="133"/>
      <c r="P81" s="53"/>
    </row>
    <row r="82" spans="2:16" ht="12.75" customHeight="1">
      <c r="B82" s="32"/>
      <c r="C82" s="511" t="s">
        <v>81</v>
      </c>
      <c r="D82" s="512"/>
      <c r="E82" s="512"/>
      <c r="F82" s="512"/>
      <c r="G82" s="512"/>
      <c r="H82" s="512"/>
      <c r="I82" s="512"/>
      <c r="J82" s="512"/>
      <c r="K82" s="512"/>
      <c r="L82" s="512"/>
      <c r="M82" s="512"/>
      <c r="N82" s="512"/>
      <c r="O82" s="513"/>
      <c r="P82" s="54"/>
    </row>
    <row r="83" spans="2:16">
      <c r="B83" s="32"/>
      <c r="C83" s="511"/>
      <c r="D83" s="512"/>
      <c r="E83" s="512"/>
      <c r="F83" s="512"/>
      <c r="G83" s="512"/>
      <c r="H83" s="512"/>
      <c r="I83" s="512"/>
      <c r="J83" s="512"/>
      <c r="K83" s="512"/>
      <c r="L83" s="512"/>
      <c r="M83" s="512"/>
      <c r="N83" s="512"/>
      <c r="O83" s="513"/>
      <c r="P83" s="54"/>
    </row>
    <row r="84" spans="2:16" ht="12.95" customHeight="1">
      <c r="B84" s="32"/>
      <c r="C84" s="511" t="s">
        <v>82</v>
      </c>
      <c r="D84" s="512"/>
      <c r="E84" s="512"/>
      <c r="F84" s="512"/>
      <c r="G84" s="512"/>
      <c r="H84" s="512"/>
      <c r="I84" s="512"/>
      <c r="J84" s="512"/>
      <c r="K84" s="512"/>
      <c r="L84" s="512"/>
      <c r="M84" s="512"/>
      <c r="N84" s="512"/>
      <c r="O84" s="513"/>
      <c r="P84" s="54"/>
    </row>
    <row r="85" spans="2:16">
      <c r="B85" s="32"/>
      <c r="C85" s="511"/>
      <c r="D85" s="512"/>
      <c r="E85" s="512"/>
      <c r="F85" s="512"/>
      <c r="G85" s="512"/>
      <c r="H85" s="512"/>
      <c r="I85" s="512"/>
      <c r="J85" s="512"/>
      <c r="K85" s="512"/>
      <c r="L85" s="512"/>
      <c r="M85" s="512"/>
      <c r="N85" s="512"/>
      <c r="O85" s="513"/>
      <c r="P85" s="54"/>
    </row>
    <row r="86" spans="2:16" ht="14.25">
      <c r="B86" s="32"/>
      <c r="C86" s="69"/>
      <c r="D86" s="132"/>
      <c r="E86" s="132"/>
      <c r="F86" s="132"/>
      <c r="G86" s="132"/>
      <c r="H86" s="132"/>
      <c r="I86" s="132"/>
      <c r="J86" s="132"/>
      <c r="K86" s="132"/>
      <c r="L86" s="132"/>
      <c r="M86" s="132"/>
      <c r="N86" s="132"/>
      <c r="O86" s="133"/>
      <c r="P86" s="53"/>
    </row>
    <row r="87" spans="2:16" ht="14.25">
      <c r="B87" s="32"/>
      <c r="C87" s="84"/>
      <c r="D87" s="59"/>
      <c r="E87" s="59"/>
      <c r="F87" s="59"/>
      <c r="G87" s="59"/>
      <c r="H87" s="131" t="s">
        <v>74</v>
      </c>
      <c r="I87" s="59"/>
      <c r="J87" s="59"/>
      <c r="K87" s="59"/>
      <c r="L87" s="59"/>
      <c r="M87" s="59"/>
      <c r="N87" s="59"/>
      <c r="O87" s="85"/>
      <c r="P87" s="33"/>
    </row>
    <row r="88" spans="2:16" ht="14.25">
      <c r="B88" s="32"/>
      <c r="C88" s="84"/>
      <c r="D88" s="59"/>
      <c r="E88" s="59"/>
      <c r="F88" s="59"/>
      <c r="G88" s="59"/>
      <c r="H88" s="59" t="s">
        <v>75</v>
      </c>
      <c r="I88" s="94"/>
      <c r="J88" s="94"/>
      <c r="K88" s="94"/>
      <c r="L88" s="59"/>
      <c r="M88" s="59"/>
      <c r="N88" s="59"/>
      <c r="O88" s="85"/>
      <c r="P88" s="33"/>
    </row>
    <row r="89" spans="2:16" ht="14.25">
      <c r="B89" s="32"/>
      <c r="C89" s="84"/>
      <c r="D89" s="59"/>
      <c r="E89" s="59"/>
      <c r="F89" s="59"/>
      <c r="G89" s="59"/>
      <c r="H89" s="59" t="s">
        <v>83</v>
      </c>
      <c r="I89" s="138"/>
      <c r="J89" s="138"/>
      <c r="K89" s="138"/>
      <c r="L89" s="59"/>
      <c r="M89" s="59"/>
      <c r="N89" s="59"/>
      <c r="O89" s="85"/>
      <c r="P89" s="33"/>
    </row>
    <row r="90" spans="2:16" ht="14.25">
      <c r="B90" s="32"/>
      <c r="C90" s="139"/>
      <c r="D90" s="132"/>
      <c r="E90" s="132"/>
      <c r="F90" s="132"/>
      <c r="G90" s="132"/>
      <c r="H90" s="59" t="s">
        <v>77</v>
      </c>
      <c r="I90" s="59"/>
      <c r="J90" s="59"/>
      <c r="K90" s="59"/>
      <c r="L90" s="132"/>
      <c r="M90" s="132"/>
      <c r="N90" s="132"/>
      <c r="O90" s="133"/>
      <c r="P90" s="53"/>
    </row>
    <row r="91" spans="2:16" ht="17.25" customHeight="1">
      <c r="B91" s="32"/>
      <c r="C91" s="139"/>
      <c r="D91" s="138"/>
      <c r="E91" s="138"/>
      <c r="F91" s="59"/>
      <c r="G91" s="59"/>
      <c r="H91" s="59"/>
      <c r="I91" s="59"/>
      <c r="J91" s="59"/>
      <c r="K91" s="503"/>
      <c r="L91" s="503"/>
      <c r="M91" s="503"/>
      <c r="N91" s="503"/>
      <c r="O91" s="504"/>
      <c r="P91" s="55"/>
    </row>
    <row r="92" spans="2:16" ht="18.75" customHeight="1" thickBot="1">
      <c r="B92" s="32"/>
      <c r="C92" s="507"/>
      <c r="D92" s="508"/>
      <c r="E92" s="508"/>
      <c r="F92" s="110"/>
      <c r="G92" s="110"/>
      <c r="H92" s="110"/>
      <c r="I92" s="110"/>
      <c r="J92" s="110"/>
      <c r="K92" s="505"/>
      <c r="L92" s="505"/>
      <c r="M92" s="505"/>
      <c r="N92" s="505"/>
      <c r="O92" s="506"/>
      <c r="P92" s="55"/>
    </row>
    <row r="93" spans="2:16" ht="13.5" thickBot="1">
      <c r="B93" s="56"/>
      <c r="C93" s="57"/>
      <c r="D93" s="57"/>
      <c r="E93" s="57"/>
      <c r="F93" s="57"/>
      <c r="G93" s="57"/>
      <c r="H93" s="57"/>
      <c r="I93" s="57"/>
      <c r="J93" s="57"/>
      <c r="K93" s="57"/>
      <c r="L93" s="57"/>
      <c r="M93" s="57"/>
      <c r="N93" s="57"/>
      <c r="O93" s="57"/>
      <c r="P93" s="58"/>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PRESUPUESTO GENERAL</vt:lpstr>
      <vt:lpstr>INDICAR CÓDIGO DEL ITEM DE PAGO</vt:lpstr>
      <vt:lpstr>_GoBack</vt:lpstr>
      <vt:lpstr>'INDICAR CÓDIGO DEL ITEM DE PAGO'!Área_de_impresión</vt:lpstr>
      <vt:lpstr>'PRESUPUESTO GENERAL'!Área_de_impresión</vt:lpstr>
      <vt:lpstr>'PRESUPUESTO GENERAL'!Títulos_a_imprimir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edwin morillo</cp:lastModifiedBy>
  <cp:revision/>
  <cp:lastPrinted>2022-12-05T03:13:46Z</cp:lastPrinted>
  <dcterms:created xsi:type="dcterms:W3CDTF">2006-06-27T16:47:25Z</dcterms:created>
  <dcterms:modified xsi:type="dcterms:W3CDTF">2022-12-05T03:44:52Z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