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defaultThemeVersion="166925"/>
  <mc:AlternateContent xmlns:mc="http://schemas.openxmlformats.org/markup-compatibility/2006">
    <mc:Choice Requires="x15">
      <x15ac:absPath xmlns:x15ac="http://schemas.microsoft.com/office/spreadsheetml/2010/11/ac" url="C:\SUBREDCO 2022\2. PROCESO 157 ITEMS IC 078-2022\"/>
    </mc:Choice>
  </mc:AlternateContent>
  <xr:revisionPtr revIDLastSave="0" documentId="13_ncr:1_{AB7AF844-BE70-44CE-A988-F28D026509B0}" xr6:coauthVersionLast="46" xr6:coauthVersionMax="46" xr10:uidLastSave="{00000000-0000-0000-0000-000000000000}"/>
  <bookViews>
    <workbookView xWindow="-110" yWindow="-110" windowWidth="19420" windowHeight="10420" xr2:uid="{00000000-000D-0000-FFFF-FFFF00000000}"/>
  </bookViews>
  <sheets>
    <sheet name="EXPERIENCIA-IC-078-2022" sheetId="6" r:id="rId1"/>
    <sheet name="EXPERIENCIA " sheetId="5" state="hidden" r:id="rId2"/>
  </sheets>
  <definedNames>
    <definedName name="_xlnm.Print_Area" localSheetId="1">'EXPERIENCIA '!$A$1:$D$12</definedName>
    <definedName name="_xlnm.Print_Titles" localSheetId="0">'EXPERIENCIA-IC-078-2022'!$1:$5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6" i="6" l="1"/>
  <c r="G45" i="6" l="1"/>
  <c r="G30" i="6"/>
  <c r="G148" i="6" l="1"/>
  <c r="G140" i="6"/>
  <c r="G132" i="6"/>
  <c r="G124" i="6"/>
  <c r="G116" i="6"/>
  <c r="G108" i="6"/>
  <c r="G100" i="6"/>
  <c r="G92" i="6"/>
  <c r="G84" i="6"/>
  <c r="G70" i="6"/>
  <c r="G62" i="6"/>
  <c r="G54" i="6"/>
  <c r="G14" i="6"/>
  <c r="G21" i="6"/>
  <c r="G38" i="6" l="1"/>
  <c r="D10" i="5" l="1"/>
  <c r="D9" i="5"/>
  <c r="D8" i="5"/>
  <c r="D7" i="5"/>
  <c r="D6" i="5"/>
</calcChain>
</file>

<file path=xl/sharedStrings.xml><?xml version="1.0" encoding="utf-8"?>
<sst xmlns="http://schemas.openxmlformats.org/spreadsheetml/2006/main" count="384" uniqueCount="94">
  <si>
    <t>SUBRED INTEGRADA DE SERVICIOS DE SALUD CENTRO ORIENTE  E.S.E.</t>
  </si>
  <si>
    <t>Objeto de la Contratación:  CONTRATAR EL SUMINISTRO DE LOS DISPOSITIVOS MÉDICOS QUIRÚRGICOS HOSPITALARIOS, NECESARIOS PARA LA PRESTACIÓN DE LOS SERVICIOS A LOS USUARIOS DE LAS DIFERENTES UNIDADES DE LA SUBRED INTEGRADA DE SERVICIOS DE SALUD CENTRO ORIENTE E.S.E</t>
  </si>
  <si>
    <t xml:space="preserve">EVALUACION EXPERIENCIA </t>
  </si>
  <si>
    <t>Item</t>
  </si>
  <si>
    <t>Entidad Contratante</t>
  </si>
  <si>
    <t>Objeto Contractual</t>
  </si>
  <si>
    <t>Inicio Contrato</t>
  </si>
  <si>
    <t>Finalización Contrato</t>
  </si>
  <si>
    <t>Estado del Contrato</t>
  </si>
  <si>
    <t>Valor del Contrato</t>
  </si>
  <si>
    <t>Totales</t>
  </si>
  <si>
    <t>OFERENTE</t>
  </si>
  <si>
    <t>NIT</t>
  </si>
  <si>
    <t>VALOR  DEL CONTRATO</t>
  </si>
  <si>
    <t>ITEM</t>
  </si>
  <si>
    <t xml:space="preserve">1. CONMEDIC S.A.S </t>
  </si>
  <si>
    <t>2. DISCOLMEDICA S.A.S</t>
  </si>
  <si>
    <t>3. LIFE SUMINISTROS MEDICOS S.A.S</t>
  </si>
  <si>
    <t>4. MEDICOX LTDA</t>
  </si>
  <si>
    <t xml:space="preserve">5. POLIFARMA S.A
</t>
  </si>
  <si>
    <t xml:space="preserve">830.095.360 - 5 </t>
  </si>
  <si>
    <t>828.002.423 -5</t>
  </si>
  <si>
    <t>900.240.177 -9</t>
  </si>
  <si>
    <t>830.142.523 -0</t>
  </si>
  <si>
    <t>800.151.064 -0</t>
  </si>
  <si>
    <t>EVALUADORA TECNICO:
Diego Alejandro Carvajal Oquendo
(ORIGINAL FIRMADO)
Gestión de Insumos y Abastecimiento
Subred Integrada de Servicios de Salud Centro Oriente E.S.E</t>
  </si>
  <si>
    <t>ESTUDIO DE MERCADO PARA JERINGAS 10CC 3 PARTES</t>
  </si>
  <si>
    <t>CUMPLE</t>
  </si>
  <si>
    <t>A. Experiencia del Proponente
Acreditar experiencia en los últimos cinco (5) años en contratos cuyo objeto u obligaciones, sean iguales o similares al objeto a contratar; para lo cual deberán presentar MÍNIMO una (1) y MÁXIMO cinco (5) CERTIFICACIONES expedidas por las entidades contratantes (públicas o privadas) de contratos terminados y/o liquidados relacionados con el objeto del presente contrato en Instituciones Prestadoras de Servicios de Salud o Entidades Responsables de Pago, cuya sumatoria debe ser igual o superior al 100% del valor de la oferta presentada, contado en salarios mínimos legales mensuales vigentes - SMLMV al momento de la terminación del contrato, tomando como referencia el SMLMV 2022.
La experiencia se acreditará con certificaciones o copias de contrato o acta de liquidación en caso de entidades públicas.
Las certificaciones de los contratos deberán contener la siguiente información:
•	Nombre o razón social del contratante
•	Nombre o razón social y NIT del proponente
•	Fecha de iniciación y de terminación del contrato
•	Objeto del contrato
•	Valor del contrato
En caso de allegarse una certificación de experiencia con varios contratos, se tendrá en cuenta los primeros relacionados en el anexo establecido para tal fin en el documento de invitación.</t>
  </si>
  <si>
    <t>CRITERIO CUMPLE/NO CUMPLE</t>
  </si>
  <si>
    <t>FINALIZADO</t>
  </si>
  <si>
    <t>EVALUADOR TECNICO:
Eduardt Hanns Gonzalez Roa
Apoyo Subgerencia de servicios de Salud
Subred Integrada de Servicios de Salud Centro Oriente E.S.E</t>
  </si>
  <si>
    <t>EVALUACION EXPERIENCIA FINAL - 06 DICIEMBRE DE 2022</t>
  </si>
  <si>
    <t>IPS UNIVERSITARIA</t>
  </si>
  <si>
    <t>Suministro periódico de insumos para el área de esterilización de la 
clínica León XIII de la IPS UNIVERSITARIA</t>
  </si>
  <si>
    <t>HOSPITAL UNIVERSITARIO DE LA SAMARITANA</t>
  </si>
  <si>
    <t xml:space="preserve">E.S.E. HOSPITAL MANUEL URIBE ÁNGEL </t>
  </si>
  <si>
    <t>Suministro de material médico qurúrgico</t>
  </si>
  <si>
    <t>Suministro de materiales de apoyo clinico para la empresa socila del 
estado Hospital Universitario de la Samaritana</t>
  </si>
  <si>
    <t>ORDEN DE COMPRA EM-296-2022</t>
  </si>
  <si>
    <t>10. LM INSTRUMENTS - NIT:</t>
  </si>
  <si>
    <t>11. RAFAEL ANTONIO SALAMANCA S.A - NIT:</t>
  </si>
  <si>
    <t>12. LM INSTRUMENTS - NIT:</t>
  </si>
  <si>
    <t>13. FRIDEN - NIT:</t>
  </si>
  <si>
    <t>14. AYGPHARMA - NIT:</t>
  </si>
  <si>
    <t>15. POLIMEDIC FARMACEUTICA - NIT:</t>
  </si>
  <si>
    <t>16. INCOLMEDICA - NIT:</t>
  </si>
  <si>
    <t>17. MEDICOX - NIT:</t>
  </si>
  <si>
    <t>18. TWITY S.A.S - NIT:</t>
  </si>
  <si>
    <t>HOSPITAL UNIVERSITARIO ERASMO MEOZ 
E.S.E.</t>
  </si>
  <si>
    <t>SUMINISTRO DE DISPOSITIVOS MEDICOS Y MATERIAL MEDICO QUIRURGICO PARA LA
E.S.E. HOSPITAL UNIVERSITARIO ERASMO MEOZ</t>
  </si>
  <si>
    <t>SUBRED INTEGRADA DE SERVICIOS DE SALUD NORTE E.S.E.</t>
  </si>
  <si>
    <t>SUMINISTRO DE DISPOSITIVOS MEDICO 
QUIRURGICOS HOSPITALARIOS NECESARIOS 
PARA LA PRESTACION DE LOS SERVICIOS A 
LOS USUARIOS DE LA SUBRED 
INTEGRADA DE SERVICIOS DE SALUD NORTE 
E.S.E.</t>
  </si>
  <si>
    <t>E.S.E. HOSPITAL DEPARTAMENTAL SAN ANTONIO
DE PITALITO</t>
  </si>
  <si>
    <t xml:space="preserve">SUMINISTRO DE MATERIAL MEDICO QUIRUGICO PARA LA ESE HOSPITAL DEPARTAMENTAL 
SAN ANTONIO DE PITALITO </t>
  </si>
  <si>
    <t>EMPRESA SOCIAL DEL ESTADO HOSPITAL 
UNIVERSITARIO ERA SMO MEOZ</t>
  </si>
  <si>
    <t>SUMINISTRO DE DISPOSITIVOS MEDICOS Y 
MATERIAL MEDICO QUIRURGICO PARA LA ESE 
HUE</t>
  </si>
  <si>
    <t>HOSPITAL UNIVERSITARIO DE LA SAMARITANA 
E.S.E.</t>
  </si>
  <si>
    <t>SUMINISTRO DE MATERIALES DE CONSUMO GENERAL PARA LA UNIDAD FUNCIONAL DE ZIPAQUIRA Y US PUESTOS DE SALUD DE ACUERDO A LAS ESPECIFICACIONE</t>
  </si>
  <si>
    <t>1. SURGICON &amp; CIA S.A.S. -  NIT: 86051926-7</t>
  </si>
  <si>
    <t>2. NIPRO MEDICAL CORPORATION - NIT:830117139-1</t>
  </si>
  <si>
    <t>área de dispositivos médicos y comercio al 
por mayor y al detal</t>
  </si>
  <si>
    <t>DISTRIBUCIONES P&amp;T SAS</t>
  </si>
  <si>
    <t>POLIFARMA S.A</t>
  </si>
  <si>
    <t>NO CUMPLE (PENDIENTE INFORMACION DEL OBJETO, FECHA INICO Y FINALIZACION)</t>
  </si>
  <si>
    <t>HOSPITAL MILITAR CENTRAL</t>
  </si>
  <si>
    <t>SUBRED INTEGRADA DE SALUD SUR 
OCCIDENTE</t>
  </si>
  <si>
    <t>SUMINISTRO DE DISPOSITIVOS MEDICOS</t>
  </si>
  <si>
    <t>3. ALFA TRADING S.A.S - NIT: 830041488-1</t>
  </si>
  <si>
    <t>HOSPITAL UNIVERSITARIO SAN 
RAFAEL DE TUNJA</t>
  </si>
  <si>
    <t>SUMINISTRO DE DISPOSITIVOS 
MÉDICOS</t>
  </si>
  <si>
    <t>31/12/202</t>
  </si>
  <si>
    <t>HOSPITAL FEDERICO LLERAS 
ACOSTA DE IBAGUE</t>
  </si>
  <si>
    <t>HOSPITAL REGIONAL DE 
SOGAMOSO</t>
  </si>
  <si>
    <t>4. COMPANY MEDIQBOY OC SAS - NIT: 901035884-3</t>
  </si>
  <si>
    <t>SUB RED CENTRO ORIENTE</t>
  </si>
  <si>
    <t xml:space="preserve">COMPRA DE MATERIAL MEDICO QUIRURGICO </t>
  </si>
  <si>
    <t xml:space="preserve">SERVICIO NACIONAL DE APRENDIZAJE - SENA </t>
  </si>
  <si>
    <t>COMPRAR ELEMENTOS ESPECIALIZADOS REQUERIDOS PARA LA FORMACION DE LOS APRENDICES EN LOS PROGRAMAS ENFERMERIA Y SALUD PUBLICA DEL CENTRO DE SERVICIOS DE SALUD DE SALUD SENA</t>
  </si>
  <si>
    <t>5. ALLERS S.A - NIT: 890312452</t>
  </si>
  <si>
    <t>6. JOMEDICAL S.A.S - NIT: 800.088.519-0</t>
  </si>
  <si>
    <t>Subred Integrada de Servicios de 
Salud Centro Oriente</t>
  </si>
  <si>
    <t>HOSP.CENTRAL POLICIA NAL.</t>
  </si>
  <si>
    <t xml:space="preserve">SUMINISTRO DE INSUMOS PARA EL SERVICIO DE GASTROENTEROLOGIA DEL ESPHA HOSPITAL CENTRAL DE LA POLICIA NACIONAL </t>
  </si>
  <si>
    <t>7. HEALTHCORP S.A.S - NIT: 901065278-8</t>
  </si>
  <si>
    <t>SUBRED CENTRO ORIENTE</t>
  </si>
  <si>
    <t>CENAC AVIACION EJERCITO</t>
  </si>
  <si>
    <t>SUMINISTRO ELEMENTOS MEDICO QUIRURGICOS (GUANTES)</t>
  </si>
  <si>
    <t>SUMINISTRO ELEMENTOS MEDICO QUIRURGICOS (GUANTES - POLAINAS)</t>
  </si>
  <si>
    <t>ADQUISICON DE MATERIAL MEDICO QUIRURGICO</t>
  </si>
  <si>
    <t>8. TECNICA ELECTROMEDICA S.A. - NIT: 830.004.892-2</t>
  </si>
  <si>
    <t xml:space="preserve">SUMINISTRO DE PRODUCTOS DISPOSITIVOS MEDICOS (MATERIAL MEDICO QUIRURGICO) PARA E,S,E HOSPITAL UNIVARSITARIO DE LA SAMARITANA. </t>
  </si>
  <si>
    <t>Subred Integrada de Servicios de Salud Centro Oriente</t>
  </si>
  <si>
    <t>9. JOHNSON &amp; JOHNSON DE COLOMBIA S.A - NIT: 890.101.815-9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</si>
</sst>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 #,##0_-;\-&quot;$&quot;\ * #,##0_-;_-&quot;$&quot;\ * &quot;-&quot;??_-;_-@_-"/>
    <numFmt numFmtId="166" formatCode="_(* #,##0.00_);_(* \(#,##0.00\);_(* &quot;-&quot;??_);_(@_)"/>
    <numFmt numFmtId="167" formatCode="_-* #,##0.00\ _€_-;\-* #,##0.00\ _€_-;_-* &quot;-&quot;??\ _€_-;_-@_-"/>
    <numFmt numFmtId="168" formatCode="_-[$$-240A]* #,##0_-;\-[$$-240A]* #,##0_-;_-[$$-240A]* &quot;-&quot;??_-;_-@_-"/>
    <numFmt numFmtId="169" formatCode="_-&quot;$&quot;* #,##0_-;\-&quot;$&quot;* #,##0_-;_-&quot;$&quot;* &quot;-&quot;??_-;_-@_-"/>
  </numFmts>
  <fonts count="15" x14ac:knownFonts="1">
    <font>
      <sz val="11"/>
      <color theme="1"/>
      <name val="Calibri"/>
      <family val="2"/>
      <scheme val="minor"/>
    </font>
    <font>
      <b/>
      <sz val="12"/>
      <color theme="1"/>
      <name val="Calibri"/>
      <family val="2"/>
      <scheme val="minor"/>
    </font>
    <font>
      <sz val="11"/>
      <color theme="1"/>
      <name val="Calibri"/>
      <family val="2"/>
      <scheme val="minor"/>
    </font>
    <font>
      <sz val="11"/>
      <color rgb="FFFF0000"/>
      <name val="Calibri"/>
      <family val="2"/>
      <scheme val="minor"/>
    </font>
    <font>
      <sz val="12"/>
      <color theme="1"/>
      <name val="Times New Roman"/>
      <family val="1"/>
    </font>
    <font>
      <b/>
      <sz val="11"/>
      <color theme="1"/>
      <name val="Calibri"/>
      <family val="2"/>
      <scheme val="minor"/>
    </font>
    <font>
      <b/>
      <sz val="12"/>
      <color rgb="FF000000"/>
      <name val="Calibri"/>
      <family val="2"/>
      <scheme val="minor"/>
    </font>
    <font>
      <sz val="12"/>
      <color rgb="FF000000"/>
      <name val="Calibri"/>
      <family val="2"/>
      <scheme val="minor"/>
    </font>
    <font>
      <sz val="11"/>
      <color theme="1"/>
      <name val="Calibri"/>
      <family val="2"/>
    </font>
    <font>
      <sz val="11"/>
      <color rgb="FF000000"/>
      <name val="Calibri"/>
      <family val="2"/>
    </font>
    <font>
      <sz val="8"/>
      <name val="Calibri"/>
      <family val="2"/>
      <scheme val="minor"/>
    </font>
    <font>
      <sz val="10"/>
      <color rgb="FF000000"/>
      <name val="Calibri"/>
      <family val="2"/>
    </font>
    <font>
      <sz val="11"/>
      <color rgb="FF000000"/>
      <name val="Calibri Light"/>
      <family val="2"/>
      <scheme val="major"/>
    </font>
    <font>
      <sz val="11"/>
      <color theme="1"/>
      <name val="Calibri Light"/>
      <family val="2"/>
      <scheme val="major"/>
    </font>
    <font>
      <b/>
      <sz val="11"/>
      <color theme="1"/>
      <name val="Calibri Light"/>
      <family val="2"/>
      <scheme val="major"/>
    </font>
  </fonts>
  <fills count="6">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rgb="FFBDD7EE"/>
        <bgColor indexed="64"/>
      </patternFill>
    </fill>
    <fill>
      <patternFill patternType="solid">
        <fgColor rgb="FFFFFF0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indexed="64"/>
      </right>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3">
    <xf numFmtId="0" fontId="0" fillId="0" borderId="0"/>
    <xf numFmtId="44" fontId="2" fillId="0" borderId="0" applyFont="0" applyFill="0" applyBorder="0" applyAlignment="0" applyProtection="0"/>
    <xf numFmtId="166"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8" fillId="0" borderId="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9" fontId="8" fillId="0" borderId="0" applyFont="0" applyFill="0" applyBorder="0" applyAlignment="0" applyProtection="0"/>
    <xf numFmtId="167"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2" fillId="0" borderId="0"/>
    <xf numFmtId="164" fontId="2" fillId="0" borderId="0" applyFont="0" applyFill="0" applyBorder="0" applyAlignment="0" applyProtection="0"/>
  </cellStyleXfs>
  <cellXfs count="84">
    <xf numFmtId="0" fontId="0" fillId="0" borderId="0" xfId="0"/>
    <xf numFmtId="0" fontId="4" fillId="0" borderId="0" xfId="0" applyFont="1"/>
    <xf numFmtId="0" fontId="4" fillId="0" borderId="0" xfId="0" applyFont="1" applyAlignment="1">
      <alignment horizontal="center"/>
    </xf>
    <xf numFmtId="0" fontId="6" fillId="4" borderId="4"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horizontal="left" wrapText="1"/>
    </xf>
    <xf numFmtId="44" fontId="7" fillId="0" borderId="7" xfId="0" applyNumberFormat="1" applyFont="1" applyBorder="1" applyAlignment="1">
      <alignment horizontal="center" vertical="center"/>
    </xf>
    <xf numFmtId="0" fontId="7" fillId="3" borderId="7" xfId="0" applyFont="1" applyFill="1" applyBorder="1" applyAlignment="1">
      <alignment horizontal="left" wrapText="1"/>
    </xf>
    <xf numFmtId="0" fontId="3" fillId="0" borderId="0" xfId="0" applyFont="1"/>
    <xf numFmtId="0" fontId="3" fillId="0" borderId="0" xfId="0" applyFont="1" applyAlignment="1">
      <alignment wrapText="1"/>
    </xf>
    <xf numFmtId="14" fontId="9"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0" fillId="0" borderId="4" xfId="0" applyBorder="1" applyAlignment="1">
      <alignment horizontal="center" vertical="center" wrapText="1"/>
    </xf>
    <xf numFmtId="0" fontId="9" fillId="0" borderId="1" xfId="0" applyFont="1" applyBorder="1" applyAlignment="1">
      <alignment vertical="center" wrapText="1"/>
    </xf>
    <xf numFmtId="0" fontId="5" fillId="0" borderId="10" xfId="0" applyFont="1" applyBorder="1" applyAlignment="1">
      <alignment horizontal="center" vertical="center"/>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0" fillId="3" borderId="8" xfId="0" applyFill="1" applyBorder="1" applyAlignment="1">
      <alignment horizontal="center" vertical="center"/>
    </xf>
    <xf numFmtId="14" fontId="0" fillId="0" borderId="4" xfId="0" applyNumberFormat="1" applyBorder="1" applyAlignment="1">
      <alignment horizontal="center" vertical="center" wrapText="1"/>
    </xf>
    <xf numFmtId="0" fontId="5" fillId="0" borderId="20" xfId="0" applyFont="1" applyBorder="1" applyAlignment="1">
      <alignment horizontal="center" vertical="center"/>
    </xf>
    <xf numFmtId="0" fontId="5" fillId="0" borderId="21" xfId="0" applyFont="1" applyBorder="1" applyAlignment="1">
      <alignment horizontal="center" vertical="center"/>
    </xf>
    <xf numFmtId="44" fontId="5" fillId="0" borderId="21" xfId="1" applyFont="1" applyFill="1" applyBorder="1" applyAlignment="1">
      <alignment horizontal="center" vertical="center" wrapText="1"/>
    </xf>
    <xf numFmtId="0" fontId="5" fillId="0" borderId="0" xfId="0" applyFont="1" applyAlignment="1">
      <alignment horizontal="left" vertical="top" wrapText="1"/>
    </xf>
    <xf numFmtId="0" fontId="0" fillId="0" borderId="10" xfId="0" applyBorder="1" applyAlignment="1">
      <alignment horizontal="center" vertical="center"/>
    </xf>
    <xf numFmtId="0" fontId="8" fillId="0" borderId="1" xfId="0" applyFont="1" applyBorder="1" applyAlignment="1">
      <alignment vertical="center" wrapText="1"/>
    </xf>
    <xf numFmtId="14" fontId="11" fillId="0" borderId="1" xfId="0" applyNumberFormat="1" applyFont="1" applyBorder="1" applyAlignment="1">
      <alignment horizontal="center" vertical="center" wrapText="1"/>
    </xf>
    <xf numFmtId="0" fontId="5" fillId="0" borderId="25" xfId="0" applyFont="1" applyBorder="1" applyAlignment="1">
      <alignment horizontal="center" vertical="center"/>
    </xf>
    <xf numFmtId="165" fontId="5" fillId="0" borderId="26" xfId="1" applyNumberFormat="1" applyFont="1" applyBorder="1" applyAlignment="1">
      <alignment horizontal="center" vertical="center"/>
    </xf>
    <xf numFmtId="44" fontId="5" fillId="0" borderId="30" xfId="1" applyFont="1" applyFill="1" applyBorder="1" applyAlignment="1">
      <alignment horizontal="center" vertical="center" wrapText="1"/>
    </xf>
    <xf numFmtId="165" fontId="2" fillId="3" borderId="26" xfId="1" applyNumberFormat="1" applyFont="1" applyFill="1" applyBorder="1" applyAlignment="1">
      <alignment vertical="center" wrapText="1"/>
    </xf>
    <xf numFmtId="44" fontId="5" fillId="0" borderId="26" xfId="1" applyFont="1" applyBorder="1" applyAlignment="1">
      <alignment horizontal="center" vertical="center"/>
    </xf>
    <xf numFmtId="0" fontId="9" fillId="0" borderId="1" xfId="0" applyFont="1" applyBorder="1" applyAlignment="1">
      <alignment horizontal="left" vertical="center" wrapText="1"/>
    </xf>
    <xf numFmtId="165" fontId="9" fillId="0" borderId="26" xfId="17" applyNumberFormat="1" applyFont="1" applyBorder="1" applyAlignment="1">
      <alignment horizontal="center" vertical="center" wrapText="1"/>
    </xf>
    <xf numFmtId="0" fontId="12" fillId="0" borderId="1" xfId="0" applyFont="1" applyBorder="1" applyAlignment="1">
      <alignment vertical="center" wrapText="1"/>
    </xf>
    <xf numFmtId="14" fontId="12" fillId="0" borderId="1" xfId="0" applyNumberFormat="1" applyFont="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Border="1" applyAlignment="1">
      <alignment vertical="center" wrapText="1"/>
    </xf>
    <xf numFmtId="0" fontId="13" fillId="0" borderId="10" xfId="0" applyFont="1" applyBorder="1" applyAlignment="1">
      <alignment horizontal="center" vertical="center"/>
    </xf>
    <xf numFmtId="165" fontId="2" fillId="0" borderId="26" xfId="1" applyNumberFormat="1" applyFont="1" applyBorder="1" applyAlignment="1">
      <alignment horizontal="right" vertical="center"/>
    </xf>
    <xf numFmtId="165" fontId="13" fillId="3" borderId="26" xfId="1" applyNumberFormat="1" applyFont="1" applyFill="1" applyBorder="1" applyAlignment="1">
      <alignment horizontal="right" vertical="center" wrapText="1"/>
    </xf>
    <xf numFmtId="168" fontId="12" fillId="0" borderId="26" xfId="0" applyNumberFormat="1" applyFont="1" applyBorder="1" applyAlignment="1">
      <alignment horizontal="right" vertical="center" wrapText="1"/>
    </xf>
    <xf numFmtId="168" fontId="13" fillId="0" borderId="25" xfId="0" applyNumberFormat="1" applyFont="1" applyBorder="1" applyAlignment="1">
      <alignment horizontal="right" vertical="center"/>
    </xf>
    <xf numFmtId="169" fontId="9" fillId="0" borderId="26" xfId="22" applyNumberFormat="1" applyFont="1" applyBorder="1" applyAlignment="1">
      <alignment horizontal="right" vertical="center" wrapText="1"/>
    </xf>
    <xf numFmtId="0" fontId="0" fillId="0" borderId="0" xfId="0" applyAlignment="1">
      <alignment wrapText="1"/>
    </xf>
    <xf numFmtId="0" fontId="3" fillId="0" borderId="0" xfId="0" applyFont="1" applyAlignment="1">
      <alignment vertical="center"/>
    </xf>
    <xf numFmtId="0" fontId="0" fillId="0" borderId="1" xfId="0" applyBorder="1" applyAlignment="1">
      <alignment vertical="center" wrapText="1"/>
    </xf>
    <xf numFmtId="14" fontId="0" fillId="0" borderId="0" xfId="0" applyNumberFormat="1" applyAlignment="1">
      <alignment horizontal="center" vertical="center"/>
    </xf>
    <xf numFmtId="44" fontId="5" fillId="5" borderId="30" xfId="1" applyFont="1" applyFill="1" applyBorder="1" applyAlignment="1">
      <alignment horizontal="center" vertical="center" wrapText="1"/>
    </xf>
    <xf numFmtId="0" fontId="5" fillId="0" borderId="22" xfId="0" applyFont="1" applyBorder="1" applyAlignment="1">
      <alignment horizontal="center" vertical="top" wrapText="1"/>
    </xf>
    <xf numFmtId="0" fontId="5" fillId="0" borderId="23" xfId="0" applyFont="1" applyBorder="1" applyAlignment="1">
      <alignment horizontal="center" vertical="top" wrapText="1"/>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xf>
    <xf numFmtId="0" fontId="5" fillId="2" borderId="24" xfId="0" applyFont="1" applyFill="1" applyBorder="1" applyAlignment="1">
      <alignment horizontal="center" vertical="center"/>
    </xf>
    <xf numFmtId="0" fontId="5" fillId="0" borderId="9"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8" xfId="0" applyFont="1" applyBorder="1" applyAlignment="1">
      <alignment horizontal="left" vertical="center" wrapText="1"/>
    </xf>
    <xf numFmtId="0" fontId="5" fillId="0" borderId="5" xfId="0" applyFont="1" applyBorder="1" applyAlignment="1">
      <alignment horizontal="left" vertical="center" wrapText="1"/>
    </xf>
    <xf numFmtId="0" fontId="5" fillId="0" borderId="17" xfId="0" applyFont="1" applyBorder="1" applyAlignment="1">
      <alignment horizontal="center" vertical="top" wrapText="1"/>
    </xf>
    <xf numFmtId="0" fontId="5" fillId="0" borderId="14" xfId="0" applyFont="1" applyBorder="1" applyAlignment="1">
      <alignment horizontal="center" vertical="top" wrapText="1"/>
    </xf>
    <xf numFmtId="0" fontId="5" fillId="0" borderId="8" xfId="0"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left" vertical="center" wrapText="1"/>
    </xf>
    <xf numFmtId="0" fontId="5" fillId="0" borderId="1" xfId="0" applyFont="1" applyBorder="1" applyAlignment="1">
      <alignment horizontal="left" vertical="center" wrapText="1"/>
    </xf>
    <xf numFmtId="0" fontId="5" fillId="0" borderId="15" xfId="0" applyFont="1" applyBorder="1" applyAlignment="1">
      <alignment horizontal="left" vertical="top" wrapText="1"/>
    </xf>
    <xf numFmtId="0" fontId="5" fillId="0" borderId="16" xfId="0" applyFont="1" applyBorder="1" applyAlignment="1">
      <alignment horizontal="left" vertical="top" wrapText="1"/>
    </xf>
    <xf numFmtId="0" fontId="14" fillId="0" borderId="9" xfId="0" applyFont="1" applyBorder="1" applyAlignment="1">
      <alignment horizontal="center" vertical="center"/>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Alignment="1">
      <alignment horizontal="center" vertical="center"/>
    </xf>
    <xf numFmtId="0" fontId="1" fillId="0" borderId="4" xfId="0" applyFont="1" applyBorder="1" applyAlignment="1">
      <alignment horizontal="left" vertical="top" wrapText="1"/>
    </xf>
    <xf numFmtId="0" fontId="1" fillId="0" borderId="19"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left" vertical="top" wrapText="1"/>
    </xf>
    <xf numFmtId="0" fontId="1" fillId="0" borderId="1" xfId="0" applyFont="1" applyBorder="1" applyAlignment="1">
      <alignment horizontal="left" vertical="center" wrapText="1"/>
    </xf>
  </cellXfs>
  <cellStyles count="23">
    <cellStyle name="Millares 2" xfId="2" xr:uid="{00000000-0005-0000-0000-000000000000}"/>
    <cellStyle name="Millares 2 2" xfId="4" xr:uid="{00000000-0005-0000-0000-000001000000}"/>
    <cellStyle name="Millares 3" xfId="6" xr:uid="{00000000-0005-0000-0000-000002000000}"/>
    <cellStyle name="Millares 4" xfId="12" xr:uid="{00000000-0005-0000-0000-000003000000}"/>
    <cellStyle name="Moneda" xfId="22" builtinId="4"/>
    <cellStyle name="Moneda [0] 2" xfId="10" xr:uid="{00000000-0005-0000-0000-000005000000}"/>
    <cellStyle name="Moneda 10" xfId="17" xr:uid="{00000000-0005-0000-0000-000006000000}"/>
    <cellStyle name="Moneda 11" xfId="18" xr:uid="{00000000-0005-0000-0000-000007000000}"/>
    <cellStyle name="Moneda 12" xfId="19" xr:uid="{00000000-0005-0000-0000-000008000000}"/>
    <cellStyle name="Moneda 13" xfId="20" xr:uid="{00000000-0005-0000-0000-000009000000}"/>
    <cellStyle name="Moneda 2" xfId="1" xr:uid="{00000000-0005-0000-0000-00000A000000}"/>
    <cellStyle name="Moneda 2 2" xfId="3" xr:uid="{00000000-0005-0000-0000-00000B000000}"/>
    <cellStyle name="Moneda 3" xfId="7" xr:uid="{00000000-0005-0000-0000-00000C000000}"/>
    <cellStyle name="Moneda 4" xfId="8" xr:uid="{00000000-0005-0000-0000-00000D000000}"/>
    <cellStyle name="Moneda 5" xfId="9" xr:uid="{00000000-0005-0000-0000-00000E000000}"/>
    <cellStyle name="Moneda 6" xfId="13" xr:uid="{00000000-0005-0000-0000-00000F000000}"/>
    <cellStyle name="Moneda 7" xfId="14" xr:uid="{00000000-0005-0000-0000-000010000000}"/>
    <cellStyle name="Moneda 8" xfId="15" xr:uid="{00000000-0005-0000-0000-000011000000}"/>
    <cellStyle name="Moneda 9" xfId="16" xr:uid="{00000000-0005-0000-0000-000012000000}"/>
    <cellStyle name="Normal" xfId="0" builtinId="0"/>
    <cellStyle name="Normal 2" xfId="5" xr:uid="{00000000-0005-0000-0000-000014000000}"/>
    <cellStyle name="Normal 2 2" xfId="21" xr:uid="{00000000-0005-0000-0000-000015000000}"/>
    <cellStyle name="Porcentaje 2" xfId="11" xr:uid="{00000000-0005-0000-0000-00001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150</xdr:row>
      <xdr:rowOff>33618</xdr:rowOff>
    </xdr:from>
    <xdr:to>
      <xdr:col>1</xdr:col>
      <xdr:colOff>2306918</xdr:colOff>
      <xdr:row>151</xdr:row>
      <xdr:rowOff>161926</xdr:rowOff>
    </xdr:to>
    <xdr:pic>
      <xdr:nvPicPr>
        <xdr:cNvPr id="5" name="Imagen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918206"/>
          <a:ext cx="2814918" cy="5391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117250</xdr:colOff>
      <xdr:row>0</xdr:row>
      <xdr:rowOff>70421</xdr:rowOff>
    </xdr:from>
    <xdr:to>
      <xdr:col>1</xdr:col>
      <xdr:colOff>1000128</xdr:colOff>
      <xdr:row>2</xdr:row>
      <xdr:rowOff>145676</xdr:rowOff>
    </xdr:to>
    <xdr:pic>
      <xdr:nvPicPr>
        <xdr:cNvPr id="3" name="2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7250" y="70421"/>
          <a:ext cx="1364731" cy="45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381002</xdr:colOff>
      <xdr:row>0</xdr:row>
      <xdr:rowOff>79376</xdr:rowOff>
    </xdr:from>
    <xdr:to>
      <xdr:col>1</xdr:col>
      <xdr:colOff>698501</xdr:colOff>
      <xdr:row>1</xdr:row>
      <xdr:rowOff>106711</xdr:rowOff>
    </xdr:to>
    <xdr:pic>
      <xdr:nvPicPr>
        <xdr:cNvPr id="2" name="2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2" y="79376"/>
          <a:ext cx="1730374" cy="582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43"/>
  <sheetViews>
    <sheetView tabSelected="1" topLeftCell="A122" zoomScale="60" zoomScaleNormal="60" workbookViewId="0">
      <selection activeCell="L130" sqref="L130"/>
    </sheetView>
  </sheetViews>
  <sheetFormatPr baseColWidth="10" defaultColWidth="11.453125" defaultRowHeight="14.5" x14ac:dyDescent="0.35"/>
  <cols>
    <col min="1" max="1" width="7.26953125" customWidth="1"/>
    <col min="2" max="2" width="39.453125" customWidth="1"/>
    <col min="3" max="3" width="39" customWidth="1"/>
    <col min="4" max="4" width="22.81640625" customWidth="1"/>
    <col min="5" max="5" width="24.453125" customWidth="1"/>
    <col min="6" max="6" width="17.7265625" customWidth="1"/>
    <col min="7" max="7" width="34.1796875" customWidth="1"/>
    <col min="16" max="16" width="23" customWidth="1"/>
  </cols>
  <sheetData>
    <row r="1" spans="1:15" x14ac:dyDescent="0.35">
      <c r="A1" s="66" t="s">
        <v>39</v>
      </c>
      <c r="B1" s="67"/>
      <c r="C1" s="67"/>
      <c r="D1" s="67"/>
      <c r="E1" s="67"/>
      <c r="F1" s="67"/>
      <c r="G1" s="67"/>
    </row>
    <row r="2" spans="1:15" x14ac:dyDescent="0.35">
      <c r="A2" s="64" t="s">
        <v>0</v>
      </c>
      <c r="B2" s="65"/>
      <c r="C2" s="65"/>
      <c r="D2" s="65"/>
      <c r="E2" s="65"/>
      <c r="F2" s="65"/>
      <c r="G2" s="65"/>
    </row>
    <row r="3" spans="1:15" x14ac:dyDescent="0.35">
      <c r="A3" s="64" t="s">
        <v>32</v>
      </c>
      <c r="B3" s="65"/>
      <c r="C3" s="65"/>
      <c r="D3" s="65"/>
      <c r="E3" s="65"/>
      <c r="F3" s="65"/>
      <c r="G3" s="65"/>
    </row>
    <row r="4" spans="1:15" ht="35.25" customHeight="1" x14ac:dyDescent="0.35">
      <c r="A4" s="68" t="s">
        <v>1</v>
      </c>
      <c r="B4" s="69"/>
      <c r="C4" s="69"/>
      <c r="D4" s="69"/>
      <c r="E4" s="69"/>
      <c r="F4" s="69"/>
      <c r="G4" s="69"/>
    </row>
    <row r="5" spans="1:15" ht="264" customHeight="1" thickBot="1" x14ac:dyDescent="0.4">
      <c r="A5" s="70" t="s">
        <v>28</v>
      </c>
      <c r="B5" s="71"/>
      <c r="C5" s="71"/>
      <c r="D5" s="71"/>
      <c r="E5" s="71"/>
      <c r="F5" s="71"/>
      <c r="G5" s="71"/>
    </row>
    <row r="6" spans="1:15" s="9" customFormat="1" ht="15" thickBot="1" x14ac:dyDescent="0.4">
      <c r="A6" s="75"/>
      <c r="B6" s="76"/>
      <c r="C6" s="76"/>
      <c r="D6" s="76"/>
      <c r="E6" s="76"/>
      <c r="F6" s="76"/>
      <c r="G6" s="76"/>
    </row>
    <row r="7" spans="1:15" s="9" customFormat="1" ht="55" customHeight="1" thickBot="1" x14ac:dyDescent="0.4">
      <c r="A7" s="54" t="s">
        <v>59</v>
      </c>
      <c r="B7" s="55"/>
      <c r="C7" s="55"/>
      <c r="D7" s="55"/>
      <c r="E7" s="55"/>
      <c r="F7" s="55"/>
      <c r="G7" s="56"/>
      <c r="L7" s="10"/>
      <c r="O7" s="10"/>
    </row>
    <row r="8" spans="1:15" s="9" customFormat="1" ht="33.75" customHeight="1" x14ac:dyDescent="0.35">
      <c r="A8" s="15" t="s">
        <v>3</v>
      </c>
      <c r="B8" s="16" t="s">
        <v>4</v>
      </c>
      <c r="C8" s="16" t="s">
        <v>5</v>
      </c>
      <c r="D8" s="17" t="s">
        <v>6</v>
      </c>
      <c r="E8" s="17" t="s">
        <v>7</v>
      </c>
      <c r="F8" s="17" t="s">
        <v>8</v>
      </c>
      <c r="G8" s="27" t="s">
        <v>9</v>
      </c>
    </row>
    <row r="9" spans="1:15" s="9" customFormat="1" ht="77.5" customHeight="1" x14ac:dyDescent="0.35">
      <c r="A9" s="38">
        <v>1</v>
      </c>
      <c r="B9" s="34" t="s">
        <v>49</v>
      </c>
      <c r="C9" s="34" t="s">
        <v>50</v>
      </c>
      <c r="D9" s="35">
        <v>43900</v>
      </c>
      <c r="E9" s="35">
        <v>44196</v>
      </c>
      <c r="F9" s="36" t="s">
        <v>30</v>
      </c>
      <c r="G9" s="41">
        <v>63304801</v>
      </c>
    </row>
    <row r="10" spans="1:15" s="45" customFormat="1" ht="87" x14ac:dyDescent="0.35">
      <c r="A10" s="38">
        <v>2</v>
      </c>
      <c r="B10" s="46" t="s">
        <v>51</v>
      </c>
      <c r="C10" s="37" t="s">
        <v>52</v>
      </c>
      <c r="D10" s="35">
        <v>43774</v>
      </c>
      <c r="E10" s="35">
        <v>43921</v>
      </c>
      <c r="F10" s="36" t="s">
        <v>30</v>
      </c>
      <c r="G10" s="42">
        <v>50400000</v>
      </c>
    </row>
    <row r="11" spans="1:15" s="45" customFormat="1" ht="58" x14ac:dyDescent="0.35">
      <c r="A11" s="38">
        <v>3</v>
      </c>
      <c r="B11" s="46" t="s">
        <v>53</v>
      </c>
      <c r="C11" s="37" t="s">
        <v>54</v>
      </c>
      <c r="D11" s="35">
        <v>44264</v>
      </c>
      <c r="E11" s="35">
        <v>44295</v>
      </c>
      <c r="F11" s="36" t="s">
        <v>30</v>
      </c>
      <c r="G11" s="42">
        <v>37040200</v>
      </c>
    </row>
    <row r="12" spans="1:15" s="45" customFormat="1" ht="43.5" x14ac:dyDescent="0.35">
      <c r="A12" s="38">
        <v>4</v>
      </c>
      <c r="B12" s="46" t="s">
        <v>55</v>
      </c>
      <c r="C12" s="37" t="s">
        <v>56</v>
      </c>
      <c r="D12" s="35">
        <v>43542</v>
      </c>
      <c r="E12" s="35">
        <v>43803</v>
      </c>
      <c r="F12" s="36" t="s">
        <v>30</v>
      </c>
      <c r="G12" s="42">
        <v>27310640</v>
      </c>
    </row>
    <row r="13" spans="1:15" s="9" customFormat="1" ht="61.5" customHeight="1" x14ac:dyDescent="0.35">
      <c r="A13" s="38">
        <v>5</v>
      </c>
      <c r="B13" s="34" t="s">
        <v>57</v>
      </c>
      <c r="C13" s="44" t="s">
        <v>58</v>
      </c>
      <c r="D13" s="35">
        <v>43661</v>
      </c>
      <c r="E13" s="35">
        <v>43844</v>
      </c>
      <c r="F13" s="36" t="s">
        <v>30</v>
      </c>
      <c r="G13" s="42">
        <v>14814086</v>
      </c>
    </row>
    <row r="14" spans="1:15" s="9" customFormat="1" ht="15.75" customHeight="1" x14ac:dyDescent="0.35">
      <c r="A14" s="72" t="s">
        <v>10</v>
      </c>
      <c r="B14" s="73"/>
      <c r="C14" s="73"/>
      <c r="D14" s="73"/>
      <c r="E14" s="73"/>
      <c r="F14" s="74"/>
      <c r="G14" s="40">
        <f>G9+G10+G13</f>
        <v>128518887</v>
      </c>
    </row>
    <row r="15" spans="1:15" s="9" customFormat="1" ht="15" thickBot="1" x14ac:dyDescent="0.4">
      <c r="A15" s="51" t="s">
        <v>29</v>
      </c>
      <c r="B15" s="52"/>
      <c r="C15" s="52"/>
      <c r="D15" s="52"/>
      <c r="E15" s="52"/>
      <c r="F15" s="53"/>
      <c r="G15" s="48" t="s">
        <v>27</v>
      </c>
    </row>
    <row r="16" spans="1:15" s="9" customFormat="1" ht="15" thickBot="1" x14ac:dyDescent="0.4">
      <c r="A16" s="75"/>
      <c r="B16" s="76"/>
      <c r="C16" s="76"/>
      <c r="D16" s="76"/>
      <c r="E16" s="76"/>
      <c r="F16" s="76"/>
      <c r="G16" s="76"/>
    </row>
    <row r="17" spans="1:7" s="9" customFormat="1" ht="40.5" customHeight="1" thickBot="1" x14ac:dyDescent="0.4">
      <c r="A17" s="54" t="s">
        <v>60</v>
      </c>
      <c r="B17" s="55"/>
      <c r="C17" s="55"/>
      <c r="D17" s="55"/>
      <c r="E17" s="55"/>
      <c r="F17" s="55"/>
      <c r="G17" s="56"/>
    </row>
    <row r="18" spans="1:7" s="9" customFormat="1" ht="19" customHeight="1" x14ac:dyDescent="0.35">
      <c r="A18" s="15" t="s">
        <v>3</v>
      </c>
      <c r="B18" s="16" t="s">
        <v>4</v>
      </c>
      <c r="C18" s="16" t="s">
        <v>5</v>
      </c>
      <c r="D18" s="17" t="s">
        <v>6</v>
      </c>
      <c r="E18" s="17" t="s">
        <v>7</v>
      </c>
      <c r="F18" s="17" t="s">
        <v>8</v>
      </c>
      <c r="G18" s="27" t="s">
        <v>9</v>
      </c>
    </row>
    <row r="19" spans="1:7" s="9" customFormat="1" ht="29" x14ac:dyDescent="0.35">
      <c r="A19" s="18">
        <v>1</v>
      </c>
      <c r="B19" s="12" t="s">
        <v>62</v>
      </c>
      <c r="C19" s="32" t="s">
        <v>61</v>
      </c>
      <c r="D19" s="11">
        <v>44256</v>
      </c>
      <c r="E19" s="11">
        <v>44620</v>
      </c>
      <c r="F19" s="36" t="s">
        <v>30</v>
      </c>
      <c r="G19" s="43">
        <v>339553474</v>
      </c>
    </row>
    <row r="20" spans="1:7" s="9" customFormat="1" x14ac:dyDescent="0.35">
      <c r="A20" s="18">
        <v>2</v>
      </c>
      <c r="B20" s="12" t="s">
        <v>63</v>
      </c>
      <c r="C20" s="32"/>
      <c r="D20" s="11"/>
      <c r="E20" s="11"/>
      <c r="F20" s="36"/>
      <c r="G20" s="43">
        <v>500000000</v>
      </c>
    </row>
    <row r="21" spans="1:7" s="9" customFormat="1" x14ac:dyDescent="0.35">
      <c r="A21" s="57" t="s">
        <v>10</v>
      </c>
      <c r="B21" s="58"/>
      <c r="C21" s="58"/>
      <c r="D21" s="58"/>
      <c r="E21" s="58"/>
      <c r="F21" s="59"/>
      <c r="G21" s="39">
        <f>G19+G20</f>
        <v>839553474</v>
      </c>
    </row>
    <row r="22" spans="1:7" s="9" customFormat="1" ht="44" thickBot="1" x14ac:dyDescent="0.4">
      <c r="A22" s="51" t="s">
        <v>29</v>
      </c>
      <c r="B22" s="52"/>
      <c r="C22" s="52"/>
      <c r="D22" s="52"/>
      <c r="E22" s="52"/>
      <c r="F22" s="53"/>
      <c r="G22" s="48" t="s">
        <v>64</v>
      </c>
    </row>
    <row r="23" spans="1:7" s="9" customFormat="1" ht="15" thickBot="1" x14ac:dyDescent="0.4">
      <c r="A23" s="62"/>
      <c r="B23" s="63"/>
      <c r="C23" s="63"/>
      <c r="D23" s="63"/>
      <c r="E23" s="63"/>
      <c r="F23" s="63"/>
      <c r="G23" s="63"/>
    </row>
    <row r="24" spans="1:7" s="9" customFormat="1" ht="36" customHeight="1" thickBot="1" x14ac:dyDescent="0.4">
      <c r="A24" s="54" t="s">
        <v>68</v>
      </c>
      <c r="B24" s="55"/>
      <c r="C24" s="55"/>
      <c r="D24" s="55"/>
      <c r="E24" s="55"/>
      <c r="F24" s="55"/>
      <c r="G24" s="56"/>
    </row>
    <row r="25" spans="1:7" s="9" customFormat="1" ht="20" customHeight="1" x14ac:dyDescent="0.35">
      <c r="A25" s="15" t="s">
        <v>3</v>
      </c>
      <c r="B25" s="16" t="s">
        <v>4</v>
      </c>
      <c r="C25" s="16" t="s">
        <v>5</v>
      </c>
      <c r="D25" s="17" t="s">
        <v>6</v>
      </c>
      <c r="E25" s="17" t="s">
        <v>7</v>
      </c>
      <c r="F25" s="17" t="s">
        <v>8</v>
      </c>
      <c r="G25" s="27" t="s">
        <v>9</v>
      </c>
    </row>
    <row r="26" spans="1:7" s="9" customFormat="1" ht="20" customHeight="1" x14ac:dyDescent="0.35">
      <c r="A26" s="24">
        <v>1</v>
      </c>
      <c r="B26" s="12" t="s">
        <v>65</v>
      </c>
      <c r="C26" s="32" t="s">
        <v>67</v>
      </c>
      <c r="D26" s="47">
        <v>43465</v>
      </c>
      <c r="E26" s="11">
        <v>44773</v>
      </c>
      <c r="F26" s="36" t="s">
        <v>30</v>
      </c>
      <c r="G26" s="33">
        <v>3599000000</v>
      </c>
    </row>
    <row r="27" spans="1:7" s="9" customFormat="1" ht="20" customHeight="1" x14ac:dyDescent="0.35">
      <c r="A27" s="18">
        <v>2</v>
      </c>
      <c r="B27" s="12" t="s">
        <v>65</v>
      </c>
      <c r="C27" s="32" t="s">
        <v>67</v>
      </c>
      <c r="D27" s="11">
        <v>43460</v>
      </c>
      <c r="E27" s="11">
        <v>44773</v>
      </c>
      <c r="F27" s="36" t="s">
        <v>30</v>
      </c>
      <c r="G27" s="33">
        <v>1844544562</v>
      </c>
    </row>
    <row r="28" spans="1:7" s="9" customFormat="1" ht="20" customHeight="1" x14ac:dyDescent="0.35">
      <c r="A28" s="18">
        <v>3</v>
      </c>
      <c r="B28" s="12" t="s">
        <v>65</v>
      </c>
      <c r="C28" s="32" t="s">
        <v>67</v>
      </c>
      <c r="D28" s="11">
        <v>43818</v>
      </c>
      <c r="E28" s="11">
        <v>44773</v>
      </c>
      <c r="F28" s="36" t="s">
        <v>30</v>
      </c>
      <c r="G28" s="33">
        <v>1217393770</v>
      </c>
    </row>
    <row r="29" spans="1:7" s="9" customFormat="1" ht="29" x14ac:dyDescent="0.35">
      <c r="A29" s="18">
        <v>4</v>
      </c>
      <c r="B29" s="12" t="s">
        <v>66</v>
      </c>
      <c r="C29" s="32" t="s">
        <v>67</v>
      </c>
      <c r="D29" s="11">
        <v>43335</v>
      </c>
      <c r="E29" s="11">
        <v>43754</v>
      </c>
      <c r="F29" s="36" t="s">
        <v>30</v>
      </c>
      <c r="G29" s="33">
        <v>1274776601</v>
      </c>
    </row>
    <row r="30" spans="1:7" s="9" customFormat="1" x14ac:dyDescent="0.35">
      <c r="A30" s="64" t="s">
        <v>10</v>
      </c>
      <c r="B30" s="65"/>
      <c r="C30" s="65"/>
      <c r="D30" s="65"/>
      <c r="E30" s="65"/>
      <c r="F30" s="65"/>
      <c r="G30" s="28">
        <f>G26+G27+G28+G29</f>
        <v>7935714933</v>
      </c>
    </row>
    <row r="31" spans="1:7" s="9" customFormat="1" ht="15" thickBot="1" x14ac:dyDescent="0.4">
      <c r="A31" s="51" t="s">
        <v>29</v>
      </c>
      <c r="B31" s="52"/>
      <c r="C31" s="52"/>
      <c r="D31" s="52"/>
      <c r="E31" s="52"/>
      <c r="F31" s="53"/>
      <c r="G31" s="48" t="s">
        <v>27</v>
      </c>
    </row>
    <row r="32" spans="1:7" s="9" customFormat="1" ht="15" thickBot="1" x14ac:dyDescent="0.4">
      <c r="A32" s="49"/>
      <c r="B32" s="50"/>
      <c r="C32" s="50"/>
      <c r="D32" s="50"/>
      <c r="E32" s="50"/>
      <c r="F32" s="50"/>
      <c r="G32" s="50"/>
    </row>
    <row r="33" spans="1:7" s="9" customFormat="1" ht="41.25" customHeight="1" thickBot="1" x14ac:dyDescent="0.4">
      <c r="A33" s="54" t="s">
        <v>74</v>
      </c>
      <c r="B33" s="55"/>
      <c r="C33" s="55"/>
      <c r="D33" s="55"/>
      <c r="E33" s="55"/>
      <c r="F33" s="55"/>
      <c r="G33" s="56"/>
    </row>
    <row r="34" spans="1:7" s="9" customFormat="1" ht="22" customHeight="1" x14ac:dyDescent="0.35">
      <c r="A34" s="15" t="s">
        <v>3</v>
      </c>
      <c r="B34" s="16" t="s">
        <v>4</v>
      </c>
      <c r="C34" s="16" t="s">
        <v>5</v>
      </c>
      <c r="D34" s="17" t="s">
        <v>6</v>
      </c>
      <c r="E34" s="17" t="s">
        <v>7</v>
      </c>
      <c r="F34" s="17" t="s">
        <v>8</v>
      </c>
      <c r="G34" s="27" t="s">
        <v>9</v>
      </c>
    </row>
    <row r="35" spans="1:7" s="9" customFormat="1" ht="29" x14ac:dyDescent="0.35">
      <c r="A35" s="18">
        <v>1</v>
      </c>
      <c r="B35" s="12" t="s">
        <v>69</v>
      </c>
      <c r="C35" s="32" t="s">
        <v>70</v>
      </c>
      <c r="D35" s="19">
        <v>44292</v>
      </c>
      <c r="E35" s="19" t="s">
        <v>71</v>
      </c>
      <c r="F35" s="36" t="s">
        <v>30</v>
      </c>
      <c r="G35" s="30">
        <v>3752824167</v>
      </c>
    </row>
    <row r="36" spans="1:7" s="9" customFormat="1" ht="29" x14ac:dyDescent="0.35">
      <c r="A36" s="24">
        <v>2</v>
      </c>
      <c r="B36" s="13" t="s">
        <v>72</v>
      </c>
      <c r="C36" s="32" t="s">
        <v>70</v>
      </c>
      <c r="D36" s="26">
        <v>43629</v>
      </c>
      <c r="E36" s="26">
        <v>43752</v>
      </c>
      <c r="F36" s="36" t="s">
        <v>30</v>
      </c>
      <c r="G36" s="30">
        <v>702730179</v>
      </c>
    </row>
    <row r="37" spans="1:7" s="9" customFormat="1" ht="34" customHeight="1" x14ac:dyDescent="0.35">
      <c r="A37" s="18">
        <v>3</v>
      </c>
      <c r="B37" s="12" t="s">
        <v>73</v>
      </c>
      <c r="C37" s="32" t="s">
        <v>70</v>
      </c>
      <c r="D37" s="26">
        <v>43612</v>
      </c>
      <c r="E37" s="26">
        <v>43830</v>
      </c>
      <c r="F37" s="36" t="s">
        <v>30</v>
      </c>
      <c r="G37" s="30">
        <v>1297663199</v>
      </c>
    </row>
    <row r="38" spans="1:7" s="9" customFormat="1" x14ac:dyDescent="0.35">
      <c r="A38" s="57" t="s">
        <v>10</v>
      </c>
      <c r="B38" s="58"/>
      <c r="C38" s="58"/>
      <c r="D38" s="58"/>
      <c r="E38" s="58"/>
      <c r="F38" s="59"/>
      <c r="G38" s="31">
        <f>G35+G36+G37</f>
        <v>5753217545</v>
      </c>
    </row>
    <row r="39" spans="1:7" s="9" customFormat="1" ht="15" thickBot="1" x14ac:dyDescent="0.4">
      <c r="A39" s="51" t="s">
        <v>29</v>
      </c>
      <c r="B39" s="52"/>
      <c r="C39" s="52"/>
      <c r="D39" s="52"/>
      <c r="E39" s="52"/>
      <c r="F39" s="53"/>
      <c r="G39" s="48" t="s">
        <v>27</v>
      </c>
    </row>
    <row r="40" spans="1:7" s="9" customFormat="1" ht="15" thickBot="1" x14ac:dyDescent="0.4">
      <c r="A40" s="49"/>
      <c r="B40" s="50"/>
      <c r="C40" s="50"/>
      <c r="D40" s="50"/>
      <c r="E40" s="50"/>
      <c r="F40" s="50"/>
      <c r="G40" s="50"/>
    </row>
    <row r="41" spans="1:7" s="9" customFormat="1" ht="41.25" customHeight="1" thickBot="1" x14ac:dyDescent="0.4">
      <c r="A41" s="54" t="s">
        <v>79</v>
      </c>
      <c r="B41" s="55"/>
      <c r="C41" s="55"/>
      <c r="D41" s="55"/>
      <c r="E41" s="55"/>
      <c r="F41" s="55"/>
      <c r="G41" s="56"/>
    </row>
    <row r="42" spans="1:7" s="9" customFormat="1" ht="22" customHeight="1" x14ac:dyDescent="0.35">
      <c r="A42" s="15" t="s">
        <v>3</v>
      </c>
      <c r="B42" s="16" t="s">
        <v>4</v>
      </c>
      <c r="C42" s="16" t="s">
        <v>5</v>
      </c>
      <c r="D42" s="17" t="s">
        <v>6</v>
      </c>
      <c r="E42" s="17" t="s">
        <v>7</v>
      </c>
      <c r="F42" s="17" t="s">
        <v>8</v>
      </c>
      <c r="G42" s="27" t="s">
        <v>9</v>
      </c>
    </row>
    <row r="43" spans="1:7" s="9" customFormat="1" ht="29" x14ac:dyDescent="0.35">
      <c r="A43" s="18">
        <v>1</v>
      </c>
      <c r="B43" s="12" t="s">
        <v>75</v>
      </c>
      <c r="C43" s="32" t="s">
        <v>76</v>
      </c>
      <c r="D43" s="19">
        <v>43910</v>
      </c>
      <c r="E43" s="19">
        <v>44090</v>
      </c>
      <c r="F43" s="36" t="s">
        <v>30</v>
      </c>
      <c r="G43" s="30">
        <v>353151631</v>
      </c>
    </row>
    <row r="44" spans="1:7" s="9" customFormat="1" ht="72.5" x14ac:dyDescent="0.35">
      <c r="A44" s="24">
        <v>2</v>
      </c>
      <c r="B44" s="13" t="s">
        <v>77</v>
      </c>
      <c r="C44" s="25" t="s">
        <v>78</v>
      </c>
      <c r="D44" s="26">
        <v>44197</v>
      </c>
      <c r="E44" s="26">
        <v>44561</v>
      </c>
      <c r="F44" s="36" t="s">
        <v>30</v>
      </c>
      <c r="G44" s="30">
        <v>52063434</v>
      </c>
    </row>
    <row r="45" spans="1:7" s="9" customFormat="1" x14ac:dyDescent="0.35">
      <c r="A45" s="57" t="s">
        <v>10</v>
      </c>
      <c r="B45" s="58"/>
      <c r="C45" s="58"/>
      <c r="D45" s="58"/>
      <c r="E45" s="58"/>
      <c r="F45" s="59"/>
      <c r="G45" s="31">
        <f>G43+G44</f>
        <v>405215065</v>
      </c>
    </row>
    <row r="46" spans="1:7" s="9" customFormat="1" ht="15" thickBot="1" x14ac:dyDescent="0.4">
      <c r="A46" s="51" t="s">
        <v>29</v>
      </c>
      <c r="B46" s="52"/>
      <c r="C46" s="52"/>
      <c r="D46" s="52"/>
      <c r="E46" s="52"/>
      <c r="F46" s="53"/>
      <c r="G46" s="48" t="s">
        <v>27</v>
      </c>
    </row>
    <row r="47" spans="1:7" s="9" customFormat="1" ht="15" thickBot="1" x14ac:dyDescent="0.4">
      <c r="A47" s="49"/>
      <c r="B47" s="50"/>
      <c r="C47" s="50"/>
      <c r="D47" s="50"/>
      <c r="E47" s="50"/>
      <c r="F47" s="50"/>
      <c r="G47" s="50"/>
    </row>
    <row r="48" spans="1:7" s="9" customFormat="1" ht="41.25" customHeight="1" thickBot="1" x14ac:dyDescent="0.4">
      <c r="A48" s="54" t="s">
        <v>80</v>
      </c>
      <c r="B48" s="55"/>
      <c r="C48" s="55"/>
      <c r="D48" s="55"/>
      <c r="E48" s="55"/>
      <c r="F48" s="55"/>
      <c r="G48" s="56"/>
    </row>
    <row r="49" spans="1:7" s="9" customFormat="1" ht="22" customHeight="1" x14ac:dyDescent="0.35">
      <c r="A49" s="15" t="s">
        <v>3</v>
      </c>
      <c r="B49" s="16" t="s">
        <v>4</v>
      </c>
      <c r="C49" s="16" t="s">
        <v>5</v>
      </c>
      <c r="D49" s="17" t="s">
        <v>6</v>
      </c>
      <c r="E49" s="17" t="s">
        <v>7</v>
      </c>
      <c r="F49" s="17" t="s">
        <v>8</v>
      </c>
      <c r="G49" s="27" t="s">
        <v>9</v>
      </c>
    </row>
    <row r="50" spans="1:7" s="9" customFormat="1" ht="43.5" x14ac:dyDescent="0.35">
      <c r="A50" s="18">
        <v>1</v>
      </c>
      <c r="B50" s="12" t="s">
        <v>81</v>
      </c>
      <c r="C50" s="32" t="s">
        <v>34</v>
      </c>
      <c r="D50" s="19">
        <v>44196</v>
      </c>
      <c r="E50" s="19">
        <v>44642</v>
      </c>
      <c r="F50" s="36" t="s">
        <v>30</v>
      </c>
      <c r="G50" s="30">
        <v>88989580</v>
      </c>
    </row>
    <row r="51" spans="1:7" s="9" customFormat="1" ht="43.5" x14ac:dyDescent="0.35">
      <c r="A51" s="24">
        <v>2</v>
      </c>
      <c r="B51" s="13" t="s">
        <v>82</v>
      </c>
      <c r="C51" s="25" t="s">
        <v>83</v>
      </c>
      <c r="D51" s="26">
        <v>43339</v>
      </c>
      <c r="E51" s="26">
        <v>43907</v>
      </c>
      <c r="F51" s="36" t="s">
        <v>30</v>
      </c>
      <c r="G51" s="30">
        <v>24035496</v>
      </c>
    </row>
    <row r="52" spans="1:7" s="9" customFormat="1" ht="43.5" x14ac:dyDescent="0.35">
      <c r="A52" s="24">
        <v>3</v>
      </c>
      <c r="B52" s="13" t="s">
        <v>82</v>
      </c>
      <c r="C52" s="25" t="s">
        <v>83</v>
      </c>
      <c r="D52" s="26">
        <v>43801</v>
      </c>
      <c r="E52" s="26">
        <v>43907</v>
      </c>
      <c r="F52" s="36" t="s">
        <v>30</v>
      </c>
      <c r="G52" s="30">
        <v>251526917</v>
      </c>
    </row>
    <row r="53" spans="1:7" s="9" customFormat="1" ht="49.5" customHeight="1" x14ac:dyDescent="0.35">
      <c r="A53" s="18">
        <v>4</v>
      </c>
      <c r="B53" s="13" t="s">
        <v>82</v>
      </c>
      <c r="C53" s="25" t="s">
        <v>83</v>
      </c>
      <c r="D53" s="26">
        <v>44182</v>
      </c>
      <c r="E53" s="26">
        <v>44336</v>
      </c>
      <c r="F53" s="36" t="s">
        <v>30</v>
      </c>
      <c r="G53" s="30">
        <v>95009504</v>
      </c>
    </row>
    <row r="54" spans="1:7" s="9" customFormat="1" x14ac:dyDescent="0.35">
      <c r="A54" s="57" t="s">
        <v>10</v>
      </c>
      <c r="B54" s="58"/>
      <c r="C54" s="58"/>
      <c r="D54" s="58"/>
      <c r="E54" s="58"/>
      <c r="F54" s="59"/>
      <c r="G54" s="31">
        <f>G50+G51+G53</f>
        <v>208034580</v>
      </c>
    </row>
    <row r="55" spans="1:7" s="9" customFormat="1" ht="15" thickBot="1" x14ac:dyDescent="0.4">
      <c r="A55" s="51" t="s">
        <v>29</v>
      </c>
      <c r="B55" s="52"/>
      <c r="C55" s="52"/>
      <c r="D55" s="52"/>
      <c r="E55" s="52"/>
      <c r="F55" s="53"/>
      <c r="G55" s="48" t="s">
        <v>27</v>
      </c>
    </row>
    <row r="56" spans="1:7" s="9" customFormat="1" ht="15" thickBot="1" x14ac:dyDescent="0.4">
      <c r="A56" s="49"/>
      <c r="B56" s="50"/>
      <c r="C56" s="50"/>
      <c r="D56" s="50"/>
      <c r="E56" s="50"/>
      <c r="F56" s="50"/>
      <c r="G56" s="50"/>
    </row>
    <row r="57" spans="1:7" s="9" customFormat="1" ht="41.25" customHeight="1" thickBot="1" x14ac:dyDescent="0.4">
      <c r="A57" s="54" t="s">
        <v>84</v>
      </c>
      <c r="B57" s="55"/>
      <c r="C57" s="55"/>
      <c r="D57" s="55"/>
      <c r="E57" s="55"/>
      <c r="F57" s="55"/>
      <c r="G57" s="56"/>
    </row>
    <row r="58" spans="1:7" s="9" customFormat="1" ht="22" customHeight="1" x14ac:dyDescent="0.35">
      <c r="A58" s="15" t="s">
        <v>3</v>
      </c>
      <c r="B58" s="16" t="s">
        <v>4</v>
      </c>
      <c r="C58" s="16" t="s">
        <v>5</v>
      </c>
      <c r="D58" s="17" t="s">
        <v>6</v>
      </c>
      <c r="E58" s="17" t="s">
        <v>7</v>
      </c>
      <c r="F58" s="17" t="s">
        <v>8</v>
      </c>
      <c r="G58" s="27" t="s">
        <v>9</v>
      </c>
    </row>
    <row r="59" spans="1:7" s="9" customFormat="1" ht="29" x14ac:dyDescent="0.35">
      <c r="A59" s="18">
        <v>1</v>
      </c>
      <c r="B59" s="12" t="s">
        <v>85</v>
      </c>
      <c r="C59" s="32" t="s">
        <v>87</v>
      </c>
      <c r="D59" s="19">
        <v>44071</v>
      </c>
      <c r="E59" s="19">
        <v>44101</v>
      </c>
      <c r="F59" s="36" t="s">
        <v>30</v>
      </c>
      <c r="G59" s="30">
        <v>204305000</v>
      </c>
    </row>
    <row r="60" spans="1:7" s="9" customFormat="1" ht="29" x14ac:dyDescent="0.35">
      <c r="A60" s="24">
        <v>2</v>
      </c>
      <c r="B60" s="12" t="s">
        <v>85</v>
      </c>
      <c r="C60" s="25" t="s">
        <v>88</v>
      </c>
      <c r="D60" s="26">
        <v>44056</v>
      </c>
      <c r="E60" s="26">
        <v>44091</v>
      </c>
      <c r="F60" s="36" t="s">
        <v>30</v>
      </c>
      <c r="G60" s="30">
        <v>130566800</v>
      </c>
    </row>
    <row r="61" spans="1:7" s="9" customFormat="1" ht="32" customHeight="1" x14ac:dyDescent="0.35">
      <c r="A61" s="18">
        <v>3</v>
      </c>
      <c r="B61" s="12" t="s">
        <v>86</v>
      </c>
      <c r="C61" s="14" t="s">
        <v>89</v>
      </c>
      <c r="D61" s="26">
        <v>43943</v>
      </c>
      <c r="E61" s="26">
        <v>43979</v>
      </c>
      <c r="F61" s="36" t="s">
        <v>30</v>
      </c>
      <c r="G61" s="30">
        <v>86989697</v>
      </c>
    </row>
    <row r="62" spans="1:7" s="9" customFormat="1" x14ac:dyDescent="0.35">
      <c r="A62" s="57" t="s">
        <v>10</v>
      </c>
      <c r="B62" s="58"/>
      <c r="C62" s="58"/>
      <c r="D62" s="58"/>
      <c r="E62" s="58"/>
      <c r="F62" s="59"/>
      <c r="G62" s="31">
        <f>G59+G60+G61</f>
        <v>421861497</v>
      </c>
    </row>
    <row r="63" spans="1:7" s="9" customFormat="1" ht="15" thickBot="1" x14ac:dyDescent="0.4">
      <c r="A63" s="51" t="s">
        <v>29</v>
      </c>
      <c r="B63" s="52"/>
      <c r="C63" s="52"/>
      <c r="D63" s="52"/>
      <c r="E63" s="52"/>
      <c r="F63" s="53"/>
      <c r="G63" s="48" t="s">
        <v>27</v>
      </c>
    </row>
    <row r="64" spans="1:7" s="9" customFormat="1" ht="15" thickBot="1" x14ac:dyDescent="0.4">
      <c r="A64" s="49"/>
      <c r="B64" s="50"/>
      <c r="C64" s="50"/>
      <c r="D64" s="50"/>
      <c r="E64" s="50"/>
      <c r="F64" s="50"/>
      <c r="G64" s="50"/>
    </row>
    <row r="65" spans="1:7" s="9" customFormat="1" ht="41.25" customHeight="1" thickBot="1" x14ac:dyDescent="0.4">
      <c r="A65" s="54" t="s">
        <v>90</v>
      </c>
      <c r="B65" s="55"/>
      <c r="C65" s="55"/>
      <c r="D65" s="55"/>
      <c r="E65" s="55"/>
      <c r="F65" s="55"/>
      <c r="G65" s="56"/>
    </row>
    <row r="66" spans="1:7" s="9" customFormat="1" ht="22" customHeight="1" x14ac:dyDescent="0.35">
      <c r="A66" s="15" t="s">
        <v>3</v>
      </c>
      <c r="B66" s="16" t="s">
        <v>4</v>
      </c>
      <c r="C66" s="16" t="s">
        <v>5</v>
      </c>
      <c r="D66" s="17" t="s">
        <v>6</v>
      </c>
      <c r="E66" s="17" t="s">
        <v>7</v>
      </c>
      <c r="F66" s="17" t="s">
        <v>8</v>
      </c>
      <c r="G66" s="27" t="s">
        <v>9</v>
      </c>
    </row>
    <row r="67" spans="1:7" s="9" customFormat="1" ht="58" x14ac:dyDescent="0.35">
      <c r="A67" s="18">
        <v>1</v>
      </c>
      <c r="B67" s="34" t="s">
        <v>57</v>
      </c>
      <c r="C67" s="32" t="s">
        <v>91</v>
      </c>
      <c r="D67" s="19">
        <v>43928</v>
      </c>
      <c r="E67" s="19">
        <v>44196</v>
      </c>
      <c r="F67" s="36" t="s">
        <v>30</v>
      </c>
      <c r="G67" s="30">
        <v>111466705</v>
      </c>
    </row>
    <row r="68" spans="1:7" s="9" customFormat="1" ht="58" x14ac:dyDescent="0.35">
      <c r="A68" s="24">
        <v>2</v>
      </c>
      <c r="B68" s="34" t="s">
        <v>57</v>
      </c>
      <c r="C68" s="32" t="s">
        <v>91</v>
      </c>
      <c r="D68" s="26">
        <v>43510</v>
      </c>
      <c r="E68" s="26">
        <v>43643</v>
      </c>
      <c r="F68" s="36" t="s">
        <v>30</v>
      </c>
      <c r="G68" s="30">
        <v>30642500</v>
      </c>
    </row>
    <row r="69" spans="1:7" s="9" customFormat="1" ht="92.5" customHeight="1" x14ac:dyDescent="0.35">
      <c r="A69" s="18">
        <v>3</v>
      </c>
      <c r="B69" s="12" t="s">
        <v>92</v>
      </c>
      <c r="C69" s="37" t="s">
        <v>52</v>
      </c>
      <c r="D69" s="26">
        <v>43327</v>
      </c>
      <c r="E69" s="26">
        <v>43951</v>
      </c>
      <c r="F69" s="36" t="s">
        <v>30</v>
      </c>
      <c r="G69" s="30">
        <v>307032833</v>
      </c>
    </row>
    <row r="70" spans="1:7" s="9" customFormat="1" x14ac:dyDescent="0.35">
      <c r="A70" s="57" t="s">
        <v>10</v>
      </c>
      <c r="B70" s="58"/>
      <c r="C70" s="58"/>
      <c r="D70" s="58"/>
      <c r="E70" s="58"/>
      <c r="F70" s="59"/>
      <c r="G70" s="31">
        <f>G67+G68+G69</f>
        <v>449142038</v>
      </c>
    </row>
    <row r="71" spans="1:7" s="9" customFormat="1" ht="15" thickBot="1" x14ac:dyDescent="0.4">
      <c r="A71" s="51" t="s">
        <v>29</v>
      </c>
      <c r="B71" s="52"/>
      <c r="C71" s="52"/>
      <c r="D71" s="52"/>
      <c r="E71" s="52"/>
      <c r="F71" s="53"/>
      <c r="G71" s="48" t="s">
        <v>27</v>
      </c>
    </row>
    <row r="72" spans="1:7" s="9" customFormat="1" ht="15" thickBot="1" x14ac:dyDescent="0.4">
      <c r="A72" s="49"/>
      <c r="B72" s="50"/>
      <c r="C72" s="50"/>
      <c r="D72" s="50"/>
      <c r="E72" s="50"/>
      <c r="F72" s="50"/>
      <c r="G72" s="50"/>
    </row>
    <row r="73" spans="1:7" s="9" customFormat="1" ht="41.25" customHeight="1" thickBot="1" x14ac:dyDescent="0.4">
      <c r="A73" s="54" t="s">
        <v>93</v>
      </c>
      <c r="B73" s="55"/>
      <c r="C73" s="55"/>
      <c r="D73" s="55"/>
      <c r="E73" s="55"/>
      <c r="F73" s="55"/>
      <c r="G73" s="56"/>
    </row>
    <row r="74" spans="1:7" s="9" customFormat="1" ht="22" customHeight="1" x14ac:dyDescent="0.35">
      <c r="A74" s="15" t="s">
        <v>3</v>
      </c>
      <c r="B74" s="16" t="s">
        <v>4</v>
      </c>
      <c r="C74" s="16" t="s">
        <v>5</v>
      </c>
      <c r="D74" s="17" t="s">
        <v>6</v>
      </c>
      <c r="E74" s="17" t="s">
        <v>7</v>
      </c>
      <c r="F74" s="17" t="s">
        <v>8</v>
      </c>
      <c r="G74" s="27" t="s">
        <v>9</v>
      </c>
    </row>
    <row r="75" spans="1:7" s="9" customFormat="1" ht="87" x14ac:dyDescent="0.35">
      <c r="A75" s="18">
        <v>1</v>
      </c>
      <c r="B75" s="12" t="s">
        <v>92</v>
      </c>
      <c r="C75" s="37" t="s">
        <v>52</v>
      </c>
      <c r="D75" s="19">
        <v>43908</v>
      </c>
      <c r="E75" s="19">
        <v>44545</v>
      </c>
      <c r="F75" s="36" t="s">
        <v>30</v>
      </c>
      <c r="G75" s="30">
        <v>1274486544</v>
      </c>
    </row>
    <row r="76" spans="1:7" s="9" customFormat="1" x14ac:dyDescent="0.35">
      <c r="A76" s="57" t="s">
        <v>10</v>
      </c>
      <c r="B76" s="58"/>
      <c r="C76" s="58"/>
      <c r="D76" s="58"/>
      <c r="E76" s="58"/>
      <c r="F76" s="59"/>
      <c r="G76" s="31">
        <f>G75</f>
        <v>1274486544</v>
      </c>
    </row>
    <row r="77" spans="1:7" s="9" customFormat="1" ht="15" thickBot="1" x14ac:dyDescent="0.4">
      <c r="A77" s="51" t="s">
        <v>29</v>
      </c>
      <c r="B77" s="52"/>
      <c r="C77" s="52"/>
      <c r="D77" s="52"/>
      <c r="E77" s="52"/>
      <c r="F77" s="53"/>
      <c r="G77" s="48" t="s">
        <v>27</v>
      </c>
    </row>
    <row r="78" spans="1:7" s="9" customFormat="1" ht="15" thickBot="1" x14ac:dyDescent="0.4">
      <c r="A78" s="49"/>
      <c r="B78" s="50"/>
      <c r="C78" s="50"/>
      <c r="D78" s="50"/>
      <c r="E78" s="50"/>
      <c r="F78" s="50"/>
      <c r="G78" s="50"/>
    </row>
    <row r="79" spans="1:7" s="9" customFormat="1" ht="41.25" customHeight="1" thickBot="1" x14ac:dyDescent="0.4">
      <c r="A79" s="54" t="s">
        <v>40</v>
      </c>
      <c r="B79" s="55"/>
      <c r="C79" s="55"/>
      <c r="D79" s="55"/>
      <c r="E79" s="55"/>
      <c r="F79" s="55"/>
      <c r="G79" s="56"/>
    </row>
    <row r="80" spans="1:7" s="9" customFormat="1" ht="22" customHeight="1" x14ac:dyDescent="0.35">
      <c r="A80" s="15" t="s">
        <v>3</v>
      </c>
      <c r="B80" s="16" t="s">
        <v>4</v>
      </c>
      <c r="C80" s="16" t="s">
        <v>5</v>
      </c>
      <c r="D80" s="17" t="s">
        <v>6</v>
      </c>
      <c r="E80" s="17" t="s">
        <v>7</v>
      </c>
      <c r="F80" s="17" t="s">
        <v>8</v>
      </c>
      <c r="G80" s="27" t="s">
        <v>9</v>
      </c>
    </row>
    <row r="81" spans="1:7" s="9" customFormat="1" ht="43.5" x14ac:dyDescent="0.35">
      <c r="A81" s="18">
        <v>1</v>
      </c>
      <c r="B81" s="12" t="s">
        <v>33</v>
      </c>
      <c r="C81" s="32" t="s">
        <v>34</v>
      </c>
      <c r="D81" s="19">
        <v>43199</v>
      </c>
      <c r="E81" s="19">
        <v>43555</v>
      </c>
      <c r="F81" s="36" t="s">
        <v>30</v>
      </c>
      <c r="G81" s="30">
        <v>120000000</v>
      </c>
    </row>
    <row r="82" spans="1:7" s="9" customFormat="1" ht="58" x14ac:dyDescent="0.35">
      <c r="A82" s="24">
        <v>2</v>
      </c>
      <c r="B82" s="13" t="s">
        <v>35</v>
      </c>
      <c r="C82" s="25" t="s">
        <v>38</v>
      </c>
      <c r="D82" s="26">
        <v>42941</v>
      </c>
      <c r="E82" s="26">
        <v>43183</v>
      </c>
      <c r="F82" s="36" t="s">
        <v>30</v>
      </c>
      <c r="G82" s="30">
        <v>4154994</v>
      </c>
    </row>
    <row r="83" spans="1:7" s="9" customFormat="1" ht="22" customHeight="1" x14ac:dyDescent="0.35">
      <c r="A83" s="18">
        <v>3</v>
      </c>
      <c r="B83" s="12" t="s">
        <v>36</v>
      </c>
      <c r="C83" s="14" t="s">
        <v>37</v>
      </c>
      <c r="D83" s="26">
        <v>43126</v>
      </c>
      <c r="E83" s="26">
        <v>43465</v>
      </c>
      <c r="F83" s="36" t="s">
        <v>30</v>
      </c>
      <c r="G83" s="30">
        <v>130785026</v>
      </c>
    </row>
    <row r="84" spans="1:7" s="9" customFormat="1" x14ac:dyDescent="0.35">
      <c r="A84" s="57" t="s">
        <v>10</v>
      </c>
      <c r="B84" s="58"/>
      <c r="C84" s="58"/>
      <c r="D84" s="58"/>
      <c r="E84" s="58"/>
      <c r="F84" s="59"/>
      <c r="G84" s="31">
        <f>G81+G82+G83</f>
        <v>254940020</v>
      </c>
    </row>
    <row r="85" spans="1:7" s="9" customFormat="1" ht="15" thickBot="1" x14ac:dyDescent="0.4">
      <c r="A85" s="51" t="s">
        <v>29</v>
      </c>
      <c r="B85" s="52"/>
      <c r="C85" s="52"/>
      <c r="D85" s="52"/>
      <c r="E85" s="52"/>
      <c r="F85" s="53"/>
      <c r="G85" s="48" t="s">
        <v>27</v>
      </c>
    </row>
    <row r="86" spans="1:7" s="9" customFormat="1" ht="15" thickBot="1" x14ac:dyDescent="0.4">
      <c r="A86" s="49"/>
      <c r="B86" s="50"/>
      <c r="C86" s="50"/>
      <c r="D86" s="50"/>
      <c r="E86" s="50"/>
      <c r="F86" s="50"/>
      <c r="G86" s="50"/>
    </row>
    <row r="87" spans="1:7" s="9" customFormat="1" ht="41.25" customHeight="1" thickBot="1" x14ac:dyDescent="0.4">
      <c r="A87" s="54" t="s">
        <v>41</v>
      </c>
      <c r="B87" s="55"/>
      <c r="C87" s="55"/>
      <c r="D87" s="55"/>
      <c r="E87" s="55"/>
      <c r="F87" s="55"/>
      <c r="G87" s="56"/>
    </row>
    <row r="88" spans="1:7" s="9" customFormat="1" ht="22" customHeight="1" x14ac:dyDescent="0.35">
      <c r="A88" s="15" t="s">
        <v>3</v>
      </c>
      <c r="B88" s="16" t="s">
        <v>4</v>
      </c>
      <c r="C88" s="16" t="s">
        <v>5</v>
      </c>
      <c r="D88" s="17" t="s">
        <v>6</v>
      </c>
      <c r="E88" s="17" t="s">
        <v>7</v>
      </c>
      <c r="F88" s="17" t="s">
        <v>8</v>
      </c>
      <c r="G88" s="27" t="s">
        <v>9</v>
      </c>
    </row>
    <row r="89" spans="1:7" s="9" customFormat="1" ht="43.5" x14ac:dyDescent="0.35">
      <c r="A89" s="18">
        <v>1</v>
      </c>
      <c r="B89" s="12" t="s">
        <v>33</v>
      </c>
      <c r="C89" s="32" t="s">
        <v>34</v>
      </c>
      <c r="D89" s="19">
        <v>43199</v>
      </c>
      <c r="E89" s="19">
        <v>43555</v>
      </c>
      <c r="F89" s="36" t="s">
        <v>30</v>
      </c>
      <c r="G89" s="30">
        <v>120000000</v>
      </c>
    </row>
    <row r="90" spans="1:7" s="9" customFormat="1" ht="58" x14ac:dyDescent="0.35">
      <c r="A90" s="24">
        <v>2</v>
      </c>
      <c r="B90" s="13" t="s">
        <v>35</v>
      </c>
      <c r="C90" s="25" t="s">
        <v>38</v>
      </c>
      <c r="D90" s="26">
        <v>42941</v>
      </c>
      <c r="E90" s="26">
        <v>43183</v>
      </c>
      <c r="F90" s="36" t="s">
        <v>30</v>
      </c>
      <c r="G90" s="30">
        <v>4154994</v>
      </c>
    </row>
    <row r="91" spans="1:7" s="9" customFormat="1" ht="22" customHeight="1" x14ac:dyDescent="0.35">
      <c r="A91" s="18">
        <v>3</v>
      </c>
      <c r="B91" s="12" t="s">
        <v>36</v>
      </c>
      <c r="C91" s="14" t="s">
        <v>37</v>
      </c>
      <c r="D91" s="26">
        <v>43126</v>
      </c>
      <c r="E91" s="26">
        <v>43465</v>
      </c>
      <c r="F91" s="36" t="s">
        <v>30</v>
      </c>
      <c r="G91" s="30">
        <v>130785026</v>
      </c>
    </row>
    <row r="92" spans="1:7" s="9" customFormat="1" x14ac:dyDescent="0.35">
      <c r="A92" s="57" t="s">
        <v>10</v>
      </c>
      <c r="B92" s="58"/>
      <c r="C92" s="58"/>
      <c r="D92" s="58"/>
      <c r="E92" s="58"/>
      <c r="F92" s="59"/>
      <c r="G92" s="31">
        <f>G89+G90+G91</f>
        <v>254940020</v>
      </c>
    </row>
    <row r="93" spans="1:7" s="9" customFormat="1" ht="15" thickBot="1" x14ac:dyDescent="0.4">
      <c r="A93" s="51" t="s">
        <v>29</v>
      </c>
      <c r="B93" s="52"/>
      <c r="C93" s="52"/>
      <c r="D93" s="52"/>
      <c r="E93" s="52"/>
      <c r="F93" s="53"/>
      <c r="G93" s="48" t="s">
        <v>27</v>
      </c>
    </row>
    <row r="94" spans="1:7" s="9" customFormat="1" ht="15" thickBot="1" x14ac:dyDescent="0.4">
      <c r="A94" s="49"/>
      <c r="B94" s="50"/>
      <c r="C94" s="50"/>
      <c r="D94" s="50"/>
      <c r="E94" s="50"/>
      <c r="F94" s="50"/>
      <c r="G94" s="50"/>
    </row>
    <row r="95" spans="1:7" s="9" customFormat="1" ht="41.25" customHeight="1" thickBot="1" x14ac:dyDescent="0.4">
      <c r="A95" s="54" t="s">
        <v>42</v>
      </c>
      <c r="B95" s="55"/>
      <c r="C95" s="55"/>
      <c r="D95" s="55"/>
      <c r="E95" s="55"/>
      <c r="F95" s="55"/>
      <c r="G95" s="56"/>
    </row>
    <row r="96" spans="1:7" s="9" customFormat="1" ht="22" customHeight="1" x14ac:dyDescent="0.35">
      <c r="A96" s="15" t="s">
        <v>3</v>
      </c>
      <c r="B96" s="16" t="s">
        <v>4</v>
      </c>
      <c r="C96" s="16" t="s">
        <v>5</v>
      </c>
      <c r="D96" s="17" t="s">
        <v>6</v>
      </c>
      <c r="E96" s="17" t="s">
        <v>7</v>
      </c>
      <c r="F96" s="17" t="s">
        <v>8</v>
      </c>
      <c r="G96" s="27" t="s">
        <v>9</v>
      </c>
    </row>
    <row r="97" spans="1:7" s="9" customFormat="1" ht="43.5" x14ac:dyDescent="0.35">
      <c r="A97" s="18">
        <v>1</v>
      </c>
      <c r="B97" s="12" t="s">
        <v>33</v>
      </c>
      <c r="C97" s="32" t="s">
        <v>34</v>
      </c>
      <c r="D97" s="19">
        <v>43199</v>
      </c>
      <c r="E97" s="19">
        <v>43555</v>
      </c>
      <c r="F97" s="36" t="s">
        <v>30</v>
      </c>
      <c r="G97" s="30">
        <v>120000000</v>
      </c>
    </row>
    <row r="98" spans="1:7" s="9" customFormat="1" ht="58" x14ac:dyDescent="0.35">
      <c r="A98" s="24">
        <v>2</v>
      </c>
      <c r="B98" s="13" t="s">
        <v>35</v>
      </c>
      <c r="C98" s="25" t="s">
        <v>38</v>
      </c>
      <c r="D98" s="26">
        <v>42941</v>
      </c>
      <c r="E98" s="26">
        <v>43183</v>
      </c>
      <c r="F98" s="36" t="s">
        <v>30</v>
      </c>
      <c r="G98" s="30">
        <v>4154994</v>
      </c>
    </row>
    <row r="99" spans="1:7" s="9" customFormat="1" ht="22" customHeight="1" x14ac:dyDescent="0.35">
      <c r="A99" s="18">
        <v>3</v>
      </c>
      <c r="B99" s="12" t="s">
        <v>36</v>
      </c>
      <c r="C99" s="14" t="s">
        <v>37</v>
      </c>
      <c r="D99" s="26">
        <v>43126</v>
      </c>
      <c r="E99" s="26">
        <v>43465</v>
      </c>
      <c r="F99" s="36" t="s">
        <v>30</v>
      </c>
      <c r="G99" s="30">
        <v>130785026</v>
      </c>
    </row>
    <row r="100" spans="1:7" s="9" customFormat="1" x14ac:dyDescent="0.35">
      <c r="A100" s="57" t="s">
        <v>10</v>
      </c>
      <c r="B100" s="58"/>
      <c r="C100" s="58"/>
      <c r="D100" s="58"/>
      <c r="E100" s="58"/>
      <c r="F100" s="59"/>
      <c r="G100" s="31">
        <f>G97+G98+G99</f>
        <v>254940020</v>
      </c>
    </row>
    <row r="101" spans="1:7" s="9" customFormat="1" ht="15" thickBot="1" x14ac:dyDescent="0.4">
      <c r="A101" s="51" t="s">
        <v>29</v>
      </c>
      <c r="B101" s="52"/>
      <c r="C101" s="52"/>
      <c r="D101" s="52"/>
      <c r="E101" s="52"/>
      <c r="F101" s="53"/>
      <c r="G101" s="29" t="s">
        <v>27</v>
      </c>
    </row>
    <row r="102" spans="1:7" s="9" customFormat="1" ht="15" thickBot="1" x14ac:dyDescent="0.4">
      <c r="A102" s="49"/>
      <c r="B102" s="50"/>
      <c r="C102" s="50"/>
      <c r="D102" s="50"/>
      <c r="E102" s="50"/>
      <c r="F102" s="50"/>
      <c r="G102" s="50"/>
    </row>
    <row r="103" spans="1:7" s="9" customFormat="1" ht="41.25" customHeight="1" thickBot="1" x14ac:dyDescent="0.4">
      <c r="A103" s="54" t="s">
        <v>43</v>
      </c>
      <c r="B103" s="55"/>
      <c r="C103" s="55"/>
      <c r="D103" s="55"/>
      <c r="E103" s="55"/>
      <c r="F103" s="55"/>
      <c r="G103" s="56"/>
    </row>
    <row r="104" spans="1:7" s="9" customFormat="1" ht="22" customHeight="1" x14ac:dyDescent="0.35">
      <c r="A104" s="15" t="s">
        <v>3</v>
      </c>
      <c r="B104" s="16" t="s">
        <v>4</v>
      </c>
      <c r="C104" s="16" t="s">
        <v>5</v>
      </c>
      <c r="D104" s="17" t="s">
        <v>6</v>
      </c>
      <c r="E104" s="17" t="s">
        <v>7</v>
      </c>
      <c r="F104" s="17" t="s">
        <v>8</v>
      </c>
      <c r="G104" s="27" t="s">
        <v>9</v>
      </c>
    </row>
    <row r="105" spans="1:7" s="9" customFormat="1" ht="43.5" x14ac:dyDescent="0.35">
      <c r="A105" s="18">
        <v>1</v>
      </c>
      <c r="B105" s="12" t="s">
        <v>33</v>
      </c>
      <c r="C105" s="32" t="s">
        <v>34</v>
      </c>
      <c r="D105" s="19">
        <v>43199</v>
      </c>
      <c r="E105" s="19">
        <v>43555</v>
      </c>
      <c r="F105" s="36" t="s">
        <v>30</v>
      </c>
      <c r="G105" s="30">
        <v>120000000</v>
      </c>
    </row>
    <row r="106" spans="1:7" s="9" customFormat="1" ht="58" x14ac:dyDescent="0.35">
      <c r="A106" s="24">
        <v>2</v>
      </c>
      <c r="B106" s="13" t="s">
        <v>35</v>
      </c>
      <c r="C106" s="25" t="s">
        <v>38</v>
      </c>
      <c r="D106" s="26">
        <v>42941</v>
      </c>
      <c r="E106" s="26">
        <v>43183</v>
      </c>
      <c r="F106" s="36" t="s">
        <v>30</v>
      </c>
      <c r="G106" s="30">
        <v>4154994</v>
      </c>
    </row>
    <row r="107" spans="1:7" s="9" customFormat="1" ht="22" customHeight="1" x14ac:dyDescent="0.35">
      <c r="A107" s="18">
        <v>3</v>
      </c>
      <c r="B107" s="12" t="s">
        <v>36</v>
      </c>
      <c r="C107" s="14" t="s">
        <v>37</v>
      </c>
      <c r="D107" s="26">
        <v>43126</v>
      </c>
      <c r="E107" s="26">
        <v>43465</v>
      </c>
      <c r="F107" s="36" t="s">
        <v>30</v>
      </c>
      <c r="G107" s="30">
        <v>130785026</v>
      </c>
    </row>
    <row r="108" spans="1:7" s="9" customFormat="1" x14ac:dyDescent="0.35">
      <c r="A108" s="57" t="s">
        <v>10</v>
      </c>
      <c r="B108" s="58"/>
      <c r="C108" s="58"/>
      <c r="D108" s="58"/>
      <c r="E108" s="58"/>
      <c r="F108" s="59"/>
      <c r="G108" s="31">
        <f>G105+G106+G107</f>
        <v>254940020</v>
      </c>
    </row>
    <row r="109" spans="1:7" s="9" customFormat="1" ht="15" thickBot="1" x14ac:dyDescent="0.4">
      <c r="A109" s="51" t="s">
        <v>29</v>
      </c>
      <c r="B109" s="52"/>
      <c r="C109" s="52"/>
      <c r="D109" s="52"/>
      <c r="E109" s="52"/>
      <c r="F109" s="53"/>
      <c r="G109" s="29" t="s">
        <v>27</v>
      </c>
    </row>
    <row r="110" spans="1:7" s="9" customFormat="1" ht="15" thickBot="1" x14ac:dyDescent="0.4">
      <c r="A110" s="49"/>
      <c r="B110" s="50"/>
      <c r="C110" s="50"/>
      <c r="D110" s="50"/>
      <c r="E110" s="50"/>
      <c r="F110" s="50"/>
      <c r="G110" s="50"/>
    </row>
    <row r="111" spans="1:7" s="9" customFormat="1" ht="41.25" customHeight="1" thickBot="1" x14ac:dyDescent="0.4">
      <c r="A111" s="54" t="s">
        <v>44</v>
      </c>
      <c r="B111" s="55"/>
      <c r="C111" s="55"/>
      <c r="D111" s="55"/>
      <c r="E111" s="55"/>
      <c r="F111" s="55"/>
      <c r="G111" s="56"/>
    </row>
    <row r="112" spans="1:7" s="9" customFormat="1" ht="22" customHeight="1" x14ac:dyDescent="0.35">
      <c r="A112" s="15" t="s">
        <v>3</v>
      </c>
      <c r="B112" s="16" t="s">
        <v>4</v>
      </c>
      <c r="C112" s="16" t="s">
        <v>5</v>
      </c>
      <c r="D112" s="17" t="s">
        <v>6</v>
      </c>
      <c r="E112" s="17" t="s">
        <v>7</v>
      </c>
      <c r="F112" s="17" t="s">
        <v>8</v>
      </c>
      <c r="G112" s="27" t="s">
        <v>9</v>
      </c>
    </row>
    <row r="113" spans="1:7" s="9" customFormat="1" ht="43.5" x14ac:dyDescent="0.35">
      <c r="A113" s="18">
        <v>1</v>
      </c>
      <c r="B113" s="12" t="s">
        <v>33</v>
      </c>
      <c r="C113" s="32" t="s">
        <v>34</v>
      </c>
      <c r="D113" s="19">
        <v>43199</v>
      </c>
      <c r="E113" s="19">
        <v>43555</v>
      </c>
      <c r="F113" s="36" t="s">
        <v>30</v>
      </c>
      <c r="G113" s="30">
        <v>120000000</v>
      </c>
    </row>
    <row r="114" spans="1:7" s="9" customFormat="1" ht="58" x14ac:dyDescent="0.35">
      <c r="A114" s="24">
        <v>2</v>
      </c>
      <c r="B114" s="13" t="s">
        <v>35</v>
      </c>
      <c r="C114" s="25" t="s">
        <v>38</v>
      </c>
      <c r="D114" s="26">
        <v>42941</v>
      </c>
      <c r="E114" s="26">
        <v>43183</v>
      </c>
      <c r="F114" s="36" t="s">
        <v>30</v>
      </c>
      <c r="G114" s="30">
        <v>4154994</v>
      </c>
    </row>
    <row r="115" spans="1:7" s="9" customFormat="1" ht="22" customHeight="1" x14ac:dyDescent="0.35">
      <c r="A115" s="18">
        <v>3</v>
      </c>
      <c r="B115" s="12" t="s">
        <v>36</v>
      </c>
      <c r="C115" s="14" t="s">
        <v>37</v>
      </c>
      <c r="D115" s="26">
        <v>43126</v>
      </c>
      <c r="E115" s="26">
        <v>43465</v>
      </c>
      <c r="F115" s="36" t="s">
        <v>30</v>
      </c>
      <c r="G115" s="30">
        <v>130785026</v>
      </c>
    </row>
    <row r="116" spans="1:7" s="9" customFormat="1" x14ac:dyDescent="0.35">
      <c r="A116" s="57" t="s">
        <v>10</v>
      </c>
      <c r="B116" s="58"/>
      <c r="C116" s="58"/>
      <c r="D116" s="58"/>
      <c r="E116" s="58"/>
      <c r="F116" s="59"/>
      <c r="G116" s="31">
        <f>G113+G114+G115</f>
        <v>254940020</v>
      </c>
    </row>
    <row r="117" spans="1:7" s="9" customFormat="1" ht="15" thickBot="1" x14ac:dyDescent="0.4">
      <c r="A117" s="51" t="s">
        <v>29</v>
      </c>
      <c r="B117" s="52"/>
      <c r="C117" s="52"/>
      <c r="D117" s="52"/>
      <c r="E117" s="52"/>
      <c r="F117" s="53"/>
      <c r="G117" s="29" t="s">
        <v>27</v>
      </c>
    </row>
    <row r="118" spans="1:7" s="9" customFormat="1" ht="15" thickBot="1" x14ac:dyDescent="0.4">
      <c r="A118" s="49"/>
      <c r="B118" s="50"/>
      <c r="C118" s="50"/>
      <c r="D118" s="50"/>
      <c r="E118" s="50"/>
      <c r="F118" s="50"/>
      <c r="G118" s="50"/>
    </row>
    <row r="119" spans="1:7" s="9" customFormat="1" ht="41.25" customHeight="1" thickBot="1" x14ac:dyDescent="0.4">
      <c r="A119" s="54" t="s">
        <v>45</v>
      </c>
      <c r="B119" s="55"/>
      <c r="C119" s="55"/>
      <c r="D119" s="55"/>
      <c r="E119" s="55"/>
      <c r="F119" s="55"/>
      <c r="G119" s="56"/>
    </row>
    <row r="120" spans="1:7" s="9" customFormat="1" ht="22" customHeight="1" x14ac:dyDescent="0.35">
      <c r="A120" s="15" t="s">
        <v>3</v>
      </c>
      <c r="B120" s="16" t="s">
        <v>4</v>
      </c>
      <c r="C120" s="16" t="s">
        <v>5</v>
      </c>
      <c r="D120" s="17" t="s">
        <v>6</v>
      </c>
      <c r="E120" s="17" t="s">
        <v>7</v>
      </c>
      <c r="F120" s="17" t="s">
        <v>8</v>
      </c>
      <c r="G120" s="27" t="s">
        <v>9</v>
      </c>
    </row>
    <row r="121" spans="1:7" s="9" customFormat="1" ht="43.5" x14ac:dyDescent="0.35">
      <c r="A121" s="18">
        <v>1</v>
      </c>
      <c r="B121" s="12" t="s">
        <v>33</v>
      </c>
      <c r="C121" s="32" t="s">
        <v>34</v>
      </c>
      <c r="D121" s="19">
        <v>43199</v>
      </c>
      <c r="E121" s="19">
        <v>43555</v>
      </c>
      <c r="F121" s="36" t="s">
        <v>30</v>
      </c>
      <c r="G121" s="30">
        <v>120000000</v>
      </c>
    </row>
    <row r="122" spans="1:7" s="9" customFormat="1" ht="58" x14ac:dyDescent="0.35">
      <c r="A122" s="24">
        <v>2</v>
      </c>
      <c r="B122" s="13" t="s">
        <v>35</v>
      </c>
      <c r="C122" s="25" t="s">
        <v>38</v>
      </c>
      <c r="D122" s="26">
        <v>42941</v>
      </c>
      <c r="E122" s="26">
        <v>43183</v>
      </c>
      <c r="F122" s="36" t="s">
        <v>30</v>
      </c>
      <c r="G122" s="30">
        <v>4154994</v>
      </c>
    </row>
    <row r="123" spans="1:7" s="9" customFormat="1" ht="22" customHeight="1" x14ac:dyDescent="0.35">
      <c r="A123" s="18">
        <v>3</v>
      </c>
      <c r="B123" s="12" t="s">
        <v>36</v>
      </c>
      <c r="C123" s="14" t="s">
        <v>37</v>
      </c>
      <c r="D123" s="26">
        <v>43126</v>
      </c>
      <c r="E123" s="26">
        <v>43465</v>
      </c>
      <c r="F123" s="36" t="s">
        <v>30</v>
      </c>
      <c r="G123" s="30">
        <v>130785026</v>
      </c>
    </row>
    <row r="124" spans="1:7" s="9" customFormat="1" x14ac:dyDescent="0.35">
      <c r="A124" s="57" t="s">
        <v>10</v>
      </c>
      <c r="B124" s="58"/>
      <c r="C124" s="58"/>
      <c r="D124" s="58"/>
      <c r="E124" s="58"/>
      <c r="F124" s="59"/>
      <c r="G124" s="31">
        <f>G121+G122+G123</f>
        <v>254940020</v>
      </c>
    </row>
    <row r="125" spans="1:7" s="9" customFormat="1" ht="15" thickBot="1" x14ac:dyDescent="0.4">
      <c r="A125" s="51" t="s">
        <v>29</v>
      </c>
      <c r="B125" s="52"/>
      <c r="C125" s="52"/>
      <c r="D125" s="52"/>
      <c r="E125" s="52"/>
      <c r="F125" s="53"/>
      <c r="G125" s="48" t="s">
        <v>27</v>
      </c>
    </row>
    <row r="126" spans="1:7" s="9" customFormat="1" ht="15" thickBot="1" x14ac:dyDescent="0.4">
      <c r="A126" s="49"/>
      <c r="B126" s="50"/>
      <c r="C126" s="50"/>
      <c r="D126" s="50"/>
      <c r="E126" s="50"/>
      <c r="F126" s="50"/>
      <c r="G126" s="50"/>
    </row>
    <row r="127" spans="1:7" s="9" customFormat="1" ht="41.25" customHeight="1" thickBot="1" x14ac:dyDescent="0.4">
      <c r="A127" s="54" t="s">
        <v>46</v>
      </c>
      <c r="B127" s="55"/>
      <c r="C127" s="55"/>
      <c r="D127" s="55"/>
      <c r="E127" s="55"/>
      <c r="F127" s="55"/>
      <c r="G127" s="56"/>
    </row>
    <row r="128" spans="1:7" s="9" customFormat="1" ht="22" customHeight="1" x14ac:dyDescent="0.35">
      <c r="A128" s="15" t="s">
        <v>3</v>
      </c>
      <c r="B128" s="16" t="s">
        <v>4</v>
      </c>
      <c r="C128" s="16" t="s">
        <v>5</v>
      </c>
      <c r="D128" s="17" t="s">
        <v>6</v>
      </c>
      <c r="E128" s="17" t="s">
        <v>7</v>
      </c>
      <c r="F128" s="17" t="s">
        <v>8</v>
      </c>
      <c r="G128" s="27" t="s">
        <v>9</v>
      </c>
    </row>
    <row r="129" spans="1:7" s="9" customFormat="1" ht="43.5" x14ac:dyDescent="0.35">
      <c r="A129" s="18">
        <v>1</v>
      </c>
      <c r="B129" s="12" t="s">
        <v>33</v>
      </c>
      <c r="C129" s="32" t="s">
        <v>34</v>
      </c>
      <c r="D129" s="19">
        <v>43199</v>
      </c>
      <c r="E129" s="19">
        <v>43555</v>
      </c>
      <c r="F129" s="36" t="s">
        <v>30</v>
      </c>
      <c r="G129" s="30">
        <v>120000000</v>
      </c>
    </row>
    <row r="130" spans="1:7" s="9" customFormat="1" ht="58" x14ac:dyDescent="0.35">
      <c r="A130" s="24">
        <v>2</v>
      </c>
      <c r="B130" s="13" t="s">
        <v>35</v>
      </c>
      <c r="C130" s="25" t="s">
        <v>38</v>
      </c>
      <c r="D130" s="26">
        <v>42941</v>
      </c>
      <c r="E130" s="26">
        <v>43183</v>
      </c>
      <c r="F130" s="36" t="s">
        <v>30</v>
      </c>
      <c r="G130" s="30">
        <v>4154994</v>
      </c>
    </row>
    <row r="131" spans="1:7" s="9" customFormat="1" ht="22" customHeight="1" x14ac:dyDescent="0.35">
      <c r="A131" s="18">
        <v>3</v>
      </c>
      <c r="B131" s="12" t="s">
        <v>36</v>
      </c>
      <c r="C131" s="14" t="s">
        <v>37</v>
      </c>
      <c r="D131" s="26">
        <v>43126</v>
      </c>
      <c r="E131" s="26">
        <v>43465</v>
      </c>
      <c r="F131" s="36" t="s">
        <v>30</v>
      </c>
      <c r="G131" s="30">
        <v>130785026</v>
      </c>
    </row>
    <row r="132" spans="1:7" s="9" customFormat="1" x14ac:dyDescent="0.35">
      <c r="A132" s="57" t="s">
        <v>10</v>
      </c>
      <c r="B132" s="58"/>
      <c r="C132" s="58"/>
      <c r="D132" s="58"/>
      <c r="E132" s="58"/>
      <c r="F132" s="59"/>
      <c r="G132" s="31">
        <f>G129+G130+G131</f>
        <v>254940020</v>
      </c>
    </row>
    <row r="133" spans="1:7" s="9" customFormat="1" ht="15" thickBot="1" x14ac:dyDescent="0.4">
      <c r="A133" s="51" t="s">
        <v>29</v>
      </c>
      <c r="B133" s="52"/>
      <c r="C133" s="52"/>
      <c r="D133" s="52"/>
      <c r="E133" s="52"/>
      <c r="F133" s="53"/>
      <c r="G133" s="48" t="s">
        <v>27</v>
      </c>
    </row>
    <row r="134" spans="1:7" s="9" customFormat="1" ht="15" thickBot="1" x14ac:dyDescent="0.4">
      <c r="A134" s="49"/>
      <c r="B134" s="50"/>
      <c r="C134" s="50"/>
      <c r="D134" s="50"/>
      <c r="E134" s="50"/>
      <c r="F134" s="50"/>
      <c r="G134" s="50"/>
    </row>
    <row r="135" spans="1:7" s="9" customFormat="1" ht="41.25" customHeight="1" thickBot="1" x14ac:dyDescent="0.4">
      <c r="A135" s="54" t="s">
        <v>47</v>
      </c>
      <c r="B135" s="55"/>
      <c r="C135" s="55"/>
      <c r="D135" s="55"/>
      <c r="E135" s="55"/>
      <c r="F135" s="55"/>
      <c r="G135" s="56"/>
    </row>
    <row r="136" spans="1:7" s="9" customFormat="1" ht="22" customHeight="1" x14ac:dyDescent="0.35">
      <c r="A136" s="15" t="s">
        <v>3</v>
      </c>
      <c r="B136" s="16" t="s">
        <v>4</v>
      </c>
      <c r="C136" s="16" t="s">
        <v>5</v>
      </c>
      <c r="D136" s="17" t="s">
        <v>6</v>
      </c>
      <c r="E136" s="17" t="s">
        <v>7</v>
      </c>
      <c r="F136" s="17" t="s">
        <v>8</v>
      </c>
      <c r="G136" s="27" t="s">
        <v>9</v>
      </c>
    </row>
    <row r="137" spans="1:7" s="9" customFormat="1" ht="43.5" x14ac:dyDescent="0.35">
      <c r="A137" s="18">
        <v>1</v>
      </c>
      <c r="B137" s="12" t="s">
        <v>33</v>
      </c>
      <c r="C137" s="32" t="s">
        <v>34</v>
      </c>
      <c r="D137" s="19">
        <v>43199</v>
      </c>
      <c r="E137" s="19">
        <v>43555</v>
      </c>
      <c r="F137" s="36" t="s">
        <v>30</v>
      </c>
      <c r="G137" s="30">
        <v>120000000</v>
      </c>
    </row>
    <row r="138" spans="1:7" s="9" customFormat="1" ht="58" x14ac:dyDescent="0.35">
      <c r="A138" s="24">
        <v>2</v>
      </c>
      <c r="B138" s="13" t="s">
        <v>35</v>
      </c>
      <c r="C138" s="25" t="s">
        <v>38</v>
      </c>
      <c r="D138" s="26">
        <v>42941</v>
      </c>
      <c r="E138" s="26">
        <v>43183</v>
      </c>
      <c r="F138" s="36" t="s">
        <v>30</v>
      </c>
      <c r="G138" s="30">
        <v>4154994</v>
      </c>
    </row>
    <row r="139" spans="1:7" s="9" customFormat="1" ht="22" customHeight="1" x14ac:dyDescent="0.35">
      <c r="A139" s="18">
        <v>3</v>
      </c>
      <c r="B139" s="12" t="s">
        <v>36</v>
      </c>
      <c r="C139" s="14" t="s">
        <v>37</v>
      </c>
      <c r="D139" s="26">
        <v>43126</v>
      </c>
      <c r="E139" s="26">
        <v>43465</v>
      </c>
      <c r="F139" s="36" t="s">
        <v>30</v>
      </c>
      <c r="G139" s="30">
        <v>130785026</v>
      </c>
    </row>
    <row r="140" spans="1:7" s="9" customFormat="1" x14ac:dyDescent="0.35">
      <c r="A140" s="57" t="s">
        <v>10</v>
      </c>
      <c r="B140" s="58"/>
      <c r="C140" s="58"/>
      <c r="D140" s="58"/>
      <c r="E140" s="58"/>
      <c r="F140" s="59"/>
      <c r="G140" s="31">
        <f>G137+G138+G139</f>
        <v>254940020</v>
      </c>
    </row>
    <row r="141" spans="1:7" s="9" customFormat="1" ht="15" thickBot="1" x14ac:dyDescent="0.4">
      <c r="A141" s="51" t="s">
        <v>29</v>
      </c>
      <c r="B141" s="52"/>
      <c r="C141" s="52"/>
      <c r="D141" s="52"/>
      <c r="E141" s="52"/>
      <c r="F141" s="53"/>
      <c r="G141" s="48" t="s">
        <v>27</v>
      </c>
    </row>
    <row r="142" spans="1:7" s="9" customFormat="1" ht="15" thickBot="1" x14ac:dyDescent="0.4">
      <c r="A142" s="49"/>
      <c r="B142" s="50"/>
      <c r="C142" s="50"/>
      <c r="D142" s="50"/>
      <c r="E142" s="50"/>
      <c r="F142" s="50"/>
      <c r="G142" s="50"/>
    </row>
    <row r="143" spans="1:7" s="9" customFormat="1" ht="41.25" customHeight="1" thickBot="1" x14ac:dyDescent="0.4">
      <c r="A143" s="54" t="s">
        <v>48</v>
      </c>
      <c r="B143" s="55"/>
      <c r="C143" s="55"/>
      <c r="D143" s="55"/>
      <c r="E143" s="55"/>
      <c r="F143" s="55"/>
      <c r="G143" s="56"/>
    </row>
    <row r="144" spans="1:7" s="9" customFormat="1" ht="22" customHeight="1" x14ac:dyDescent="0.35">
      <c r="A144" s="15" t="s">
        <v>3</v>
      </c>
      <c r="B144" s="16" t="s">
        <v>4</v>
      </c>
      <c r="C144" s="16" t="s">
        <v>5</v>
      </c>
      <c r="D144" s="17" t="s">
        <v>6</v>
      </c>
      <c r="E144" s="17" t="s">
        <v>7</v>
      </c>
      <c r="F144" s="17" t="s">
        <v>8</v>
      </c>
      <c r="G144" s="27" t="s">
        <v>9</v>
      </c>
    </row>
    <row r="145" spans="1:7" s="9" customFormat="1" ht="43.5" x14ac:dyDescent="0.35">
      <c r="A145" s="18">
        <v>1</v>
      </c>
      <c r="B145" s="12" t="s">
        <v>33</v>
      </c>
      <c r="C145" s="32" t="s">
        <v>34</v>
      </c>
      <c r="D145" s="19">
        <v>43199</v>
      </c>
      <c r="E145" s="19">
        <v>43555</v>
      </c>
      <c r="F145" s="36" t="s">
        <v>30</v>
      </c>
      <c r="G145" s="30">
        <v>120000000</v>
      </c>
    </row>
    <row r="146" spans="1:7" s="9" customFormat="1" ht="58" x14ac:dyDescent="0.35">
      <c r="A146" s="24">
        <v>2</v>
      </c>
      <c r="B146" s="13" t="s">
        <v>35</v>
      </c>
      <c r="C146" s="25" t="s">
        <v>38</v>
      </c>
      <c r="D146" s="26">
        <v>42941</v>
      </c>
      <c r="E146" s="26">
        <v>43183</v>
      </c>
      <c r="F146" s="36" t="s">
        <v>30</v>
      </c>
      <c r="G146" s="30">
        <v>4154994</v>
      </c>
    </row>
    <row r="147" spans="1:7" s="9" customFormat="1" ht="22" customHeight="1" x14ac:dyDescent="0.35">
      <c r="A147" s="18">
        <v>3</v>
      </c>
      <c r="B147" s="12" t="s">
        <v>36</v>
      </c>
      <c r="C147" s="14" t="s">
        <v>37</v>
      </c>
      <c r="D147" s="26">
        <v>43126</v>
      </c>
      <c r="E147" s="26">
        <v>43465</v>
      </c>
      <c r="F147" s="36" t="s">
        <v>30</v>
      </c>
      <c r="G147" s="30">
        <v>130785026</v>
      </c>
    </row>
    <row r="148" spans="1:7" s="9" customFormat="1" x14ac:dyDescent="0.35">
      <c r="A148" s="57" t="s">
        <v>10</v>
      </c>
      <c r="B148" s="58"/>
      <c r="C148" s="58"/>
      <c r="D148" s="58"/>
      <c r="E148" s="58"/>
      <c r="F148" s="59"/>
      <c r="G148" s="31">
        <f>G145+G146+G147</f>
        <v>254940020</v>
      </c>
    </row>
    <row r="149" spans="1:7" s="9" customFormat="1" ht="15" thickBot="1" x14ac:dyDescent="0.4">
      <c r="A149" s="51" t="s">
        <v>29</v>
      </c>
      <c r="B149" s="52"/>
      <c r="C149" s="52"/>
      <c r="D149" s="52"/>
      <c r="E149" s="52"/>
      <c r="F149" s="53"/>
      <c r="G149" s="48" t="s">
        <v>27</v>
      </c>
    </row>
    <row r="150" spans="1:7" s="9" customFormat="1" ht="15" thickBot="1" x14ac:dyDescent="0.4">
      <c r="A150" s="49"/>
      <c r="B150" s="50"/>
      <c r="C150" s="50"/>
      <c r="D150" s="50"/>
      <c r="E150" s="50"/>
      <c r="F150" s="50"/>
      <c r="G150" s="50"/>
    </row>
    <row r="151" spans="1:7" ht="32.5" customHeight="1" x14ac:dyDescent="0.35">
      <c r="A151" s="20"/>
      <c r="B151" s="21"/>
      <c r="C151" s="21"/>
      <c r="D151" s="21"/>
      <c r="E151" s="21"/>
      <c r="F151" s="21"/>
      <c r="G151" s="22"/>
    </row>
    <row r="152" spans="1:7" ht="91.5" customHeight="1" thickBot="1" x14ac:dyDescent="0.4">
      <c r="A152" s="60" t="s">
        <v>31</v>
      </c>
      <c r="B152" s="61"/>
      <c r="C152" s="61"/>
      <c r="D152" s="61"/>
      <c r="E152" s="61"/>
      <c r="F152" s="61"/>
      <c r="G152" s="61"/>
    </row>
    <row r="153" spans="1:7" x14ac:dyDescent="0.35">
      <c r="A153" s="23"/>
      <c r="B153" s="23"/>
      <c r="C153" s="23"/>
      <c r="D153" s="23"/>
      <c r="E153" s="23"/>
      <c r="F153" s="23"/>
      <c r="G153" s="23"/>
    </row>
    <row r="743" ht="87.75" customHeight="1" x14ac:dyDescent="0.35"/>
  </sheetData>
  <mergeCells count="79">
    <mergeCell ref="A17:G17"/>
    <mergeCell ref="A7:G7"/>
    <mergeCell ref="A14:F14"/>
    <mergeCell ref="A16:G16"/>
    <mergeCell ref="A6:G6"/>
    <mergeCell ref="A15:F15"/>
    <mergeCell ref="A1:G1"/>
    <mergeCell ref="A2:G2"/>
    <mergeCell ref="A3:G3"/>
    <mergeCell ref="A4:G4"/>
    <mergeCell ref="A5:G5"/>
    <mergeCell ref="A21:F21"/>
    <mergeCell ref="A22:F22"/>
    <mergeCell ref="A23:G23"/>
    <mergeCell ref="A24:G24"/>
    <mergeCell ref="A31:F31"/>
    <mergeCell ref="A30:F30"/>
    <mergeCell ref="A152:G152"/>
    <mergeCell ref="A40:G40"/>
    <mergeCell ref="A32:G32"/>
    <mergeCell ref="A33:G33"/>
    <mergeCell ref="A39:F39"/>
    <mergeCell ref="A38:F38"/>
    <mergeCell ref="A41:G41"/>
    <mergeCell ref="A45:F45"/>
    <mergeCell ref="A46:F46"/>
    <mergeCell ref="A47:G47"/>
    <mergeCell ref="A48:G48"/>
    <mergeCell ref="A54:F54"/>
    <mergeCell ref="A55:F55"/>
    <mergeCell ref="A56:G56"/>
    <mergeCell ref="A57:G57"/>
    <mergeCell ref="A62:F62"/>
    <mergeCell ref="A63:F63"/>
    <mergeCell ref="A64:G64"/>
    <mergeCell ref="A65:G65"/>
    <mergeCell ref="A70:F70"/>
    <mergeCell ref="A71:F71"/>
    <mergeCell ref="A72:G72"/>
    <mergeCell ref="A73:G73"/>
    <mergeCell ref="A76:F76"/>
    <mergeCell ref="A77:F77"/>
    <mergeCell ref="A78:G78"/>
    <mergeCell ref="A79:G79"/>
    <mergeCell ref="A84:F84"/>
    <mergeCell ref="A85:F85"/>
    <mergeCell ref="A86:G86"/>
    <mergeCell ref="A87:G87"/>
    <mergeCell ref="A92:F92"/>
    <mergeCell ref="A93:F93"/>
    <mergeCell ref="A94:G94"/>
    <mergeCell ref="A95:G95"/>
    <mergeCell ref="A100:F100"/>
    <mergeCell ref="A101:F101"/>
    <mergeCell ref="A102:G102"/>
    <mergeCell ref="A103:G103"/>
    <mergeCell ref="A108:F108"/>
    <mergeCell ref="A109:F109"/>
    <mergeCell ref="A110:G110"/>
    <mergeCell ref="A111:G111"/>
    <mergeCell ref="A116:F116"/>
    <mergeCell ref="A117:F117"/>
    <mergeCell ref="A118:G118"/>
    <mergeCell ref="A119:G119"/>
    <mergeCell ref="A124:F124"/>
    <mergeCell ref="A125:F125"/>
    <mergeCell ref="A126:G126"/>
    <mergeCell ref="A127:G127"/>
    <mergeCell ref="A132:F132"/>
    <mergeCell ref="A133:F133"/>
    <mergeCell ref="A134:G134"/>
    <mergeCell ref="A135:G135"/>
    <mergeCell ref="A140:F140"/>
    <mergeCell ref="A150:G150"/>
    <mergeCell ref="A141:F141"/>
    <mergeCell ref="A142:G142"/>
    <mergeCell ref="A143:G143"/>
    <mergeCell ref="A148:F148"/>
    <mergeCell ref="A149:F149"/>
  </mergeCells>
  <phoneticPr fontId="10" type="noConversion"/>
  <printOptions horizontalCentered="1"/>
  <pageMargins left="0" right="0" top="0" bottom="0" header="0" footer="0"/>
  <pageSetup paperSize="120" scale="4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2"/>
  <sheetViews>
    <sheetView zoomScale="60" zoomScaleNormal="60" workbookViewId="0">
      <selection sqref="A1:D1"/>
    </sheetView>
  </sheetViews>
  <sheetFormatPr baseColWidth="10" defaultColWidth="11.453125" defaultRowHeight="15.5" x14ac:dyDescent="0.35"/>
  <cols>
    <col min="1" max="1" width="21.26953125" style="2" customWidth="1"/>
    <col min="2" max="2" width="75" style="1" customWidth="1"/>
    <col min="3" max="3" width="50.26953125" style="1" customWidth="1"/>
    <col min="4" max="4" width="50.453125" style="1" customWidth="1"/>
    <col min="5" max="16384" width="11.453125" style="1"/>
  </cols>
  <sheetData>
    <row r="1" spans="1:4" ht="43.5" customHeight="1" x14ac:dyDescent="0.35">
      <c r="A1" s="78" t="s">
        <v>26</v>
      </c>
      <c r="B1" s="79"/>
      <c r="C1" s="79"/>
      <c r="D1" s="80"/>
    </row>
    <row r="2" spans="1:4" ht="44.25" customHeight="1" x14ac:dyDescent="0.35">
      <c r="A2" s="81" t="s">
        <v>0</v>
      </c>
      <c r="B2" s="81"/>
      <c r="C2" s="81"/>
      <c r="D2" s="81"/>
    </row>
    <row r="3" spans="1:4" ht="48" customHeight="1" x14ac:dyDescent="0.35">
      <c r="A3" s="81" t="s">
        <v>2</v>
      </c>
      <c r="B3" s="81"/>
      <c r="C3" s="81"/>
      <c r="D3" s="81"/>
    </row>
    <row r="4" spans="1:4" ht="93.75" customHeight="1" x14ac:dyDescent="0.35">
      <c r="A4" s="83" t="s">
        <v>1</v>
      </c>
      <c r="B4" s="83"/>
      <c r="C4" s="83"/>
      <c r="D4" s="83"/>
    </row>
    <row r="5" spans="1:4" ht="74.25" customHeight="1" thickBot="1" x14ac:dyDescent="0.4">
      <c r="A5" s="3" t="s">
        <v>14</v>
      </c>
      <c r="B5" s="3" t="s">
        <v>11</v>
      </c>
      <c r="C5" s="3" t="s">
        <v>12</v>
      </c>
      <c r="D5" s="4" t="s">
        <v>13</v>
      </c>
    </row>
    <row r="6" spans="1:4" ht="69.75" customHeight="1" thickBot="1" x14ac:dyDescent="0.4">
      <c r="A6" s="5">
        <v>1</v>
      </c>
      <c r="B6" s="6" t="s">
        <v>15</v>
      </c>
      <c r="C6" s="8" t="s">
        <v>20</v>
      </c>
      <c r="D6" s="7" t="e">
        <f>+'EXPERIENCIA-IC-078-2022'!#REF!</f>
        <v>#REF!</v>
      </c>
    </row>
    <row r="7" spans="1:4" ht="69.75" customHeight="1" thickBot="1" x14ac:dyDescent="0.4">
      <c r="A7" s="5">
        <v>2</v>
      </c>
      <c r="B7" s="6" t="s">
        <v>16</v>
      </c>
      <c r="C7" s="8" t="s">
        <v>21</v>
      </c>
      <c r="D7" s="7">
        <f>+'EXPERIENCIA-IC-078-2022'!G14</f>
        <v>128518887</v>
      </c>
    </row>
    <row r="8" spans="1:4" ht="69.75" customHeight="1" thickBot="1" x14ac:dyDescent="0.4">
      <c r="A8" s="5">
        <v>3</v>
      </c>
      <c r="B8" s="6" t="s">
        <v>17</v>
      </c>
      <c r="C8" s="8" t="s">
        <v>22</v>
      </c>
      <c r="D8" s="7">
        <f>'EXPERIENCIA-IC-078-2022'!G21</f>
        <v>839553474</v>
      </c>
    </row>
    <row r="9" spans="1:4" ht="69.75" customHeight="1" thickBot="1" x14ac:dyDescent="0.4">
      <c r="A9" s="5">
        <v>4</v>
      </c>
      <c r="B9" s="6" t="s">
        <v>18</v>
      </c>
      <c r="C9" s="8" t="s">
        <v>23</v>
      </c>
      <c r="D9" s="7" t="e">
        <f>'EXPERIENCIA-IC-078-2022'!#REF!</f>
        <v>#REF!</v>
      </c>
    </row>
    <row r="10" spans="1:4" ht="69.75" customHeight="1" x14ac:dyDescent="0.35">
      <c r="A10" s="5">
        <v>5</v>
      </c>
      <c r="B10" s="6" t="s">
        <v>19</v>
      </c>
      <c r="C10" s="8" t="s">
        <v>24</v>
      </c>
      <c r="D10" s="7" t="e">
        <f>'EXPERIENCIA-IC-078-2022'!#REF!</f>
        <v>#REF!</v>
      </c>
    </row>
    <row r="11" spans="1:4" ht="29.25" customHeight="1" x14ac:dyDescent="0.35">
      <c r="A11" s="82"/>
      <c r="B11" s="82"/>
      <c r="C11" s="82"/>
      <c r="D11" s="82"/>
    </row>
    <row r="12" spans="1:4" ht="146.25" customHeight="1" x14ac:dyDescent="0.35">
      <c r="A12" s="77" t="s">
        <v>25</v>
      </c>
      <c r="B12" s="77"/>
      <c r="C12" s="77"/>
      <c r="D12" s="77"/>
    </row>
  </sheetData>
  <mergeCells count="6">
    <mergeCell ref="A12:D12"/>
    <mergeCell ref="A1:D1"/>
    <mergeCell ref="A2:D2"/>
    <mergeCell ref="A11:D11"/>
    <mergeCell ref="A3:D3"/>
    <mergeCell ref="A4:D4"/>
  </mergeCells>
  <printOptions horizontalCentered="1"/>
  <pageMargins left="0" right="0" top="0" bottom="0" header="0" footer="0"/>
  <pageSetup paperSize="120" scale="3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EXPERIENCIA-IC-078-2022</vt:lpstr>
      <vt:lpstr>EXPERIENCIA </vt:lpstr>
      <vt:lpstr>'EXPERIENCIA '!Área_de_impresión</vt:lpstr>
      <vt:lpstr>'EXPERIENCIA-IC-078-2022'!Títulos_a_imprimir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ADM-SSS-009 Subgerencia Servicios Salud</cp:lastModifiedBy>
  <cp:lastPrinted>2021-12-22T19:34:11Z</cp:lastPrinted>
  <dcterms:created xsi:type="dcterms:W3CDTF">2020-06-07T00:31:24Z</dcterms:created>
  <dcterms:modified xsi:type="dcterms:W3CDTF">2022-12-14T21:23:18Z</dcterms:modified>
</cp:coreProperties>
</file>