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Downloads\"/>
    </mc:Choice>
  </mc:AlternateContent>
  <bookViews>
    <workbookView xWindow="0" yWindow="0" windowWidth="20490" windowHeight="7155"/>
  </bookViews>
  <sheets>
    <sheet name="JURIDICA" sheetId="1" r:id="rId1"/>
  </sheets>
  <externalReferences>
    <externalReference r:id="rId2"/>
  </externalReferences>
  <definedNames>
    <definedName name="_xlnm._FilterDatabase" localSheetId="0" hidden="1">JURIDICA!$A$9:$T$44</definedName>
    <definedName name="_xlnm.Print_Area" localSheetId="0">JURIDICA!$A$1:$T$44</definedName>
    <definedName name="BD_COD" localSheetId="0">#REF!</definedName>
    <definedName name="BD_COD">#REF!</definedName>
    <definedName name="frmMainForm_tblFormContainer_trContentRo" localSheetId="0">JURIDICA!$B$19</definedName>
    <definedName name="lnkReplyLink_0_0" localSheetId="0">JURIDICA!#REF!</definedName>
    <definedName name="lnkReplyLink_0_5" localSheetId="0">JURIDICA!#REF!</definedName>
    <definedName name="TEST1" localSheetId="0">#REF!</definedName>
    <definedName name="TEST1">#REF!</definedName>
    <definedName name="_xlnm.Print_Titles" localSheetId="0">JURIDICA!$3:$9</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3" i="1" l="1"/>
  <c r="H43" i="1"/>
  <c r="B43" i="1"/>
  <c r="K42" i="1"/>
  <c r="H42" i="1"/>
  <c r="B42" i="1"/>
  <c r="K41" i="1"/>
  <c r="H41" i="1"/>
  <c r="B41" i="1"/>
  <c r="K40" i="1"/>
  <c r="H40" i="1"/>
  <c r="B40" i="1"/>
  <c r="K39" i="1"/>
  <c r="H39" i="1"/>
  <c r="B39" i="1"/>
  <c r="K38" i="1"/>
  <c r="H38" i="1"/>
  <c r="B38" i="1"/>
  <c r="K37" i="1"/>
  <c r="H37" i="1"/>
  <c r="B37" i="1"/>
  <c r="K36" i="1"/>
  <c r="H36" i="1"/>
  <c r="B36" i="1"/>
  <c r="K35" i="1"/>
  <c r="H35" i="1"/>
  <c r="B35" i="1"/>
  <c r="K34" i="1"/>
  <c r="H34" i="1"/>
  <c r="B34" i="1"/>
  <c r="K33" i="1"/>
  <c r="H33" i="1"/>
  <c r="B33" i="1"/>
  <c r="K32" i="1"/>
  <c r="H32" i="1"/>
  <c r="B32" i="1"/>
  <c r="K31" i="1"/>
  <c r="H31" i="1"/>
  <c r="B31" i="1"/>
  <c r="K30" i="1"/>
  <c r="H30" i="1"/>
  <c r="B30" i="1"/>
  <c r="K29" i="1"/>
  <c r="H29" i="1"/>
  <c r="B29" i="1"/>
  <c r="K28" i="1"/>
  <c r="H28" i="1"/>
  <c r="B28" i="1"/>
  <c r="K27" i="1"/>
  <c r="H27" i="1"/>
  <c r="B27" i="1"/>
  <c r="B26" i="1"/>
  <c r="B25" i="1"/>
  <c r="B24" i="1"/>
  <c r="B23" i="1"/>
  <c r="B22" i="1"/>
  <c r="B21" i="1"/>
  <c r="B20" i="1"/>
  <c r="B19" i="1"/>
  <c r="B18" i="1"/>
  <c r="B17" i="1"/>
  <c r="B16" i="1"/>
  <c r="B15" i="1"/>
  <c r="B14" i="1"/>
  <c r="B13" i="1"/>
  <c r="B12" i="1"/>
  <c r="B11" i="1"/>
</calcChain>
</file>

<file path=xl/sharedStrings.xml><?xml version="1.0" encoding="utf-8"?>
<sst xmlns="http://schemas.openxmlformats.org/spreadsheetml/2006/main" count="560" uniqueCount="89">
  <si>
    <t>SECRETARÍA DE INFRAESTRUCTURA
SI-SI-CMA-014-2022
INFORME DE EVALUACIÓN ASPECTOS JURÍDICOS</t>
  </si>
  <si>
    <t>En Bucaramanga, el  19  de diciembre de 2022,  los abogados: Wilmar Palacio (evaluó de la propuesta 1 a la 33) y Edwin Valderrama (evaluó de la propuesta 34 a la 66) contratistas de la Secretaría de Infraestructura, proceden a realizar el Informe de Evaluación Jurídica inicial de los aspectos y requisitos Jurídicos Habilitantes de las propuestas presentadas el día 07 de diciembre de 2022 dentro del CONCURSO DE MERITOS SI-SI-CMA-014-2022, cuyo objeto es: “INTERVENTORIA A LA ADECUACIÓN DE ANDENES, ESCALERAS Y PASAMANOS, DEL MUNICIPIO DE BUCARAMANGA SANTANDER" de conformidad con la Resolución del XXX  del XX de DICIEMBRE  de 2022 por medio de la cual fue designada el  Comité Evaluador, de las siguientes propuestas:</t>
  </si>
  <si>
    <t>No.</t>
  </si>
  <si>
    <t>PROPONENTES</t>
  </si>
  <si>
    <r>
      <t xml:space="preserve">Formato de Presentación de Ofertas avalada por un </t>
    </r>
    <r>
      <rPr>
        <b/>
        <sz val="11"/>
        <color indexed="10"/>
        <rFont val="Arial"/>
        <family val="2"/>
      </rPr>
      <t>INGENIERO CIVIL y/o ARQUITECTO y/o CONSTRUCTOR EN ARQUITECTURA E INGENIERIA y/o GESTOR EN ARQUITECTURA E INGENIERIA</t>
    </r>
    <r>
      <rPr>
        <b/>
        <sz val="11"/>
        <rFont val="Arial"/>
        <family val="2"/>
      </rPr>
      <t xml:space="preserve">
FORMATO 1</t>
    </r>
  </si>
  <si>
    <t>PERSONA NATURAL(CEDULA DE CIUDADANIA, MP Y VIGENCIA, CEDULA DE EXTRANJERIA,PASAPORTE, CÉDULA RPTE LEGAL PERSONA JURIDICA Y REP UT-CONSORCIO</t>
  </si>
  <si>
    <r>
      <t xml:space="preserve">CERTIFICADO DE EXISTENCIA Y REPRESENTACION LEGAL- 
</t>
    </r>
    <r>
      <rPr>
        <b/>
        <sz val="11"/>
        <color indexed="10"/>
        <rFont val="Arial"/>
        <family val="2"/>
      </rPr>
      <t xml:space="preserve">
INGRESOS BRUTOS 
2020: 2,633,409,000 
2021: 2.725.578.000</t>
    </r>
    <r>
      <rPr>
        <b/>
        <sz val="11"/>
        <rFont val="Arial"/>
        <family val="2"/>
      </rPr>
      <t xml:space="preserve">
</t>
    </r>
  </si>
  <si>
    <r>
      <t xml:space="preserve">ACREDITA MIPYME
</t>
    </r>
    <r>
      <rPr>
        <sz val="11"/>
        <rFont val="Arial"/>
        <family val="2"/>
      </rPr>
      <t xml:space="preserve"> (Tratándose de Proponentes Plurales este puntaje solo se otorgará si por lo menos uno de los integrantes acredita la calidad de emprendimientos y empresas de mujeres O MIPYME (segun l caso) y tiene una participación igual o superior al diez por ciento (10 %) en el Consorcio o en la Unión Temporal)</t>
    </r>
  </si>
  <si>
    <r>
      <t xml:space="preserve">ACREDITA EMPRENDIMIENTOS Y EMPRESAS DE MUJERES 
</t>
    </r>
    <r>
      <rPr>
        <sz val="11"/>
        <color rgb="FF000000"/>
        <rFont val="Arial"/>
        <family val="2"/>
      </rPr>
      <t xml:space="preserve"> Formato 12 – Acreditación de emprendimientos y empresas de mujeres, para otorgar puntaje, el cualdeberá aportarse con la documentación requerida en el artículo 2.2.1.2.4.2.14 del Decreto 1082 de 2015, </t>
    </r>
  </si>
  <si>
    <t>CERTIFICADO SI ES SOCIEDAD ANONIMA ABIERTA O CERRADA</t>
  </si>
  <si>
    <t>PODER EN CASO DE ACTURAR POR PODERADO</t>
  </si>
  <si>
    <t>AUTORIZACION EN CASO DE EXISTIR LIMITE EN ESTATUTOS</t>
  </si>
  <si>
    <t>CONFORMACION DE CONSORCIO O UNION TEMPORAL- FORMATO 2</t>
  </si>
  <si>
    <r>
      <rPr>
        <b/>
        <sz val="11"/>
        <color rgb="FF000000"/>
        <rFont val="Arial"/>
      </rPr>
      <t xml:space="preserve">RUP VIGENTE Y EN FIRME 
EXPEDIDO ENTRE el </t>
    </r>
    <r>
      <rPr>
        <b/>
        <sz val="11"/>
        <color rgb="FFFF0000"/>
        <rFont val="Arial"/>
      </rPr>
      <t>08 de noviembre al 07 de diciembre de 2022</t>
    </r>
  </si>
  <si>
    <t>SEGURIDAD SOCIAL FORMATO 5</t>
  </si>
  <si>
    <r>
      <rPr>
        <b/>
        <sz val="11"/>
        <color rgb="FF000000"/>
        <rFont val="Arial"/>
      </rPr>
      <t>GARANTIA DE SERIEDAD 
$62.747.093.5
Vigencia</t>
    </r>
    <r>
      <rPr>
        <b/>
        <sz val="11"/>
        <color rgb="FFFF0000"/>
        <rFont val="Arial"/>
      </rPr>
      <t xml:space="preserve">: desde el 07 de diciembre de 2022 has el 06 de marzo del 2023
</t>
    </r>
    <r>
      <rPr>
        <b/>
        <sz val="11"/>
        <color rgb="FF000000"/>
        <rFont val="Arial"/>
      </rPr>
      <t xml:space="preserve">
</t>
    </r>
  </si>
  <si>
    <t>ANTECEDENTES JUDICIALES,DISCIPLINARIOS,FISCALES Y MEDIDAS CORRECTIVAS</t>
  </si>
  <si>
    <t>V. Requistos Habilitantes Componentes de Evaluación de la Propuesta.</t>
  </si>
  <si>
    <t xml:space="preserve">ESTADO </t>
  </si>
  <si>
    <t>OBSERVACION</t>
  </si>
  <si>
    <t>PUNTAJE</t>
  </si>
  <si>
    <t>CUMPLE</t>
  </si>
  <si>
    <t> En el RUP allegado por el proponente se oberva que R&amp;M CONSTRUCCIONES E INTERVENTORIAS SAS, esta clasificaco por su tamaño como una PEQUEÑA EMPRESA</t>
  </si>
  <si>
    <t xml:space="preserve">DISTRIBUCION ACCIONARIA SUPERIOR AL 50% </t>
  </si>
  <si>
    <t>N/A</t>
  </si>
  <si>
    <t>HABILITADO</t>
  </si>
  <si>
    <t> En el RUP allegado por el proponente se oberva que ROY INGENIERIA SAS, esta clasificaco por su tamaño como una MICROEMPRESA</t>
  </si>
  <si>
    <t>NO HABILITADO</t>
  </si>
  <si>
    <t>NO CUMPLE</t>
  </si>
  <si>
    <t> En el RUP allegado por el proponente se oberva que INGENIEROS CONSTRUCTORES Y ASESORES SAS, esta clasificaco por su tamaño como una MEDIANA EMPRESA</t>
  </si>
  <si>
    <t> </t>
  </si>
  <si>
    <t>SUBSANAR</t>
  </si>
  <si>
    <t> En el RUP allegado por el proponente se oberva que INGECO INGENIERIA DE CONSTRUCCIONES SAS, esta clasificaco por su tamaño como una MEDIANA EMPRESA</t>
  </si>
  <si>
    <t>DISTRUCION ACCIONARIA SUPERIOR AL 50% Y CARGOS DIRECTIVOS EJERCIDOS POR MUJERES SUP. AL 50% 12 MESES</t>
  </si>
  <si>
    <t>ACLARÓ</t>
  </si>
  <si>
    <t> En el RUP allegado por el proponente se oberva que CUBIKO OBRAS Y CONSULTORIA SAS, esta clasificaco por su tamaño como una MICRO EMPRESA</t>
  </si>
  <si>
    <t>SUBSANÓ</t>
  </si>
  <si>
    <t>NO CUMPLE - EL PROPONENTE ENVÍA SU OFERTA DESDE EL USUARIO DE SECOP II DE 1 UNO DE LOS CONSORCIADOS (CESAR AUGUSTO TABARES RAMIREZ) Y NO DESDE EL USUARIO QUE SE DEBIÓ CREAR PARA EL PROPONENTE PLURAL, POR LO CUAL NO CUMPLE ACORDE CON LO SEÑALADO EN EL PLIEGO DE CONDICIONES Y POR COLOMBIA COMPRA EEFICIENTE "de acuerdo a las condiciones previstas en las Guías de uso del SECOP II, no constituyen oferta, un documento presentado desde un proponente singular integrante de un proponente plural; no constituye oferta y en consecuencia no podría ser evaluada".</t>
  </si>
  <si>
    <t>REHAZADO</t>
  </si>
  <si>
    <t> En el RUP allegado por el proponente se oberva que C&amp;A PROFESIONALES DE INGENIERIA S.A.S., esta clasificaco por su tamaño como una MICRO EMPRESA</t>
  </si>
  <si>
    <t>Consorcio conformado por dos personas naturales, se verifica condicion de peuqeña empresa en RUP de la consorciada ANA ISABEL HENDE CARREÑO en los términos del parágrafo del artículo 2.2.1.2.4.2.4 del Decreto 1082 de 2015 y el FORMATO 1􏰀 􏰁– ACREDITACIÓN MIPYME</t>
  </si>
  <si>
    <t>consorcio conformado por dos personas naturales ANA ISABEL HENDE CARREÑO (50%) y PALTA MUÑOZ, ALBERTO (50%), NO SE ACREDITA EMPRENDIMIENTO MUJERES  en los terminos del articulo 2.2.1.2.4.2.14 numeral tercero  del Decreto 1082 de 2015 (No allega Registro Mercantil)</t>
  </si>
  <si>
    <t> En el Certificado de Existencia y Representancion Legal allegado por el proponente se oberva que GAVINCO INGENIEROS CONSULTORES S.A.S., esta clasificaco por su tamaño como una MEDIANA EMPRESA</t>
  </si>
  <si>
    <t>CERTIFICA UN TOTAL DE 2 CARGOS DIRECTIVOS OCUPADOS POR DOS MUJERES VINCULADAS LABORALMENTE POR MAS DE UN AÑO SEGUN CERTIFICADOS DE APORTES AL SISTEMA DE SEGURIDAD SOCIAL</t>
  </si>
  <si>
    <t> En el RUP allegado por el proponente se oberva que SOLIUN INGENIERIA S.A.S., esta clasificaco por su tamaño como una PEQUEÑA EMPRESA</t>
  </si>
  <si>
    <t> En el RUP allegado por el proponente se oberva que GRUPO FAO SAS, esta clasificaco por su tamaño como una MICRO EMPRESA</t>
  </si>
  <si>
    <t>DISTRIBUCION ACCIONARIA SUPERIOR AL 50%  DEL CONSORCIADO GRUPO FAO S.A.S.</t>
  </si>
  <si>
    <t>Personas naturale, se verifica condicion de peuqeña empresa en RUP en los términos del parágrafo del artículo 2.2.1.2.4.2.4 del Decreto 1082 de 2015 y el FORMATO 1􏰀 􏰁– ACREDITACIÓN MIPYME</t>
  </si>
  <si>
    <t>NO ALLEGA FORMATO DE DECLARACION</t>
  </si>
  <si>
    <t> En el RUP allegado por el proponente se oberva que MONTOYA RAMIREZ CONSULTORIA SAS, esta clasificaco por su tamaño como una MICRO EMPRESA</t>
  </si>
  <si>
    <t>DISTRIBUCION ACCIONARIA SUPERIOR AL 50%  DEL CONSORCIADO MORAN COSULTORIA S.A.S. A MUJERES</t>
  </si>
  <si>
    <t> En el RUP allegado por el proponente se oberva que CONSULTORES TÉCNICOS Y ECONÓMICOS
S.A.S, esta clasificaco por su tamaño como una MEDIANA EMPRESA</t>
  </si>
  <si>
    <t>NO ALLEGA FORMATO REQUERIDO</t>
  </si>
  <si>
    <t> En el RUP allegado por el proponente se oberva que INTERPRO S.A.S., esta clasificaco por su tamaño como una PEQUEÑA EMPRESA</t>
  </si>
  <si>
    <t> En el RUP allegado por el proponente se oberva que MSING S A S, esta clasificaco por su tamaño como una MICRO EMPRESA</t>
  </si>
  <si>
    <t>DISTRIBUCION ACCIONARIA SUPERIOR AL 50%  EN LOS CONSORCIADOS  B&amp;C S.A. Y MSINGG S.A.S.</t>
  </si>
  <si>
    <t> En el RUP allegado por el proponente se oberva que PROYECTISTAS DE COLOMBIA &amp; CIA SAS, esta clasificaco por su tamaño como una MICRO EMPRESA</t>
  </si>
  <si>
    <t>EL PROPONETE NO PRESENTO DOCUMENTOS PARA ACREDITAR LA CONDICINES DE EMPRENDIMIENTO O EMPRESA DE MJJERES</t>
  </si>
  <si>
    <t> En el RUP allegado por el proponente se oberva que CIVILE SAS BIC, esta clasificaco por su tamaño como una PEQUEÑA EMPRESA</t>
  </si>
  <si>
    <t> En el RUP allegado por el proponente se oberva que SESAC SA, esta clasificaco por su tamaño como una MEDIANA EMPRESA</t>
  </si>
  <si>
    <t>EL PROPONETE ALLEGA FORMATO 13 MEDIENTE EL CUAL PRETENDE ACREDITAR SU CONDICION DE EMPRESA O EMPRENDIMEITNO DE MUJERES, EN EL CUAL RELACIONA QUE LOS EMPLEOS DEL NIVEL DIRECTIVO DE GESSI ALVERA SAS SON EJERCICIDOS POR UN HOMBRE UNA MUJERE, SIN EMBARGO, NO ALLEGA EL CONTRATO O CERTIFICADO DE TRABAJO, LAS PLANILLAS DE PAGO DEL HOMBRE RELACIONADO Y TAMPOCO ALLEGO LA PLANILLA DE PAGO DEL MES DE DICIMEBRE DE 2021 DE LA MUJER RELACIONADA</t>
  </si>
  <si>
    <t> En el RUP allegado por el proponente se oberva que INGENIERIA Y CONSULTORIA INGECON SAS, esta clasificaco por su tamaño como una MEDIANA EMPRESA</t>
  </si>
  <si>
    <t xml:space="preserve">
 En el RUP allegado por el proponente se oberva que ALIANZA INTEGRAL DE PROYECTOS SAS BIIC, esta clasificaco por su tamaño como una MICRO EMPRESA</t>
  </si>
  <si>
    <t xml:space="preserve">
En el RUP allegado por el proponente se oberva que PROCOL S.A.S, esta clasificaco por su tamaño como una MICRO EMPRESA</t>
  </si>
  <si>
    <t>CERTIFICACION CARGOS DIRECTIVOS OCUPADOS POR DOS MUJERES VINCULADAS LABORALMENTE POR MAS DE UN AÑO SEGUN CERTIFICADOS DE APORTES AL SISTEMA DE SEGURIDAD SOCIAL</t>
  </si>
  <si>
    <t>LA PARTICIPACION DE LOS INTEGRANTES DEL CONSORCIO QUE SE ESTABLECIO EN LA GARANTIA NO CONCUERDA CON LA PARTICUPACION DE ESTOS DE CONFORMIDAD CON EL FORMATO, SUBSANAR LA GARANTIAS DE MODO QUE LOS PORCENTAJES DE PARTICIPACION DE LOS INTEGRANTES DEL CONSORCIO SEAN IGUALES AL DEL DOCUMENTO DE CONFORMACION DEL CONSORCIO</t>
  </si>
  <si>
    <t xml:space="preserve">
 En el RUP allegado por el proponente se oberva que JESAK SAS,, esta clasificaco por su tamaño como una MICRO EMPRESA</t>
  </si>
  <si>
    <t xml:space="preserve">
 En el RUP allegado por el proponente se oberva que INGEOCIM SAS,, esta clasificaco por su tamaño como una MEDIANA EMPRESA</t>
  </si>
  <si>
    <t>DIRECTIVOS OCUPADOS POR  MUJERES VINCULADAS LABORALMENTE POR MAS DE UN AÑO SEGUN CERTIFICADOS DE APORTES AL SISTEMA DE SEGURIDAD SOCIAL</t>
  </si>
  <si>
    <t>Consorcio conformado por:
CIC CONSULTORES DE INGENIERIA Y CIMENTACIONES SAS con una participacion del 50%
PEB CONSULTORES SAS con una participacion del 50%
En el RUP aportado por CIC CONSULTORES DE INGENIERIA Y CIMENTACIONES SAS se observa que según su tamaño se clasifica como una PEQUEÑA EMPRESA</t>
  </si>
  <si>
    <t>Para acreditar esta condicion el propoente diligencia el formato 13 a nombre del integrante del consorcio CIC CONSULTORES DE INGENIERIA Y CIMENTACIONES SAS, en el cual manifiesta que por lo menos el 50% de los empleos del nivel directivo son ejercidos por mujeres, sin embargo, para probar esta condicion allega las planillas de pago de la seguridad social de la señora BLANCA YANET GUACANEME, planillas que son pagadas por la empresa GEER CONSULTORES SAS, la cual no hace parte del consorcio, Por ser este un requisito que otorga puntaje es INSUBSANABLE</t>
  </si>
  <si>
    <t>Consorcio conformado por:
GRUPO POSSO SAS con una participacion del 85%
ABIF INGENIEROS SAS con una participacion del 15%
En el RUP aportado por el GRUPO POSSO SAS se observa que según su tamaño se clasifica como una MEDIANA EMPRESA</t>
  </si>
  <si>
    <t>Mediante certificcacion firmada por el representante legal y el revisro fiscal el GRUPO POSSO SAS, acredita que por lo menos el 50% de los empleos del nivel directivo de la empresa dutante al menos el utlimo año han sido ejercidos por mujeres</t>
  </si>
  <si>
    <t>En el RUP de aportado por el proponente se observa que esta clasificada como una MEDIANA EMPRESA</t>
  </si>
  <si>
    <t>La proponente allega copia de la cedula y el certificado de registro mercantil de personal natural de conformidad con el numeral 3 del articulo 2.2.1.2.4.2.14. del decreto 1082 de 2015</t>
  </si>
  <si>
    <t>Consorcio conformado por:
INFRALAR SAS con una participacion del 90%
VERTICE INTERVENTORIA DE PROYECTOS SAS con una participacion del 10%
En el RUP aportado por INFRALAR SAS se observa que según su tamaño se clasifica como una Pequeña empresa</t>
  </si>
  <si>
    <t>Mediante certificación se acreditó que mas del 50% de las acciones de INFRALAR SAS han pertenecido a mujeres durante al menos el ultimo año anterior a la fecha del cierre del proceso SI-SI-CMA-014-2022</t>
  </si>
  <si>
    <t>Consorcio conformado por:
MIRS LATINOAMERICA SAS con una participacion del 95%
UMBRELLA INTERNACIONAL SAS con una participacion del 5%
En el RUP de MIRS LATINOAMERICA SAS se observa que esta clasificada como una PEQUEÑA EMPRESA</t>
  </si>
  <si>
    <t>Mediante certificación se acreditó que mas del 50% de las acciones de MIRS LATINOAMERICA SAS han pertenecido a mujeres durante al menos el ultimo año anterior a la fecha del cierre del proceso SI-SI-CMA-014-2022</t>
  </si>
  <si>
    <t>SUBSANAR
NO SE ANEXO LA CEDULA DEL REPRESENTANTE LEGAL DE JUAN CARLOS REYES VANEGAS REPRESENTANTE LEGAL DE SADING SAS, SE SOLICITA ALLEGAR LA MENCIONADA CEDULA</t>
  </si>
  <si>
    <t>Consorcio conformado por:
RUTH ELENA TABARES ZULETA con una participacion del 30%
SADING GROUP SAS con una participacion del 70%
EN EL RUP SADING SAS SE OBSERVA QUE ESTA ES UNA MEDIANA EMPRESA</t>
  </si>
  <si>
    <t>Mediante certificación se acreditó que mas del 50% de las acciones de SADING GROUP SAS han pertenecido a mujeres durante al menos el ultimo año anterior a la fecha del cierre del proceso SI-SI-CMA-014-2022</t>
  </si>
  <si>
    <t>EN EL CERTIFICADO DE EXITENCIA Y REPRESENTACION LEGAL ASI COMO EN EL RUP DEL PROPONENTE SE OBSERVA QUE ESTE ES UNA MEDIANA EMPRESA</t>
  </si>
  <si>
    <t>EL PROPONENTE ACREDITA SER UNA EMPRESA DE MUJER DE CONFORMIDAD CON EL NUMERAL 2 DEL ARTICULO 2.2.1.2.4.2.14 DEL DECRETO 1082 DE 2015</t>
  </si>
  <si>
    <t>SUBSANAR
En el formato 1 - Presentacion de la oferta, se puso un objeto contractual que no corresponde al del proceso de selección SI-SI-CMA-014-2022, se solicita corregir</t>
  </si>
  <si>
    <t>Conformado por:
FERDINCO SAS con una participacion del 20%
ESTUTEC SAS con una participacion del 20%
EC CONSULTORIA SAS con una participacion del 25%</t>
  </si>
  <si>
    <t>Mediante certificación se acreditó que mas del 50% de las acciones de FERDINCO SAS han pertenecido a mujeres durante al menos el ultimo año anterior a la fecha del cierre del proceso SI-SI-CMA-014-2022</t>
  </si>
  <si>
    <t>SUBSANAR
En el formato 2 - Conformacion oferente prlural, se puso un objeto contractual que no corresponde al del proceso de selección SI-SI-CMA-014-2022, se solicita corregir</t>
  </si>
  <si>
    <t>ABG.  -  MIEMBRO COMITÉ EVALUADOR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</si>
</sst>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25" x14ac:knownFonts="1">
    <font>
      <sz val="11"/>
      <color theme="1"/>
      <name val="Calibri"/>
      <family val="2"/>
      <scheme val="minor"/>
    </font>
    <font>
      <sz val="10"/>
      <name val="Arial"/>
      <family val="2"/>
    </font>
    <font>
      <sz val="10"/>
      <color theme="4" tint="-0.249977111117893"/>
      <name val="Arial"/>
      <family val="2"/>
    </font>
    <font>
      <b/>
      <sz val="10"/>
      <name val="Arial"/>
      <family val="2"/>
    </font>
    <font>
      <b/>
      <sz val="14"/>
      <color theme="1"/>
      <name val="Arial"/>
      <family val="2"/>
    </font>
    <font>
      <sz val="10"/>
      <color theme="1"/>
      <name val="Arial"/>
      <family val="2"/>
    </font>
    <font>
      <sz val="10"/>
      <name val="Tahoma"/>
      <family val="2"/>
    </font>
    <font>
      <sz val="10"/>
      <color theme="4" tint="-0.249977111117893"/>
      <name val="Tahoma"/>
      <family val="2"/>
    </font>
    <font>
      <sz val="11"/>
      <color rgb="FF000000"/>
      <name val="Arial"/>
    </font>
    <font>
      <sz val="11"/>
      <name val="Arial"/>
      <family val="2"/>
    </font>
    <font>
      <b/>
      <sz val="11"/>
      <name val="Arial"/>
      <family val="2"/>
    </font>
    <font>
      <b/>
      <sz val="11"/>
      <color indexed="10"/>
      <name val="Arial"/>
      <family val="2"/>
    </font>
    <font>
      <b/>
      <sz val="11"/>
      <color rgb="FF000000"/>
      <name val="Arial"/>
      <family val="2"/>
    </font>
    <font>
      <sz val="11"/>
      <color rgb="FF000000"/>
      <name val="Arial"/>
      <family val="2"/>
    </font>
    <font>
      <b/>
      <sz val="11"/>
      <color rgb="FF000000"/>
      <name val="Arial"/>
    </font>
    <font>
      <b/>
      <sz val="11"/>
      <color rgb="FFFF0000"/>
      <name val="Arial"/>
    </font>
    <font>
      <b/>
      <sz val="11"/>
      <name val="Arial"/>
    </font>
    <font>
      <b/>
      <sz val="9"/>
      <name val="Arial"/>
      <family val="2"/>
    </font>
    <font>
      <b/>
      <sz val="11"/>
      <color theme="1"/>
      <name val="Arial"/>
      <family val="2"/>
    </font>
    <font>
      <b/>
      <sz val="11"/>
      <color rgb="FF2F75B5"/>
      <name val="Arial"/>
      <family val="2"/>
    </font>
    <font>
      <b/>
      <sz val="11"/>
      <color rgb="FF006100"/>
      <name val="Arial"/>
      <family val="2"/>
    </font>
    <font>
      <sz val="8"/>
      <name val="Arial Narrow"/>
      <family val="2"/>
    </font>
    <font>
      <b/>
      <sz val="11"/>
      <color theme="4" tint="-0.249977111117893"/>
      <name val="Arial"/>
      <family val="2"/>
    </font>
    <font>
      <b/>
      <sz val="11"/>
      <color rgb="FF000000"/>
      <name val="Arial"/>
      <charset val="1"/>
    </font>
    <font>
      <sz val="11"/>
      <color theme="4" tint="-0.249977111117893"/>
      <name val="Arial"/>
      <family val="2"/>
    </font>
  </fonts>
  <fills count="1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theme="0" tint="-0.249977111117893"/>
        <bgColor indexed="64"/>
      </patternFill>
    </fill>
    <fill>
      <patternFill patternType="solid">
        <fgColor rgb="FFDDEBF7"/>
        <bgColor indexed="64"/>
      </patternFill>
    </fill>
    <fill>
      <patternFill patternType="solid">
        <fgColor theme="0" tint="-0.14999847407452621"/>
        <bgColor indexed="64"/>
      </patternFill>
    </fill>
    <fill>
      <patternFill patternType="solid">
        <fgColor rgb="FF33CCCC"/>
        <bgColor rgb="FF000000"/>
      </patternFill>
    </fill>
    <fill>
      <patternFill patternType="solid">
        <fgColor rgb="FFDDEBF7"/>
        <bgColor rgb="FF000000"/>
      </patternFill>
    </fill>
    <fill>
      <patternFill patternType="solid">
        <fgColor rgb="FFC6EFCE"/>
        <bgColor rgb="FF000000"/>
      </patternFill>
    </fill>
    <fill>
      <patternFill patternType="solid">
        <fgColor theme="0" tint="-0.34998626667073579"/>
        <bgColor indexed="64"/>
      </patternFill>
    </fill>
    <fill>
      <patternFill patternType="solid">
        <fgColor rgb="FFFF0000"/>
        <bgColor indexed="64"/>
      </patternFill>
    </fill>
    <fill>
      <patternFill patternType="solid">
        <fgColor rgb="FFFFFFFF"/>
        <bgColor rgb="FF000000"/>
      </patternFill>
    </fill>
    <fill>
      <patternFill patternType="solid">
        <fgColor rgb="FFFFCCCC"/>
        <bgColor rgb="FF000000"/>
      </patternFill>
    </fill>
    <fill>
      <patternFill patternType="solid">
        <fgColor rgb="FF00CC66"/>
        <bgColor indexed="64"/>
      </patternFill>
    </fill>
    <fill>
      <patternFill patternType="solid">
        <fgColor rgb="FF70AD47"/>
        <bgColor indexed="64"/>
      </patternFill>
    </fill>
  </fills>
  <borders count="26">
    <border>
      <left/>
      <right/>
      <top/>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bottom/>
      <diagonal/>
    </border>
    <border>
      <left style="medium">
        <color auto="1"/>
      </left>
      <right/>
      <top/>
      <bottom style="medium">
        <color auto="1"/>
      </bottom>
      <diagonal/>
    </border>
    <border>
      <left/>
      <right style="medium">
        <color indexed="64"/>
      </right>
      <top/>
      <bottom style="medium">
        <color indexed="64"/>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s>
  <cellStyleXfs count="2">
    <xf numFmtId="0" fontId="0" fillId="0" borderId="0"/>
    <xf numFmtId="3" fontId="1" fillId="0" borderId="0" applyNumberFormat="0" applyFont="0" applyBorder="0" applyAlignment="0" applyProtection="0"/>
  </cellStyleXfs>
  <cellXfs count="98">
    <xf numFmtId="0" fontId="0" fillId="0" borderId="0" xfId="0"/>
    <xf numFmtId="0" fontId="1" fillId="2" borderId="0" xfId="1" applyNumberFormat="1" applyFont="1" applyFill="1" applyAlignment="1">
      <alignment horizontal="center" vertical="center"/>
    </xf>
    <xf numFmtId="0" fontId="1" fillId="2" borderId="0" xfId="1" applyNumberFormat="1" applyFont="1" applyFill="1" applyAlignment="1">
      <alignment horizontal="left" vertical="center"/>
    </xf>
    <xf numFmtId="3" fontId="1" fillId="2" borderId="0" xfId="1" applyNumberFormat="1" applyFont="1" applyFill="1" applyAlignment="1">
      <alignment horizontal="center" vertical="center"/>
    </xf>
    <xf numFmtId="4" fontId="1" fillId="2" borderId="0" xfId="1" applyNumberFormat="1" applyFont="1" applyFill="1" applyAlignment="1">
      <alignment vertical="center"/>
    </xf>
    <xf numFmtId="4" fontId="2" fillId="3" borderId="0" xfId="1" applyNumberFormat="1" applyFont="1" applyFill="1" applyAlignment="1">
      <alignment vertical="center"/>
    </xf>
    <xf numFmtId="3" fontId="1" fillId="2" borderId="0" xfId="1" applyNumberFormat="1" applyFont="1" applyFill="1" applyAlignment="1">
      <alignment vertical="center"/>
    </xf>
    <xf numFmtId="164" fontId="3" fillId="2" borderId="0" xfId="1" applyNumberFormat="1" applyFont="1" applyFill="1" applyAlignment="1">
      <alignment horizontal="right" vertical="center"/>
    </xf>
    <xf numFmtId="3" fontId="1" fillId="2" borderId="0" xfId="1" applyFont="1" applyFill="1" applyAlignment="1">
      <alignment vertical="center"/>
    </xf>
    <xf numFmtId="3" fontId="1" fillId="0" borderId="0" xfId="1" applyFont="1" applyAlignment="1">
      <alignment vertical="center"/>
    </xf>
    <xf numFmtId="0" fontId="6" fillId="4" borderId="0" xfId="1" applyNumberFormat="1" applyFont="1" applyFill="1" applyAlignment="1">
      <alignment horizontal="center" vertical="center"/>
    </xf>
    <xf numFmtId="0" fontId="6" fillId="4" borderId="0" xfId="1" applyNumberFormat="1" applyFont="1" applyFill="1" applyAlignment="1">
      <alignment horizontal="left" vertical="center"/>
    </xf>
    <xf numFmtId="3" fontId="6" fillId="4" borderId="0" xfId="1" applyNumberFormat="1" applyFont="1" applyFill="1" applyBorder="1" applyAlignment="1">
      <alignment horizontal="center" vertical="center"/>
    </xf>
    <xf numFmtId="3" fontId="7" fillId="3" borderId="0" xfId="1" applyNumberFormat="1" applyFont="1" applyFill="1" applyBorder="1" applyAlignment="1">
      <alignment horizontal="center" vertical="center"/>
    </xf>
    <xf numFmtId="3" fontId="1" fillId="4" borderId="0" xfId="1" applyFont="1" applyFill="1"/>
    <xf numFmtId="3" fontId="1" fillId="0" borderId="0" xfId="1" applyFont="1"/>
    <xf numFmtId="0" fontId="1" fillId="2" borderId="0" xfId="1" applyNumberFormat="1" applyFont="1" applyFill="1" applyAlignment="1">
      <alignment vertical="center"/>
    </xf>
    <xf numFmtId="0" fontId="2" fillId="3" borderId="0" xfId="1" applyNumberFormat="1" applyFont="1" applyFill="1" applyAlignment="1">
      <alignment vertical="center"/>
    </xf>
    <xf numFmtId="3" fontId="17" fillId="5" borderId="0" xfId="1" applyFont="1" applyFill="1" applyAlignment="1">
      <alignment vertical="center"/>
    </xf>
    <xf numFmtId="3" fontId="17" fillId="5" borderId="0" xfId="1" applyNumberFormat="1" applyFont="1" applyFill="1" applyAlignment="1">
      <alignment vertical="center"/>
    </xf>
    <xf numFmtId="0" fontId="10" fillId="5" borderId="24" xfId="1" applyNumberFormat="1" applyFont="1" applyFill="1" applyBorder="1" applyAlignment="1">
      <alignment horizontal="center" vertical="center" wrapText="1"/>
    </xf>
    <xf numFmtId="0" fontId="10" fillId="6" borderId="24" xfId="1" applyNumberFormat="1" applyFont="1" applyFill="1" applyBorder="1" applyAlignment="1">
      <alignment horizontal="center" vertical="center" wrapText="1"/>
    </xf>
    <xf numFmtId="0" fontId="10" fillId="7" borderId="20" xfId="1" applyNumberFormat="1" applyFont="1" applyFill="1" applyBorder="1" applyAlignment="1">
      <alignment horizontal="center" vertical="center" wrapText="1"/>
    </xf>
    <xf numFmtId="0" fontId="18" fillId="7" borderId="20" xfId="1" applyNumberFormat="1"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7" xfId="0" applyFont="1" applyBorder="1" applyAlignment="1">
      <alignment horizontal="center" vertical="center" wrapText="1"/>
    </xf>
    <xf numFmtId="0" fontId="10" fillId="8" borderId="20" xfId="0" applyFont="1" applyFill="1" applyBorder="1" applyAlignment="1">
      <alignment horizontal="center" vertical="center" wrapText="1"/>
    </xf>
    <xf numFmtId="0" fontId="19" fillId="9" borderId="17" xfId="0" applyFont="1" applyFill="1" applyBorder="1" applyAlignment="1">
      <alignment horizontal="center" vertical="center" wrapText="1"/>
    </xf>
    <xf numFmtId="0" fontId="20" fillId="10" borderId="20" xfId="0" applyFont="1" applyFill="1" applyBorder="1" applyAlignment="1">
      <alignment horizontal="center" vertical="center" wrapText="1"/>
    </xf>
    <xf numFmtId="3" fontId="21" fillId="11" borderId="0" xfId="1" applyFont="1" applyFill="1" applyAlignment="1">
      <alignment vertical="center"/>
    </xf>
    <xf numFmtId="3" fontId="21" fillId="11" borderId="0" xfId="1" applyNumberFormat="1" applyFont="1" applyFill="1" applyAlignment="1">
      <alignment vertical="center"/>
    </xf>
    <xf numFmtId="0" fontId="10" fillId="0" borderId="22" xfId="0" applyFont="1" applyBorder="1" applyAlignment="1">
      <alignment horizontal="center" vertical="center" wrapText="1"/>
    </xf>
    <xf numFmtId="0" fontId="10" fillId="0" borderId="25" xfId="0" applyFont="1" applyBorder="1" applyAlignment="1">
      <alignment horizontal="center" vertical="center" wrapText="1"/>
    </xf>
    <xf numFmtId="0" fontId="19" fillId="9" borderId="25"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10" fillId="13" borderId="22" xfId="0" applyFont="1" applyFill="1" applyBorder="1" applyAlignment="1">
      <alignment horizontal="center" vertical="center" wrapText="1"/>
    </xf>
    <xf numFmtId="0" fontId="10" fillId="13" borderId="25" xfId="0" applyFont="1" applyFill="1" applyBorder="1" applyAlignment="1">
      <alignment horizontal="center" vertical="center" wrapText="1"/>
    </xf>
    <xf numFmtId="0" fontId="10" fillId="14" borderId="20" xfId="0" applyFont="1" applyFill="1" applyBorder="1" applyAlignment="1">
      <alignment horizontal="center" vertical="center" wrapText="1"/>
    </xf>
    <xf numFmtId="0" fontId="10" fillId="2" borderId="20" xfId="1" applyNumberFormat="1" applyFont="1" applyFill="1" applyBorder="1" applyAlignment="1">
      <alignment horizontal="center" vertical="center" wrapText="1"/>
    </xf>
    <xf numFmtId="0" fontId="10" fillId="0" borderId="20" xfId="1" applyNumberFormat="1" applyFont="1" applyBorder="1" applyAlignment="1">
      <alignment horizontal="center" vertical="center" wrapText="1"/>
    </xf>
    <xf numFmtId="0" fontId="22" fillId="6" borderId="20" xfId="1" applyNumberFormat="1"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15" borderId="22" xfId="0" applyFont="1" applyFill="1" applyBorder="1" applyAlignment="1">
      <alignment horizontal="center" vertical="center" wrapText="1"/>
    </xf>
    <xf numFmtId="0" fontId="10" fillId="3" borderId="20" xfId="1" applyNumberFormat="1" applyFont="1" applyFill="1" applyBorder="1" applyAlignment="1">
      <alignment horizontal="center" vertical="center" wrapText="1"/>
    </xf>
    <xf numFmtId="0" fontId="10" fillId="16" borderId="20" xfId="0" applyFont="1" applyFill="1" applyBorder="1" applyAlignment="1">
      <alignment horizontal="center" vertical="center" wrapText="1"/>
    </xf>
    <xf numFmtId="0" fontId="10" fillId="12" borderId="20" xfId="0" applyFont="1" applyFill="1" applyBorder="1" applyAlignment="1">
      <alignment horizontal="center" vertical="center" wrapText="1"/>
    </xf>
    <xf numFmtId="0" fontId="10" fillId="16" borderId="22" xfId="0" applyFont="1" applyFill="1" applyBorder="1" applyAlignment="1">
      <alignment horizontal="center" vertical="center" wrapText="1"/>
    </xf>
    <xf numFmtId="0" fontId="23" fillId="0" borderId="0" xfId="0" applyFont="1" applyAlignment="1">
      <alignment horizontal="center" vertical="center" wrapText="1"/>
    </xf>
    <xf numFmtId="0" fontId="10" fillId="0" borderId="20" xfId="0" applyFont="1" applyBorder="1" applyAlignment="1">
      <alignment vertical="center" wrapText="1"/>
    </xf>
    <xf numFmtId="0" fontId="10" fillId="0" borderId="20" xfId="0" applyFont="1" applyBorder="1" applyAlignment="1">
      <alignment wrapText="1"/>
    </xf>
    <xf numFmtId="0" fontId="10" fillId="13" borderId="20" xfId="0" applyFont="1" applyFill="1" applyBorder="1" applyAlignment="1">
      <alignment wrapText="1"/>
    </xf>
    <xf numFmtId="0" fontId="10" fillId="0" borderId="20" xfId="0" applyFont="1" applyBorder="1" applyAlignment="1">
      <alignment vertical="top" wrapText="1"/>
    </xf>
    <xf numFmtId="0" fontId="16" fillId="2" borderId="20" xfId="1" applyNumberFormat="1" applyFont="1" applyFill="1" applyBorder="1" applyAlignment="1">
      <alignment horizontal="center" vertical="center" wrapText="1"/>
    </xf>
    <xf numFmtId="0" fontId="16" fillId="0" borderId="20" xfId="0" applyFont="1" applyBorder="1" applyAlignment="1">
      <alignment wrapText="1"/>
    </xf>
    <xf numFmtId="3" fontId="9" fillId="2" borderId="0" xfId="1" applyNumberFormat="1" applyFont="1" applyFill="1" applyAlignment="1">
      <alignment horizontal="center" vertical="center"/>
    </xf>
    <xf numFmtId="3" fontId="9" fillId="2" borderId="0" xfId="1" applyNumberFormat="1" applyFont="1" applyFill="1" applyAlignment="1">
      <alignment horizontal="left" vertical="center" wrapText="1"/>
    </xf>
    <xf numFmtId="0" fontId="10" fillId="2" borderId="0" xfId="1" applyNumberFormat="1" applyFont="1" applyFill="1" applyBorder="1" applyAlignment="1">
      <alignment horizontal="center" vertical="center"/>
    </xf>
    <xf numFmtId="0" fontId="9" fillId="2" borderId="0" xfId="1" applyNumberFormat="1" applyFont="1" applyFill="1" applyBorder="1" applyAlignment="1">
      <alignment horizontal="center" vertical="center"/>
    </xf>
    <xf numFmtId="0" fontId="22" fillId="3" borderId="0" xfId="1" applyNumberFormat="1" applyFont="1" applyFill="1" applyBorder="1" applyAlignment="1">
      <alignment horizontal="center" vertical="center"/>
    </xf>
    <xf numFmtId="0" fontId="9" fillId="2" borderId="0" xfId="1" applyNumberFormat="1" applyFont="1" applyFill="1" applyAlignment="1">
      <alignment horizontal="center" vertical="center"/>
    </xf>
    <xf numFmtId="0" fontId="10" fillId="2" borderId="0" xfId="1" applyNumberFormat="1" applyFont="1" applyFill="1" applyAlignment="1">
      <alignment horizontal="left" vertical="center"/>
    </xf>
    <xf numFmtId="0" fontId="9" fillId="2" borderId="0" xfId="1" applyNumberFormat="1" applyFont="1" applyFill="1" applyAlignment="1">
      <alignment vertical="center"/>
    </xf>
    <xf numFmtId="0" fontId="24" fillId="3" borderId="0" xfId="1" applyNumberFormat="1" applyFont="1" applyFill="1" applyAlignment="1">
      <alignment vertical="center"/>
    </xf>
    <xf numFmtId="3" fontId="9" fillId="2" borderId="0" xfId="1" applyNumberFormat="1" applyFont="1" applyFill="1" applyAlignment="1">
      <alignment vertical="center"/>
    </xf>
    <xf numFmtId="164" fontId="10" fillId="2" borderId="0" xfId="1" applyNumberFormat="1" applyFont="1" applyFill="1" applyAlignment="1">
      <alignment horizontal="right" vertical="center"/>
    </xf>
    <xf numFmtId="3" fontId="9" fillId="2" borderId="0" xfId="1" applyFont="1" applyFill="1" applyAlignment="1">
      <alignment vertical="center"/>
    </xf>
    <xf numFmtId="0" fontId="10" fillId="5" borderId="18" xfId="1" applyNumberFormat="1" applyFont="1" applyFill="1" applyBorder="1" applyAlignment="1">
      <alignment horizontal="center" vertical="center" wrapText="1"/>
    </xf>
    <xf numFmtId="0" fontId="10" fillId="5" borderId="22" xfId="1" applyNumberFormat="1" applyFont="1" applyFill="1" applyBorder="1" applyAlignment="1">
      <alignment horizontal="center" vertical="center" wrapText="1"/>
    </xf>
    <xf numFmtId="0" fontId="16" fillId="5" borderId="18" xfId="1" applyNumberFormat="1" applyFont="1" applyFill="1" applyBorder="1" applyAlignment="1">
      <alignment horizontal="center" vertical="center" wrapText="1"/>
    </xf>
    <xf numFmtId="0" fontId="10" fillId="2" borderId="0" xfId="1" applyNumberFormat="1" applyFont="1" applyFill="1" applyAlignment="1">
      <alignment horizontal="center" vertical="center"/>
    </xf>
    <xf numFmtId="0" fontId="12" fillId="5" borderId="20" xfId="1" applyNumberFormat="1" applyFont="1" applyFill="1" applyBorder="1" applyAlignment="1">
      <alignment horizontal="center" vertical="center" wrapText="1"/>
    </xf>
    <xf numFmtId="0" fontId="10" fillId="5" borderId="21" xfId="1" applyNumberFormat="1" applyFont="1" applyFill="1" applyBorder="1" applyAlignment="1">
      <alignment horizontal="center" vertical="center" wrapText="1"/>
    </xf>
    <xf numFmtId="0" fontId="10" fillId="5" borderId="25" xfId="1" applyNumberFormat="1" applyFont="1" applyFill="1" applyBorder="1" applyAlignment="1">
      <alignment horizontal="center" vertical="center" wrapText="1"/>
    </xf>
    <xf numFmtId="0" fontId="14" fillId="5" borderId="18" xfId="1"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1" xfId="0" applyFont="1" applyBorder="1" applyAlignment="1">
      <alignment horizontal="center" vertical="center" wrapText="1"/>
    </xf>
    <xf numFmtId="0" fontId="8" fillId="2" borderId="15" xfId="1" applyNumberFormat="1" applyFont="1" applyFill="1" applyBorder="1" applyAlignment="1">
      <alignment horizontal="justify" vertical="center" wrapText="1"/>
    </xf>
    <xf numFmtId="0" fontId="9" fillId="2" borderId="16" xfId="1" applyNumberFormat="1" applyFont="1" applyFill="1" applyBorder="1" applyAlignment="1">
      <alignment horizontal="justify" vertical="center" wrapText="1"/>
    </xf>
    <xf numFmtId="0" fontId="9" fillId="2" borderId="17" xfId="1" applyNumberFormat="1" applyFont="1" applyFill="1" applyBorder="1" applyAlignment="1">
      <alignment horizontal="justify" vertical="center" wrapText="1"/>
    </xf>
    <xf numFmtId="0" fontId="10" fillId="5" borderId="19" xfId="1" applyNumberFormat="1" applyFont="1" applyFill="1" applyBorder="1" applyAlignment="1">
      <alignment horizontal="center" vertical="center" wrapText="1"/>
    </xf>
    <xf numFmtId="0" fontId="10" fillId="5" borderId="23" xfId="1" applyNumberFormat="1" applyFont="1" applyFill="1" applyBorder="1" applyAlignment="1">
      <alignment horizontal="center" vertical="center" wrapText="1"/>
    </xf>
    <xf numFmtId="0" fontId="10" fillId="5" borderId="20" xfId="1" applyNumberFormat="1" applyFont="1" applyFill="1" applyBorder="1" applyAlignment="1">
      <alignment horizontal="center" vertical="center" wrapText="1"/>
    </xf>
  </cellXfs>
  <cellStyles count="2">
    <cellStyle name="Normal" xfId="0" builtinId="0"/>
    <cellStyle name="Normal 2" xfId="1"/>
  </cellStyles>
  <dxfs count="5">
    <dxf>
      <font>
        <b/>
        <i val="0"/>
        <color auto="1"/>
      </font>
      <fill>
        <patternFill>
          <bgColor rgb="FF33CCCC"/>
        </patternFill>
      </fill>
    </dxf>
    <dxf>
      <font>
        <b/>
        <i val="0"/>
        <color auto="1"/>
      </font>
      <fill>
        <patternFill>
          <bgColor rgb="FFFFCCCC"/>
        </patternFill>
      </fill>
    </dxf>
    <dxf>
      <font>
        <b/>
        <i val="0"/>
        <color auto="1"/>
      </font>
      <fill>
        <patternFill>
          <bgColor theme="7" tint="0.79998168889431442"/>
        </patternFill>
      </fill>
    </dxf>
    <dxf>
      <font>
        <b/>
        <i val="0"/>
        <color auto="1"/>
      </font>
      <fill>
        <patternFill>
          <bgColor rgb="FF66FF99"/>
        </patternFill>
      </fill>
    </dxf>
    <dxf>
      <font>
        <b/>
        <i val="0"/>
        <color auto="1"/>
      </font>
      <fill>
        <patternFill>
          <bgColor rgb="FF99CC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0</xdr:colOff>
      <xdr:row>6</xdr:row>
      <xdr:rowOff>0</xdr:rowOff>
    </xdr:from>
    <xdr:to>
      <xdr:col>14</xdr:col>
      <xdr:colOff>1514475</xdr:colOff>
      <xdr:row>6</xdr:row>
      <xdr:rowOff>0</xdr:rowOff>
    </xdr:to>
    <xdr:pic>
      <xdr:nvPicPr>
        <xdr:cNvPr id="2" name="Picture 1">
          <a:extLst>
            <a:ext uri="{FF2B5EF4-FFF2-40B4-BE49-F238E27FC236}">
              <a16:creationId xmlns="" xmlns:a16="http://schemas.microsoft.com/office/drawing/2014/main" id="{22FF756D-9CD8-40E9-81D3-1420C83310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174575" y="1476375"/>
          <a:ext cx="1514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0</xdr:row>
      <xdr:rowOff>0</xdr:rowOff>
    </xdr:from>
    <xdr:to>
      <xdr:col>14</xdr:col>
      <xdr:colOff>1352550</xdr:colOff>
      <xdr:row>0</xdr:row>
      <xdr:rowOff>0</xdr:rowOff>
    </xdr:to>
    <xdr:pic>
      <xdr:nvPicPr>
        <xdr:cNvPr id="3" name="Picture 1">
          <a:extLst>
            <a:ext uri="{FF2B5EF4-FFF2-40B4-BE49-F238E27FC236}">
              <a16:creationId xmlns="" xmlns:a16="http://schemas.microsoft.com/office/drawing/2014/main" id="{65E1B7BA-62A8-48A6-A3A0-4D1B7540CC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174575" y="0"/>
          <a:ext cx="1352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1034594</xdr:colOff>
      <xdr:row>2</xdr:row>
      <xdr:rowOff>159655</xdr:rowOff>
    </xdr:from>
    <xdr:to>
      <xdr:col>19</xdr:col>
      <xdr:colOff>1121226</xdr:colOff>
      <xdr:row>4</xdr:row>
      <xdr:rowOff>547354</xdr:rowOff>
    </xdr:to>
    <xdr:pic>
      <xdr:nvPicPr>
        <xdr:cNvPr id="4" name="Imagen 2">
          <a:extLst>
            <a:ext uri="{FF2B5EF4-FFF2-40B4-BE49-F238E27FC236}">
              <a16:creationId xmlns="" xmlns:a16="http://schemas.microsoft.com/office/drawing/2014/main" id="{7D51AFC9-0BF5-47E9-961B-79ABBA26E8CC}"/>
            </a:ext>
            <a:ext uri="{147F2762-F138-4A5C-976F-8EAC2B608ADB}">
              <a16:predDERef xmlns="" xmlns:a16="http://schemas.microsoft.com/office/drawing/2014/main" pred="{5826B990-F8C5-4A86-82B3-C09D154219BD}"/>
            </a:ext>
          </a:extLst>
        </xdr:cNvPr>
        <xdr:cNvPicPr>
          <a:picLocks noChangeAspect="1"/>
        </xdr:cNvPicPr>
      </xdr:nvPicPr>
      <xdr:blipFill rotWithShape="1">
        <a:blip xmlns:r="http://schemas.openxmlformats.org/officeDocument/2006/relationships" r:embed="rId2"/>
        <a:srcRect l="11720" t="61856" r="61030" b="14964"/>
        <a:stretch/>
      </xdr:blipFill>
      <xdr:spPr>
        <a:xfrm>
          <a:off x="31990844" y="426355"/>
          <a:ext cx="1382032" cy="863949"/>
        </a:xfrm>
        <a:prstGeom prst="rect">
          <a:avLst/>
        </a:prstGeom>
      </xdr:spPr>
    </xdr:pic>
    <xdr:clientData/>
  </xdr:twoCellAnchor>
  <xdr:twoCellAnchor editAs="oneCell">
    <xdr:from>
      <xdr:col>1</xdr:col>
      <xdr:colOff>566056</xdr:colOff>
      <xdr:row>2</xdr:row>
      <xdr:rowOff>54429</xdr:rowOff>
    </xdr:from>
    <xdr:to>
      <xdr:col>1</xdr:col>
      <xdr:colOff>1719941</xdr:colOff>
      <xdr:row>4</xdr:row>
      <xdr:rowOff>620486</xdr:rowOff>
    </xdr:to>
    <xdr:pic>
      <xdr:nvPicPr>
        <xdr:cNvPr id="5" name="Imagen 1">
          <a:extLst>
            <a:ext uri="{FF2B5EF4-FFF2-40B4-BE49-F238E27FC236}">
              <a16:creationId xmlns="" xmlns:a16="http://schemas.microsoft.com/office/drawing/2014/main" id="{A6C29046-96C5-4720-BF27-C633C066285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51831" y="321129"/>
          <a:ext cx="1153885" cy="104230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ON%20PROCESO%20SI-SI-CMA-014-202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PROPONENTES"/>
      <sheetName val="DISCAPACITADOS"/>
      <sheetName val="HAB"/>
      <sheetName val="POND"/>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s>
    <sheetDataSet>
      <sheetData sheetId="0"/>
      <sheetData sheetId="1"/>
      <sheetData sheetId="2">
        <row r="9">
          <cell r="C9" t="str">
            <v>R&amp;M CONSTRUCCIONES E INTERVENTORIAS S.A.S</v>
          </cell>
        </row>
        <row r="10">
          <cell r="C10" t="str">
            <v>CONSORCIO KALROY BUCARAMANGA 14.</v>
          </cell>
        </row>
        <row r="11">
          <cell r="C11" t="str">
            <v>INGENIEROS CONSTRUCTORES Y ASESORES S.A.S</v>
          </cell>
        </row>
        <row r="12">
          <cell r="C12" t="str">
            <v>CONSORCIO COMUNAS SANTANDER</v>
          </cell>
        </row>
        <row r="13">
          <cell r="C13" t="str">
            <v>CONSORCIO INTERVENTORÍA AC</v>
          </cell>
        </row>
        <row r="14">
          <cell r="C14" t="str">
            <v>CONSORCIO BMANGA INTERV ANDENES OT</v>
          </cell>
        </row>
        <row r="15">
          <cell r="C15" t="str">
            <v xml:space="preserve">CONSORCIO SAN PEDRO </v>
          </cell>
        </row>
        <row r="16">
          <cell r="C16" t="str">
            <v>CONSORCIO CAP - AIH 2022</v>
          </cell>
        </row>
        <row r="17">
          <cell r="C17" t="str">
            <v>GAVINCO INGENIEROS CONSULTORES S.A.S</v>
          </cell>
        </row>
        <row r="18">
          <cell r="C18" t="str">
            <v>SOLIUN INGENIERIA SAS</v>
          </cell>
        </row>
        <row r="19">
          <cell r="C19" t="str">
            <v>CONSORCIO INTERVIAL FANDI</v>
          </cell>
        </row>
        <row r="20">
          <cell r="C20" t="str">
            <v>GERARDO DÍAZ MANJARRES</v>
          </cell>
        </row>
        <row r="21">
          <cell r="C21" t="str">
            <v>CONSORCIO DMM</v>
          </cell>
        </row>
        <row r="22">
          <cell r="C22" t="str">
            <v>CONSORCIO INTERTP</v>
          </cell>
        </row>
        <row r="23">
          <cell r="C23" t="str">
            <v>CONSORCIO INTERSANTANDER</v>
          </cell>
        </row>
        <row r="24">
          <cell r="C24" t="str">
            <v>CONSORCIO ESPACIO PUBLICO GBM</v>
          </cell>
        </row>
        <row r="25">
          <cell r="C25" t="str">
            <v>PROYECTISTAS DE COLOMBIA &amp; CIA. S.A.S - PROYECTCOL S.A.S</v>
          </cell>
        </row>
        <row r="26">
          <cell r="C26" t="str">
            <v>CONSORCIO CIVILE-EXXI</v>
          </cell>
        </row>
        <row r="27">
          <cell r="C27" t="str">
            <v>CONSORCIO DSG</v>
          </cell>
        </row>
        <row r="28">
          <cell r="C28" t="str">
            <v>CONSORCIO INGEVAN</v>
          </cell>
        </row>
        <row r="29">
          <cell r="C29" t="str">
            <v>ALIANZA INTEGRAL DE PROYECTOS SAS BIC</v>
          </cell>
        </row>
        <row r="30">
          <cell r="C30" t="str">
            <v>INGENIEROS CIVILES ESPECIALISTAS S.A.S.</v>
          </cell>
        </row>
        <row r="31">
          <cell r="C31" t="str">
            <v>CONSORCIO GINPRO MDB 014/22</v>
          </cell>
        </row>
        <row r="32">
          <cell r="C32" t="str">
            <v>JESAK SAS</v>
          </cell>
        </row>
        <row r="33">
          <cell r="C33" t="str">
            <v>GEOTECNIA Y CIMIENTOS INGEOCIM S.A.S</v>
          </cell>
        </row>
        <row r="34">
          <cell r="C34" t="str">
            <v>CONSORCIO PC ADECUACIONES</v>
          </cell>
        </row>
        <row r="35">
          <cell r="C35" t="str">
            <v>CONSORCIO KIEL</v>
          </cell>
        </row>
        <row r="36">
          <cell r="C36" t="str">
            <v>ELSA TORRES ARENALES</v>
          </cell>
        </row>
        <row r="37">
          <cell r="C37" t="str">
            <v>CONSORCIO INFRAESTRUCTURA 14</v>
          </cell>
        </row>
        <row r="38">
          <cell r="C38" t="str">
            <v>CONSORCIO INTER MALLA VIAL</v>
          </cell>
        </row>
        <row r="39">
          <cell r="C39" t="str">
            <v>CONSORCIO INTERVIAS RS</v>
          </cell>
        </row>
        <row r="40">
          <cell r="C40" t="str">
            <v>VELNEC S.A</v>
          </cell>
        </row>
        <row r="41">
          <cell r="C41" t="str">
            <v>CONSORCIO FEEC SANTANDER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IQ45"/>
  <sheetViews>
    <sheetView showGridLines="0" tabSelected="1" view="pageBreakPreview" zoomScale="30" zoomScaleNormal="40" zoomScaleSheetLayoutView="30" workbookViewId="0">
      <pane xSplit="2" ySplit="10" topLeftCell="C40" activePane="bottomRight" state="frozen"/>
      <selection pane="topRight" activeCell="C6" sqref="C6"/>
      <selection pane="bottomLeft" activeCell="A12" sqref="A12"/>
      <selection pane="bottomRight" activeCell="A43" sqref="A43"/>
    </sheetView>
  </sheetViews>
  <sheetFormatPr baseColWidth="10" defaultColWidth="10.42578125" defaultRowHeight="12.75" customHeight="1" x14ac:dyDescent="0.25"/>
  <cols>
    <col min="1" max="1" width="7.28515625" style="1" customWidth="1"/>
    <col min="2" max="2" width="70.28515625" style="2" customWidth="1"/>
    <col min="3" max="3" width="27.28515625" style="3" customWidth="1"/>
    <col min="4" max="4" width="23.85546875" style="3" customWidth="1"/>
    <col min="5" max="5" width="27.140625" style="4" customWidth="1"/>
    <col min="6" max="6" width="19.42578125" style="4" customWidth="1"/>
    <col min="7" max="7" width="47.28515625" style="4" customWidth="1"/>
    <col min="8" max="8" width="16.7109375" style="5" customWidth="1"/>
    <col min="9" max="9" width="19.42578125" style="4" customWidth="1"/>
    <col min="10" max="10" width="40.85546875" style="4" customWidth="1"/>
    <col min="11" max="11" width="16.7109375" style="4" customWidth="1"/>
    <col min="12" max="12" width="20.7109375" style="6" customWidth="1"/>
    <col min="13" max="13" width="19.42578125" style="6" customWidth="1"/>
    <col min="14" max="14" width="21.140625" style="7" customWidth="1"/>
    <col min="15" max="15" width="23.85546875" style="8" customWidth="1"/>
    <col min="16" max="16" width="19.42578125" style="8" customWidth="1"/>
    <col min="17" max="17" width="24" style="8" customWidth="1"/>
    <col min="18" max="19" width="19.42578125" style="8" customWidth="1"/>
    <col min="20" max="20" width="26.85546875" style="8" customWidth="1"/>
    <col min="21" max="21" width="14.140625" style="8" customWidth="1"/>
    <col min="22" max="22" width="23.7109375" style="8" customWidth="1"/>
    <col min="23" max="26" width="10.42578125" style="8"/>
    <col min="27" max="27" width="11.42578125" style="8" bestFit="1" customWidth="1"/>
    <col min="28" max="33" width="10.42578125" style="8"/>
    <col min="34" max="34" width="11.7109375" style="8" bestFit="1" customWidth="1"/>
    <col min="35" max="16384" width="10.42578125" style="8"/>
  </cols>
  <sheetData>
    <row r="2" spans="1:251" ht="8.25" customHeight="1" thickBot="1" x14ac:dyDescent="0.3"/>
    <row r="3" spans="1:251" s="9" customFormat="1" ht="20.25" customHeight="1" x14ac:dyDescent="0.25">
      <c r="A3" s="74"/>
      <c r="B3" s="75"/>
      <c r="C3" s="74" t="s">
        <v>0</v>
      </c>
      <c r="D3" s="80"/>
      <c r="E3" s="80"/>
      <c r="F3" s="80"/>
      <c r="G3" s="80"/>
      <c r="H3" s="80"/>
      <c r="I3" s="80"/>
      <c r="J3" s="80"/>
      <c r="K3" s="80"/>
      <c r="L3" s="80"/>
      <c r="M3" s="80"/>
      <c r="N3" s="80"/>
      <c r="O3" s="80"/>
      <c r="P3" s="80"/>
      <c r="Q3" s="80"/>
      <c r="R3" s="81"/>
      <c r="S3" s="86"/>
      <c r="T3" s="87"/>
    </row>
    <row r="4" spans="1:251" s="9" customFormat="1" ht="17.25" customHeight="1" x14ac:dyDescent="0.25">
      <c r="A4" s="76"/>
      <c r="B4" s="77"/>
      <c r="C4" s="76"/>
      <c r="D4" s="82"/>
      <c r="E4" s="82"/>
      <c r="F4" s="82"/>
      <c r="G4" s="82"/>
      <c r="H4" s="82"/>
      <c r="I4" s="82"/>
      <c r="J4" s="82"/>
      <c r="K4" s="82"/>
      <c r="L4" s="82"/>
      <c r="M4" s="82"/>
      <c r="N4" s="82"/>
      <c r="O4" s="82"/>
      <c r="P4" s="82"/>
      <c r="Q4" s="82"/>
      <c r="R4" s="83"/>
      <c r="S4" s="88"/>
      <c r="T4" s="89"/>
    </row>
    <row r="5" spans="1:251" s="9" customFormat="1" ht="54" customHeight="1" thickBot="1" x14ac:dyDescent="0.3">
      <c r="A5" s="78"/>
      <c r="B5" s="79"/>
      <c r="C5" s="78"/>
      <c r="D5" s="84"/>
      <c r="E5" s="84"/>
      <c r="F5" s="84"/>
      <c r="G5" s="84"/>
      <c r="H5" s="84"/>
      <c r="I5" s="84"/>
      <c r="J5" s="84"/>
      <c r="K5" s="84"/>
      <c r="L5" s="84"/>
      <c r="M5" s="84"/>
      <c r="N5" s="84"/>
      <c r="O5" s="84"/>
      <c r="P5" s="84"/>
      <c r="Q5" s="84"/>
      <c r="R5" s="85"/>
      <c r="S5" s="90"/>
      <c r="T5" s="91"/>
    </row>
    <row r="6" spans="1:251" s="15" customFormat="1" ht="3.75" customHeight="1" x14ac:dyDescent="0.2">
      <c r="A6" s="10"/>
      <c r="B6" s="11"/>
      <c r="C6" s="12"/>
      <c r="D6" s="12"/>
      <c r="E6" s="12"/>
      <c r="F6" s="12"/>
      <c r="G6" s="12"/>
      <c r="H6" s="13"/>
      <c r="I6" s="12"/>
      <c r="J6" s="12"/>
      <c r="K6" s="12"/>
      <c r="L6" s="12"/>
      <c r="M6" s="12"/>
      <c r="N6" s="12"/>
      <c r="O6" s="14"/>
      <c r="P6" s="14"/>
      <c r="Q6" s="14"/>
      <c r="R6" s="14"/>
    </row>
    <row r="7" spans="1:251" s="6" customFormat="1" ht="50.25" customHeight="1" x14ac:dyDescent="0.25">
      <c r="A7" s="92" t="s">
        <v>1</v>
      </c>
      <c r="B7" s="93"/>
      <c r="C7" s="93"/>
      <c r="D7" s="93"/>
      <c r="E7" s="93"/>
      <c r="F7" s="93"/>
      <c r="G7" s="93"/>
      <c r="H7" s="93"/>
      <c r="I7" s="93"/>
      <c r="J7" s="93"/>
      <c r="K7" s="93"/>
      <c r="L7" s="93"/>
      <c r="M7" s="93"/>
      <c r="N7" s="93"/>
      <c r="O7" s="93"/>
      <c r="P7" s="93"/>
      <c r="Q7" s="93"/>
      <c r="R7" s="93"/>
      <c r="S7" s="93"/>
      <c r="T7" s="94"/>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row>
    <row r="8" spans="1:251" s="6" customFormat="1" ht="12.75" customHeight="1" x14ac:dyDescent="0.25">
      <c r="A8" s="1"/>
      <c r="B8" s="2"/>
      <c r="C8" s="1"/>
      <c r="D8" s="1"/>
      <c r="E8" s="16"/>
      <c r="F8" s="16"/>
      <c r="G8" s="16"/>
      <c r="H8" s="17"/>
      <c r="I8" s="16"/>
      <c r="J8" s="16"/>
      <c r="K8" s="16"/>
      <c r="N8" s="7"/>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row>
    <row r="9" spans="1:251" s="19" customFormat="1" ht="83.45" customHeight="1" x14ac:dyDescent="0.25">
      <c r="A9" s="66" t="s">
        <v>2</v>
      </c>
      <c r="B9" s="66" t="s">
        <v>3</v>
      </c>
      <c r="C9" s="66" t="s">
        <v>4</v>
      </c>
      <c r="D9" s="66" t="s">
        <v>5</v>
      </c>
      <c r="E9" s="95" t="s">
        <v>6</v>
      </c>
      <c r="F9" s="97" t="s">
        <v>7</v>
      </c>
      <c r="G9" s="97"/>
      <c r="H9" s="97"/>
      <c r="I9" s="70" t="s">
        <v>8</v>
      </c>
      <c r="J9" s="70"/>
      <c r="K9" s="70"/>
      <c r="L9" s="71" t="s">
        <v>9</v>
      </c>
      <c r="M9" s="66" t="s">
        <v>10</v>
      </c>
      <c r="N9" s="66" t="s">
        <v>11</v>
      </c>
      <c r="O9" s="66" t="s">
        <v>12</v>
      </c>
      <c r="P9" s="73" t="s">
        <v>13</v>
      </c>
      <c r="Q9" s="66" t="s">
        <v>14</v>
      </c>
      <c r="R9" s="68" t="s">
        <v>15</v>
      </c>
      <c r="S9" s="66" t="s">
        <v>16</v>
      </c>
      <c r="T9" s="66" t="s">
        <v>17</v>
      </c>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row>
    <row r="10" spans="1:251" s="19" customFormat="1" ht="79.5" customHeight="1" x14ac:dyDescent="0.25">
      <c r="A10" s="67"/>
      <c r="B10" s="67"/>
      <c r="C10" s="67"/>
      <c r="D10" s="67"/>
      <c r="E10" s="96"/>
      <c r="F10" s="20" t="s">
        <v>18</v>
      </c>
      <c r="G10" s="20" t="s">
        <v>19</v>
      </c>
      <c r="H10" s="21" t="s">
        <v>20</v>
      </c>
      <c r="I10" s="20" t="s">
        <v>18</v>
      </c>
      <c r="J10" s="20" t="s">
        <v>19</v>
      </c>
      <c r="K10" s="21" t="s">
        <v>20</v>
      </c>
      <c r="L10" s="72"/>
      <c r="M10" s="67"/>
      <c r="N10" s="67"/>
      <c r="O10" s="67"/>
      <c r="P10" s="67"/>
      <c r="Q10" s="67"/>
      <c r="R10" s="67"/>
      <c r="S10" s="67"/>
      <c r="T10" s="67"/>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row>
    <row r="11" spans="1:251" s="30" customFormat="1" ht="111" customHeight="1" x14ac:dyDescent="0.25">
      <c r="A11" s="22">
        <v>1</v>
      </c>
      <c r="B11" s="23" t="str">
        <f>[1]DISCAPACITADOS!C9</f>
        <v>R&amp;M CONSTRUCCIONES E INTERVENTORIAS S.A.S</v>
      </c>
      <c r="C11" s="24" t="s">
        <v>21</v>
      </c>
      <c r="D11" s="25" t="s">
        <v>21</v>
      </c>
      <c r="E11" s="25" t="s">
        <v>21</v>
      </c>
      <c r="F11" s="26" t="s">
        <v>21</v>
      </c>
      <c r="G11" s="25" t="s">
        <v>22</v>
      </c>
      <c r="H11" s="27">
        <v>0.25</v>
      </c>
      <c r="I11" s="26" t="s">
        <v>21</v>
      </c>
      <c r="J11" s="25" t="s">
        <v>23</v>
      </c>
      <c r="K11" s="27">
        <v>0.25</v>
      </c>
      <c r="L11" s="25" t="s">
        <v>24</v>
      </c>
      <c r="M11" s="25" t="s">
        <v>24</v>
      </c>
      <c r="N11" s="25" t="s">
        <v>24</v>
      </c>
      <c r="O11" s="25" t="s">
        <v>24</v>
      </c>
      <c r="P11" s="25" t="s">
        <v>21</v>
      </c>
      <c r="Q11" s="25" t="s">
        <v>21</v>
      </c>
      <c r="R11" s="25" t="s">
        <v>21</v>
      </c>
      <c r="S11" s="25" t="s">
        <v>21</v>
      </c>
      <c r="T11" s="28" t="s">
        <v>25</v>
      </c>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t="s">
        <v>25</v>
      </c>
      <c r="DC11" s="29" t="s">
        <v>21</v>
      </c>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c r="EE11" s="29"/>
      <c r="EF11" s="29"/>
      <c r="EG11" s="29"/>
      <c r="EH11" s="29"/>
      <c r="EI11" s="29"/>
      <c r="EJ11" s="29"/>
      <c r="EK11" s="29"/>
      <c r="EL11" s="29"/>
      <c r="EM11" s="29"/>
      <c r="EN11" s="29"/>
      <c r="EO11" s="29"/>
      <c r="EP11" s="29"/>
      <c r="EQ11" s="29"/>
      <c r="ER11" s="29"/>
      <c r="ES11" s="29"/>
      <c r="ET11" s="29"/>
      <c r="EU11" s="29"/>
      <c r="EV11" s="29"/>
      <c r="EW11" s="29"/>
      <c r="EX11" s="29"/>
      <c r="EY11" s="29"/>
      <c r="EZ11" s="29"/>
      <c r="FA11" s="29"/>
      <c r="FB11" s="29"/>
      <c r="FC11" s="29"/>
      <c r="FD11" s="29"/>
      <c r="FE11" s="29"/>
      <c r="FF11" s="29"/>
      <c r="FG11" s="29"/>
      <c r="FH11" s="29"/>
      <c r="FI11" s="29"/>
      <c r="FJ11" s="29"/>
      <c r="FK11" s="29"/>
      <c r="FL11" s="29"/>
      <c r="FM11" s="29"/>
      <c r="FN11" s="29"/>
      <c r="FO11" s="29"/>
      <c r="FP11" s="29"/>
      <c r="FQ11" s="29"/>
      <c r="FR11" s="29"/>
      <c r="FS11" s="29"/>
      <c r="FT11" s="29"/>
      <c r="FU11" s="29"/>
      <c r="FV11" s="29"/>
      <c r="FW11" s="29"/>
      <c r="FX11" s="29"/>
      <c r="FY11" s="29"/>
      <c r="FZ11" s="29"/>
      <c r="GA11" s="29"/>
      <c r="GB11" s="29"/>
      <c r="GC11" s="29"/>
      <c r="GD11" s="29"/>
      <c r="GE11" s="29"/>
      <c r="GF11" s="29"/>
      <c r="GG11" s="29"/>
      <c r="GH11" s="29"/>
      <c r="GI11" s="29"/>
      <c r="GJ11" s="29"/>
      <c r="GK11" s="29"/>
      <c r="GL11" s="29"/>
      <c r="GM11" s="29"/>
      <c r="GN11" s="29"/>
      <c r="GO11" s="29"/>
      <c r="GP11" s="29"/>
      <c r="GQ11" s="29"/>
      <c r="GR11" s="29"/>
      <c r="GS11" s="29"/>
      <c r="GT11" s="29"/>
      <c r="GU11" s="29"/>
      <c r="GV11" s="29"/>
      <c r="GW11" s="29"/>
      <c r="GX11" s="29"/>
      <c r="GY11" s="29"/>
      <c r="GZ11" s="29"/>
      <c r="HA11" s="29"/>
      <c r="HB11" s="29"/>
      <c r="HC11" s="29"/>
      <c r="HD11" s="29"/>
      <c r="HE11" s="29"/>
      <c r="HF11" s="29"/>
      <c r="HG11" s="29"/>
      <c r="HH11" s="29"/>
      <c r="HI11" s="29"/>
      <c r="HJ11" s="29"/>
      <c r="HK11" s="29"/>
      <c r="HL11" s="29"/>
      <c r="HM11" s="29"/>
      <c r="HN11" s="29"/>
      <c r="HO11" s="29"/>
      <c r="HP11" s="29"/>
      <c r="HQ11" s="29"/>
      <c r="HR11" s="29"/>
      <c r="HS11" s="29"/>
      <c r="HT11" s="29"/>
      <c r="HU11" s="29"/>
      <c r="HV11" s="29"/>
      <c r="HW11" s="29"/>
      <c r="HX11" s="29"/>
      <c r="HY11" s="29"/>
      <c r="HZ11" s="29"/>
      <c r="IA11" s="29"/>
      <c r="IB11" s="29"/>
      <c r="IC11" s="29"/>
      <c r="ID11" s="29"/>
      <c r="IE11" s="29"/>
      <c r="IF11" s="29"/>
      <c r="IG11" s="29"/>
      <c r="IH11" s="29"/>
      <c r="II11" s="29"/>
      <c r="IJ11" s="29"/>
      <c r="IK11" s="29"/>
      <c r="IL11" s="29"/>
      <c r="IM11" s="29"/>
      <c r="IN11" s="29"/>
      <c r="IO11" s="29"/>
      <c r="IP11" s="29"/>
      <c r="IQ11" s="29"/>
    </row>
    <row r="12" spans="1:251" s="30" customFormat="1" ht="96" customHeight="1" x14ac:dyDescent="0.25">
      <c r="A12" s="22">
        <v>2</v>
      </c>
      <c r="B12" s="23" t="str">
        <f>[1]DISCAPACITADOS!C10</f>
        <v>CONSORCIO KALROY BUCARAMANGA 14.</v>
      </c>
      <c r="C12" s="31" t="s">
        <v>21</v>
      </c>
      <c r="D12" s="32" t="s">
        <v>21</v>
      </c>
      <c r="E12" s="32" t="s">
        <v>21</v>
      </c>
      <c r="F12" s="26" t="s">
        <v>21</v>
      </c>
      <c r="G12" s="25" t="s">
        <v>26</v>
      </c>
      <c r="H12" s="33">
        <v>0.25</v>
      </c>
      <c r="I12" s="26" t="s">
        <v>21</v>
      </c>
      <c r="J12" s="32" t="s">
        <v>23</v>
      </c>
      <c r="K12" s="33">
        <v>0.25</v>
      </c>
      <c r="L12" s="32" t="s">
        <v>24</v>
      </c>
      <c r="M12" s="32" t="s">
        <v>24</v>
      </c>
      <c r="N12" s="32" t="s">
        <v>24</v>
      </c>
      <c r="O12" s="32" t="s">
        <v>21</v>
      </c>
      <c r="P12" s="32" t="s">
        <v>21</v>
      </c>
      <c r="Q12" s="32" t="s">
        <v>21</v>
      </c>
      <c r="R12" s="32" t="s">
        <v>21</v>
      </c>
      <c r="S12" s="32" t="s">
        <v>21</v>
      </c>
      <c r="T12" s="28" t="s">
        <v>25</v>
      </c>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t="s">
        <v>27</v>
      </c>
      <c r="DC12" s="29" t="s">
        <v>28</v>
      </c>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row>
    <row r="13" spans="1:251" s="30" customFormat="1" ht="120" customHeight="1" x14ac:dyDescent="0.25">
      <c r="A13" s="22">
        <v>3</v>
      </c>
      <c r="B13" s="23" t="str">
        <f>[1]DISCAPACITADOS!C11</f>
        <v>INGENIEROS CONSTRUCTORES Y ASESORES S.A.S</v>
      </c>
      <c r="C13" s="31" t="s">
        <v>21</v>
      </c>
      <c r="D13" s="32" t="s">
        <v>21</v>
      </c>
      <c r="E13" s="32" t="s">
        <v>21</v>
      </c>
      <c r="F13" s="26" t="s">
        <v>21</v>
      </c>
      <c r="G13" s="25" t="s">
        <v>29</v>
      </c>
      <c r="H13" s="33">
        <v>0.25</v>
      </c>
      <c r="I13" s="26" t="s">
        <v>21</v>
      </c>
      <c r="J13" s="32" t="s">
        <v>30</v>
      </c>
      <c r="K13" s="33">
        <v>0.25</v>
      </c>
      <c r="L13" s="32" t="s">
        <v>24</v>
      </c>
      <c r="M13" s="32" t="s">
        <v>24</v>
      </c>
      <c r="N13" s="32" t="s">
        <v>24</v>
      </c>
      <c r="O13" s="32" t="s">
        <v>24</v>
      </c>
      <c r="P13" s="32" t="s">
        <v>21</v>
      </c>
      <c r="Q13" s="32" t="s">
        <v>21</v>
      </c>
      <c r="R13" s="32" t="s">
        <v>21</v>
      </c>
      <c r="S13" s="32" t="s">
        <v>21</v>
      </c>
      <c r="T13" s="28" t="s">
        <v>25</v>
      </c>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t="s">
        <v>31</v>
      </c>
      <c r="DD13" s="29"/>
      <c r="DE13" s="29"/>
      <c r="DF13" s="29"/>
      <c r="DG13" s="29"/>
      <c r="DH13" s="29"/>
      <c r="DI13" s="29"/>
      <c r="DJ13" s="29"/>
      <c r="DK13" s="29"/>
      <c r="DL13" s="29"/>
      <c r="DM13" s="29"/>
      <c r="DN13" s="29"/>
      <c r="DO13" s="29"/>
      <c r="DP13" s="29"/>
      <c r="DQ13" s="29"/>
      <c r="DR13" s="29"/>
      <c r="DS13" s="29"/>
      <c r="DT13" s="29"/>
      <c r="DU13" s="29"/>
      <c r="DV13" s="29"/>
      <c r="DW13" s="29"/>
      <c r="DX13" s="29"/>
      <c r="DY13" s="29"/>
      <c r="DZ13" s="29"/>
      <c r="EA13" s="29"/>
      <c r="EB13" s="29"/>
      <c r="EC13" s="29"/>
      <c r="ED13" s="29"/>
      <c r="EE13" s="29"/>
      <c r="EF13" s="29"/>
      <c r="EG13" s="29"/>
      <c r="EH13" s="29"/>
      <c r="EI13" s="29"/>
      <c r="EJ13" s="29"/>
      <c r="EK13" s="29"/>
      <c r="EL13" s="29"/>
      <c r="EM13" s="29"/>
      <c r="EN13" s="29"/>
      <c r="EO13" s="29"/>
      <c r="EP13" s="29"/>
      <c r="EQ13" s="29"/>
      <c r="ER13" s="29"/>
      <c r="ES13" s="29"/>
      <c r="ET13" s="29"/>
      <c r="EU13" s="29"/>
      <c r="EV13" s="29"/>
      <c r="EW13" s="29"/>
      <c r="EX13" s="29"/>
      <c r="EY13" s="29"/>
      <c r="EZ13" s="29"/>
      <c r="FA13" s="29"/>
      <c r="FB13" s="29"/>
      <c r="FC13" s="29"/>
      <c r="FD13" s="29"/>
      <c r="FE13" s="29"/>
      <c r="FF13" s="29"/>
      <c r="FG13" s="29"/>
      <c r="FH13" s="29"/>
      <c r="FI13" s="29"/>
      <c r="FJ13" s="29"/>
      <c r="FK13" s="29"/>
      <c r="FL13" s="29"/>
      <c r="FM13" s="29"/>
      <c r="FN13" s="29"/>
      <c r="FO13" s="29"/>
      <c r="FP13" s="29"/>
      <c r="FQ13" s="29"/>
      <c r="FR13" s="29"/>
      <c r="FS13" s="29"/>
      <c r="FT13" s="29"/>
      <c r="FU13" s="29"/>
      <c r="FV13" s="29"/>
      <c r="FW13" s="29"/>
      <c r="FX13" s="29"/>
      <c r="FY13" s="29"/>
      <c r="FZ13" s="29"/>
      <c r="GA13" s="29"/>
      <c r="GB13" s="29"/>
      <c r="GC13" s="29"/>
      <c r="GD13" s="29"/>
      <c r="GE13" s="29"/>
      <c r="GF13" s="29"/>
      <c r="GG13" s="29"/>
      <c r="GH13" s="29"/>
      <c r="GI13" s="29"/>
      <c r="GJ13" s="29"/>
      <c r="GK13" s="29"/>
      <c r="GL13" s="29"/>
      <c r="GM13" s="29"/>
      <c r="GN13" s="29"/>
      <c r="GO13" s="29"/>
      <c r="GP13" s="29"/>
      <c r="GQ13" s="29"/>
      <c r="GR13" s="29"/>
      <c r="GS13" s="29"/>
      <c r="GT13" s="29"/>
      <c r="GU13" s="29"/>
      <c r="GV13" s="29"/>
      <c r="GW13" s="29"/>
      <c r="GX13" s="29"/>
      <c r="GY13" s="29"/>
      <c r="GZ13" s="29"/>
      <c r="HA13" s="29"/>
      <c r="HB13" s="29"/>
      <c r="HC13" s="29"/>
      <c r="HD13" s="29"/>
      <c r="HE13" s="29"/>
      <c r="HF13" s="29"/>
      <c r="HG13" s="29"/>
      <c r="HH13" s="29"/>
      <c r="HI13" s="29"/>
      <c r="HJ13" s="29"/>
      <c r="HK13" s="29"/>
      <c r="HL13" s="29"/>
      <c r="HM13" s="29"/>
      <c r="HN13" s="29"/>
      <c r="HO13" s="29"/>
      <c r="HP13" s="29"/>
      <c r="HQ13" s="29"/>
      <c r="HR13" s="29"/>
      <c r="HS13" s="29"/>
      <c r="HT13" s="29"/>
      <c r="HU13" s="29"/>
      <c r="HV13" s="29"/>
      <c r="HW13" s="29"/>
      <c r="HX13" s="29"/>
      <c r="HY13" s="29"/>
      <c r="HZ13" s="29"/>
      <c r="IA13" s="29"/>
      <c r="IB13" s="29"/>
      <c r="IC13" s="29"/>
      <c r="ID13" s="29"/>
      <c r="IE13" s="29"/>
      <c r="IF13" s="29"/>
      <c r="IG13" s="29"/>
      <c r="IH13" s="29"/>
      <c r="II13" s="29"/>
      <c r="IJ13" s="29"/>
      <c r="IK13" s="29"/>
      <c r="IL13" s="29"/>
      <c r="IM13" s="29"/>
      <c r="IN13" s="29"/>
      <c r="IO13" s="29"/>
      <c r="IP13" s="29"/>
      <c r="IQ13" s="29"/>
    </row>
    <row r="14" spans="1:251" s="30" customFormat="1" ht="124.5" customHeight="1" x14ac:dyDescent="0.25">
      <c r="A14" s="22">
        <v>4</v>
      </c>
      <c r="B14" s="23" t="str">
        <f>[1]DISCAPACITADOS!C12</f>
        <v>CONSORCIO COMUNAS SANTANDER</v>
      </c>
      <c r="C14" s="31" t="s">
        <v>21</v>
      </c>
      <c r="D14" s="32" t="s">
        <v>21</v>
      </c>
      <c r="E14" s="32" t="s">
        <v>21</v>
      </c>
      <c r="F14" s="26" t="s">
        <v>21</v>
      </c>
      <c r="G14" s="25" t="s">
        <v>32</v>
      </c>
      <c r="H14" s="33">
        <v>0.25</v>
      </c>
      <c r="I14" s="26" t="s">
        <v>21</v>
      </c>
      <c r="J14" s="32" t="s">
        <v>33</v>
      </c>
      <c r="K14" s="33">
        <v>0.25</v>
      </c>
      <c r="L14" s="32" t="s">
        <v>24</v>
      </c>
      <c r="M14" s="32" t="s">
        <v>24</v>
      </c>
      <c r="N14" s="32" t="s">
        <v>24</v>
      </c>
      <c r="O14" s="32" t="s">
        <v>21</v>
      </c>
      <c r="P14" s="32" t="s">
        <v>21</v>
      </c>
      <c r="Q14" s="32" t="s">
        <v>21</v>
      </c>
      <c r="R14" s="32" t="s">
        <v>21</v>
      </c>
      <c r="S14" s="32" t="s">
        <v>21</v>
      </c>
      <c r="T14" s="28" t="s">
        <v>25</v>
      </c>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t="s">
        <v>34</v>
      </c>
      <c r="DD14" s="29"/>
      <c r="DE14" s="29"/>
      <c r="DF14" s="29"/>
      <c r="DG14" s="29"/>
      <c r="DH14" s="29"/>
      <c r="DI14" s="29"/>
      <c r="DJ14" s="29"/>
      <c r="DK14" s="29"/>
      <c r="DL14" s="29"/>
      <c r="DM14" s="29"/>
      <c r="DN14" s="29"/>
      <c r="DO14" s="29"/>
      <c r="DP14" s="29"/>
      <c r="DQ14" s="29"/>
      <c r="DR14" s="29"/>
      <c r="DS14" s="29"/>
      <c r="DT14" s="29"/>
      <c r="DU14" s="29"/>
      <c r="DV14" s="29"/>
      <c r="DW14" s="29"/>
      <c r="DX14" s="29"/>
      <c r="DY14" s="29"/>
      <c r="DZ14" s="29"/>
      <c r="EA14" s="29"/>
      <c r="EB14" s="29"/>
      <c r="EC14" s="29"/>
      <c r="ED14" s="29"/>
      <c r="EE14" s="29"/>
      <c r="EF14" s="29"/>
      <c r="EG14" s="29"/>
      <c r="EH14" s="29"/>
      <c r="EI14" s="29"/>
      <c r="EJ14" s="29"/>
      <c r="EK14" s="29"/>
      <c r="EL14" s="29"/>
      <c r="EM14" s="29"/>
      <c r="EN14" s="29"/>
      <c r="EO14" s="29"/>
      <c r="EP14" s="29"/>
      <c r="EQ14" s="29"/>
      <c r="ER14" s="29"/>
      <c r="ES14" s="29"/>
      <c r="ET14" s="29"/>
      <c r="EU14" s="29"/>
      <c r="EV14" s="29"/>
      <c r="EW14" s="29"/>
      <c r="EX14" s="29"/>
      <c r="EY14" s="29"/>
      <c r="EZ14" s="29"/>
      <c r="FA14" s="29"/>
      <c r="FB14" s="29"/>
      <c r="FC14" s="29"/>
      <c r="FD14" s="29"/>
      <c r="FE14" s="29"/>
      <c r="FF14" s="29"/>
      <c r="FG14" s="29"/>
      <c r="FH14" s="29"/>
      <c r="FI14" s="29"/>
      <c r="FJ14" s="29"/>
      <c r="FK14" s="29"/>
      <c r="FL14" s="29"/>
      <c r="FM14" s="29"/>
      <c r="FN14" s="29"/>
      <c r="FO14" s="29"/>
      <c r="FP14" s="29"/>
      <c r="FQ14" s="29"/>
      <c r="FR14" s="29"/>
      <c r="FS14" s="29"/>
      <c r="FT14" s="29"/>
      <c r="FU14" s="29"/>
      <c r="FV14" s="29"/>
      <c r="FW14" s="29"/>
      <c r="FX14" s="29"/>
      <c r="FY14" s="29"/>
      <c r="FZ14" s="29"/>
      <c r="GA14" s="29"/>
      <c r="GB14" s="29"/>
      <c r="GC14" s="29"/>
      <c r="GD14" s="29"/>
      <c r="GE14" s="29"/>
      <c r="GF14" s="29"/>
      <c r="GG14" s="29"/>
      <c r="GH14" s="29"/>
      <c r="GI14" s="29"/>
      <c r="GJ14" s="29"/>
      <c r="GK14" s="29"/>
      <c r="GL14" s="29"/>
      <c r="GM14" s="29"/>
      <c r="GN14" s="29"/>
      <c r="GO14" s="29"/>
      <c r="GP14" s="29"/>
      <c r="GQ14" s="29"/>
      <c r="GR14" s="29"/>
      <c r="GS14" s="29"/>
      <c r="GT14" s="29"/>
      <c r="GU14" s="29"/>
      <c r="GV14" s="29"/>
      <c r="GW14" s="29"/>
      <c r="GX14" s="29"/>
      <c r="GY14" s="29"/>
      <c r="GZ14" s="29"/>
      <c r="HA14" s="29"/>
      <c r="HB14" s="29"/>
      <c r="HC14" s="29"/>
      <c r="HD14" s="29"/>
      <c r="HE14" s="29"/>
      <c r="HF14" s="29"/>
      <c r="HG14" s="29"/>
      <c r="HH14" s="29"/>
      <c r="HI14" s="29"/>
      <c r="HJ14" s="29"/>
      <c r="HK14" s="29"/>
      <c r="HL14" s="29"/>
      <c r="HM14" s="29"/>
      <c r="HN14" s="29"/>
      <c r="HO14" s="29"/>
      <c r="HP14" s="29"/>
      <c r="HQ14" s="29"/>
      <c r="HR14" s="29"/>
      <c r="HS14" s="29"/>
      <c r="HT14" s="29"/>
      <c r="HU14" s="29"/>
      <c r="HV14" s="29"/>
      <c r="HW14" s="29"/>
      <c r="HX14" s="29"/>
      <c r="HY14" s="29"/>
      <c r="HZ14" s="29"/>
      <c r="IA14" s="29"/>
      <c r="IB14" s="29"/>
      <c r="IC14" s="29"/>
      <c r="ID14" s="29"/>
      <c r="IE14" s="29"/>
      <c r="IF14" s="29"/>
      <c r="IG14" s="29"/>
      <c r="IH14" s="29"/>
      <c r="II14" s="29"/>
      <c r="IJ14" s="29"/>
      <c r="IK14" s="29"/>
      <c r="IL14" s="29"/>
      <c r="IM14" s="29"/>
      <c r="IN14" s="29"/>
      <c r="IO14" s="29"/>
      <c r="IP14" s="29"/>
      <c r="IQ14" s="29"/>
    </row>
    <row r="15" spans="1:251" s="30" customFormat="1" ht="118.5" customHeight="1" x14ac:dyDescent="0.25">
      <c r="A15" s="22">
        <v>5</v>
      </c>
      <c r="B15" s="23" t="str">
        <f>[1]DISCAPACITADOS!C13</f>
        <v>CONSORCIO INTERVENTORÍA AC</v>
      </c>
      <c r="C15" s="31" t="s">
        <v>21</v>
      </c>
      <c r="D15" s="32" t="s">
        <v>21</v>
      </c>
      <c r="E15" s="32" t="s">
        <v>21</v>
      </c>
      <c r="F15" s="26" t="s">
        <v>21</v>
      </c>
      <c r="G15" s="25" t="s">
        <v>35</v>
      </c>
      <c r="H15" s="33">
        <v>0.25</v>
      </c>
      <c r="I15" s="26" t="s">
        <v>21</v>
      </c>
      <c r="J15" s="32" t="s">
        <v>30</v>
      </c>
      <c r="K15" s="33">
        <v>0.25</v>
      </c>
      <c r="L15" s="32" t="s">
        <v>24</v>
      </c>
      <c r="M15" s="32" t="s">
        <v>24</v>
      </c>
      <c r="N15" s="32" t="s">
        <v>24</v>
      </c>
      <c r="O15" s="32" t="s">
        <v>21</v>
      </c>
      <c r="P15" s="32" t="s">
        <v>21</v>
      </c>
      <c r="Q15" s="32" t="s">
        <v>21</v>
      </c>
      <c r="R15" s="32" t="s">
        <v>21</v>
      </c>
      <c r="S15" s="32" t="s">
        <v>21</v>
      </c>
      <c r="T15" s="28" t="s">
        <v>25</v>
      </c>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t="s">
        <v>36</v>
      </c>
      <c r="DD15" s="29"/>
      <c r="DE15" s="29"/>
      <c r="DF15" s="29"/>
      <c r="DG15" s="29"/>
      <c r="DH15" s="29"/>
      <c r="DI15" s="29"/>
      <c r="DJ15" s="29"/>
      <c r="DK15" s="29"/>
      <c r="DL15" s="29"/>
      <c r="DM15" s="29"/>
      <c r="DN15" s="29"/>
      <c r="DO15" s="29"/>
      <c r="DP15" s="29"/>
      <c r="DQ15" s="29"/>
      <c r="DR15" s="29"/>
      <c r="DS15" s="29"/>
      <c r="DT15" s="29"/>
      <c r="DU15" s="29"/>
      <c r="DV15" s="29"/>
      <c r="DW15" s="29"/>
      <c r="DX15" s="29"/>
      <c r="DY15" s="29"/>
      <c r="DZ15" s="29"/>
      <c r="EA15" s="29"/>
      <c r="EB15" s="29"/>
      <c r="EC15" s="29"/>
      <c r="ED15" s="29"/>
      <c r="EE15" s="29"/>
      <c r="EF15" s="29"/>
      <c r="EG15" s="29"/>
      <c r="EH15" s="29"/>
      <c r="EI15" s="29"/>
      <c r="EJ15" s="29"/>
      <c r="EK15" s="29"/>
      <c r="EL15" s="29"/>
      <c r="EM15" s="29"/>
      <c r="EN15" s="29"/>
      <c r="EO15" s="29"/>
      <c r="EP15" s="29"/>
      <c r="EQ15" s="29"/>
      <c r="ER15" s="29"/>
      <c r="ES15" s="29"/>
      <c r="ET15" s="29"/>
      <c r="EU15" s="29"/>
      <c r="EV15" s="29"/>
      <c r="EW15" s="29"/>
      <c r="EX15" s="29"/>
      <c r="EY15" s="29"/>
      <c r="EZ15" s="29"/>
      <c r="FA15" s="29"/>
      <c r="FB15" s="29"/>
      <c r="FC15" s="29"/>
      <c r="FD15" s="29"/>
      <c r="FE15" s="29"/>
      <c r="FF15" s="29"/>
      <c r="FG15" s="29"/>
      <c r="FH15" s="29"/>
      <c r="FI15" s="29"/>
      <c r="FJ15" s="29"/>
      <c r="FK15" s="29"/>
      <c r="FL15" s="29"/>
      <c r="FM15" s="29"/>
      <c r="FN15" s="29"/>
      <c r="FO15" s="29"/>
      <c r="FP15" s="29"/>
      <c r="FQ15" s="29"/>
      <c r="FR15" s="29"/>
      <c r="FS15" s="29"/>
      <c r="FT15" s="29"/>
      <c r="FU15" s="29"/>
      <c r="FV15" s="29"/>
      <c r="FW15" s="29"/>
      <c r="FX15" s="29"/>
      <c r="FY15" s="29"/>
      <c r="FZ15" s="29"/>
      <c r="GA15" s="29"/>
      <c r="GB15" s="29"/>
      <c r="GC15" s="29"/>
      <c r="GD15" s="29"/>
      <c r="GE15" s="29"/>
      <c r="GF15" s="29"/>
      <c r="GG15" s="29"/>
      <c r="GH15" s="29"/>
      <c r="GI15" s="29"/>
      <c r="GJ15" s="29"/>
      <c r="GK15" s="29"/>
      <c r="GL15" s="29"/>
      <c r="GM15" s="29"/>
      <c r="GN15" s="29"/>
      <c r="GO15" s="29"/>
      <c r="GP15" s="29"/>
      <c r="GQ15" s="29"/>
      <c r="GR15" s="29"/>
      <c r="GS15" s="29"/>
      <c r="GT15" s="29"/>
      <c r="GU15" s="29"/>
      <c r="GV15" s="29"/>
      <c r="GW15" s="29"/>
      <c r="GX15" s="29"/>
      <c r="GY15" s="29"/>
      <c r="GZ15" s="29"/>
      <c r="HA15" s="29"/>
      <c r="HB15" s="29"/>
      <c r="HC15" s="29"/>
      <c r="HD15" s="29"/>
      <c r="HE15" s="29"/>
      <c r="HF15" s="29"/>
      <c r="HG15" s="29"/>
      <c r="HH15" s="29"/>
      <c r="HI15" s="29"/>
      <c r="HJ15" s="29"/>
      <c r="HK15" s="29"/>
      <c r="HL15" s="29"/>
      <c r="HM15" s="29"/>
      <c r="HN15" s="29"/>
      <c r="HO15" s="29"/>
      <c r="HP15" s="29"/>
      <c r="HQ15" s="29"/>
      <c r="HR15" s="29"/>
      <c r="HS15" s="29"/>
      <c r="HT15" s="29"/>
      <c r="HU15" s="29"/>
      <c r="HV15" s="29"/>
      <c r="HW15" s="29"/>
      <c r="HX15" s="29"/>
      <c r="HY15" s="29"/>
      <c r="HZ15" s="29"/>
      <c r="IA15" s="29"/>
      <c r="IB15" s="29"/>
      <c r="IC15" s="29"/>
      <c r="ID15" s="29"/>
      <c r="IE15" s="29"/>
      <c r="IF15" s="29"/>
      <c r="IG15" s="29"/>
      <c r="IH15" s="29"/>
      <c r="II15" s="29"/>
      <c r="IJ15" s="29"/>
      <c r="IK15" s="29"/>
      <c r="IL15" s="29"/>
      <c r="IM15" s="29"/>
      <c r="IN15" s="29"/>
      <c r="IO15" s="29"/>
      <c r="IP15" s="29"/>
      <c r="IQ15" s="29"/>
    </row>
    <row r="16" spans="1:251" s="30" customFormat="1" ht="126" customHeight="1" x14ac:dyDescent="0.25">
      <c r="A16" s="22">
        <v>6</v>
      </c>
      <c r="B16" s="23" t="str">
        <f>[1]DISCAPACITADOS!C14</f>
        <v>CONSORCIO BMANGA INTERV ANDENES OT</v>
      </c>
      <c r="C16" s="31" t="s">
        <v>37</v>
      </c>
      <c r="D16" s="32" t="s">
        <v>30</v>
      </c>
      <c r="E16" s="32" t="s">
        <v>30</v>
      </c>
      <c r="F16" s="32" t="s">
        <v>30</v>
      </c>
      <c r="G16" s="32" t="s">
        <v>30</v>
      </c>
      <c r="H16" s="33">
        <v>0</v>
      </c>
      <c r="I16" s="32" t="s">
        <v>30</v>
      </c>
      <c r="J16" s="32" t="s">
        <v>30</v>
      </c>
      <c r="K16" s="33">
        <v>0</v>
      </c>
      <c r="L16" s="32" t="s">
        <v>30</v>
      </c>
      <c r="M16" s="32" t="s">
        <v>30</v>
      </c>
      <c r="N16" s="32" t="s">
        <v>30</v>
      </c>
      <c r="O16" s="32" t="s">
        <v>30</v>
      </c>
      <c r="P16" s="32" t="s">
        <v>30</v>
      </c>
      <c r="Q16" s="32" t="s">
        <v>30</v>
      </c>
      <c r="R16" s="32" t="s">
        <v>30</v>
      </c>
      <c r="S16" s="32" t="s">
        <v>30</v>
      </c>
      <c r="T16" s="34" t="s">
        <v>38</v>
      </c>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c r="CA16" s="29"/>
      <c r="CB16" s="29"/>
      <c r="CC16" s="29"/>
      <c r="CD16" s="29"/>
      <c r="CE16" s="29"/>
      <c r="CF16" s="29"/>
      <c r="CG16" s="29"/>
      <c r="CH16" s="29"/>
      <c r="CI16" s="29"/>
      <c r="CJ16" s="29"/>
      <c r="CK16" s="29"/>
      <c r="CL16" s="29"/>
      <c r="CM16" s="29"/>
      <c r="CN16" s="29"/>
      <c r="CO16" s="29"/>
      <c r="CP16" s="29"/>
      <c r="CQ16" s="29"/>
      <c r="CR16" s="29"/>
      <c r="CS16" s="29"/>
      <c r="CT16" s="29"/>
      <c r="CU16" s="29"/>
      <c r="CV16" s="29"/>
      <c r="CW16" s="29"/>
      <c r="CX16" s="29"/>
      <c r="CY16" s="29"/>
      <c r="CZ16" s="29"/>
      <c r="DA16" s="29"/>
      <c r="DB16" s="29"/>
      <c r="DC16" s="29"/>
      <c r="DD16" s="29"/>
      <c r="DE16" s="29"/>
      <c r="DF16" s="29"/>
      <c r="DG16" s="29"/>
      <c r="DH16" s="29"/>
      <c r="DI16" s="29"/>
      <c r="DJ16" s="29"/>
      <c r="DK16" s="29"/>
      <c r="DL16" s="29"/>
      <c r="DM16" s="29"/>
      <c r="DN16" s="29"/>
      <c r="DO16" s="29"/>
      <c r="DP16" s="29"/>
      <c r="DQ16" s="29"/>
      <c r="DR16" s="29"/>
      <c r="DS16" s="29"/>
      <c r="DT16" s="29"/>
      <c r="DU16" s="29"/>
      <c r="DV16" s="29"/>
      <c r="DW16" s="29"/>
      <c r="DX16" s="29"/>
      <c r="DY16" s="29"/>
      <c r="DZ16" s="29"/>
      <c r="EA16" s="29"/>
      <c r="EB16" s="29"/>
      <c r="EC16" s="29"/>
      <c r="ED16" s="29"/>
      <c r="EE16" s="29"/>
      <c r="EF16" s="29"/>
      <c r="EG16" s="29"/>
      <c r="EH16" s="29"/>
      <c r="EI16" s="29"/>
      <c r="EJ16" s="29"/>
      <c r="EK16" s="29"/>
      <c r="EL16" s="29"/>
      <c r="EM16" s="29"/>
      <c r="EN16" s="29"/>
      <c r="EO16" s="29"/>
      <c r="EP16" s="29"/>
      <c r="EQ16" s="29"/>
      <c r="ER16" s="29"/>
      <c r="ES16" s="29"/>
      <c r="ET16" s="29"/>
      <c r="EU16" s="29"/>
      <c r="EV16" s="29"/>
      <c r="EW16" s="29"/>
      <c r="EX16" s="29"/>
      <c r="EY16" s="29"/>
      <c r="EZ16" s="29"/>
      <c r="FA16" s="29"/>
      <c r="FB16" s="29"/>
      <c r="FC16" s="29"/>
      <c r="FD16" s="29"/>
      <c r="FE16" s="29"/>
      <c r="FF16" s="29"/>
      <c r="FG16" s="29"/>
      <c r="FH16" s="29"/>
      <c r="FI16" s="29"/>
      <c r="FJ16" s="29"/>
      <c r="FK16" s="29"/>
      <c r="FL16" s="29"/>
      <c r="FM16" s="29"/>
      <c r="FN16" s="29"/>
      <c r="FO16" s="29"/>
      <c r="FP16" s="29"/>
      <c r="FQ16" s="29"/>
      <c r="FR16" s="29"/>
      <c r="FS16" s="29"/>
      <c r="FT16" s="29"/>
      <c r="FU16" s="29"/>
      <c r="FV16" s="29"/>
      <c r="FW16" s="29"/>
      <c r="FX16" s="29"/>
      <c r="FY16" s="29"/>
      <c r="FZ16" s="29"/>
      <c r="GA16" s="29"/>
      <c r="GB16" s="29"/>
      <c r="GC16" s="29"/>
      <c r="GD16" s="29"/>
      <c r="GE16" s="29"/>
      <c r="GF16" s="29"/>
      <c r="GG16" s="29"/>
      <c r="GH16" s="29"/>
      <c r="GI16" s="29"/>
      <c r="GJ16" s="29"/>
      <c r="GK16" s="29"/>
      <c r="GL16" s="29"/>
      <c r="GM16" s="29"/>
      <c r="GN16" s="29"/>
      <c r="GO16" s="29"/>
      <c r="GP16" s="29"/>
      <c r="GQ16" s="29"/>
      <c r="GR16" s="29"/>
      <c r="GS16" s="29"/>
      <c r="GT16" s="29"/>
      <c r="GU16" s="29"/>
      <c r="GV16" s="29"/>
      <c r="GW16" s="29"/>
      <c r="GX16" s="29"/>
      <c r="GY16" s="29"/>
      <c r="GZ16" s="29"/>
      <c r="HA16" s="29"/>
      <c r="HB16" s="29"/>
      <c r="HC16" s="29"/>
      <c r="HD16" s="29"/>
      <c r="HE16" s="29"/>
      <c r="HF16" s="29"/>
      <c r="HG16" s="29"/>
      <c r="HH16" s="29"/>
      <c r="HI16" s="29"/>
      <c r="HJ16" s="29"/>
      <c r="HK16" s="29"/>
      <c r="HL16" s="29"/>
      <c r="HM16" s="29"/>
      <c r="HN16" s="29"/>
      <c r="HO16" s="29"/>
      <c r="HP16" s="29"/>
      <c r="HQ16" s="29"/>
      <c r="HR16" s="29"/>
      <c r="HS16" s="29"/>
      <c r="HT16" s="29"/>
      <c r="HU16" s="29"/>
      <c r="HV16" s="29"/>
      <c r="HW16" s="29"/>
      <c r="HX16" s="29"/>
      <c r="HY16" s="29"/>
      <c r="HZ16" s="29"/>
      <c r="IA16" s="29"/>
      <c r="IB16" s="29"/>
      <c r="IC16" s="29"/>
      <c r="ID16" s="29"/>
      <c r="IE16" s="29"/>
      <c r="IF16" s="29"/>
      <c r="IG16" s="29"/>
      <c r="IH16" s="29"/>
      <c r="II16" s="29"/>
      <c r="IJ16" s="29"/>
      <c r="IK16" s="29"/>
      <c r="IL16" s="29"/>
      <c r="IM16" s="29"/>
      <c r="IN16" s="29"/>
      <c r="IO16" s="29"/>
      <c r="IP16" s="29"/>
      <c r="IQ16" s="29"/>
    </row>
    <row r="17" spans="1:20" s="30" customFormat="1" ht="123" customHeight="1" x14ac:dyDescent="0.25">
      <c r="A17" s="22">
        <v>7</v>
      </c>
      <c r="B17" s="23" t="str">
        <f>[1]DISCAPACITADOS!C15</f>
        <v xml:space="preserve">CONSORCIO SAN PEDRO </v>
      </c>
      <c r="C17" s="31" t="s">
        <v>21</v>
      </c>
      <c r="D17" s="32" t="s">
        <v>21</v>
      </c>
      <c r="E17" s="32" t="s">
        <v>21</v>
      </c>
      <c r="F17" s="26" t="s">
        <v>21</v>
      </c>
      <c r="G17" s="25" t="s">
        <v>39</v>
      </c>
      <c r="H17" s="33">
        <v>0.25</v>
      </c>
      <c r="I17" s="26" t="s">
        <v>21</v>
      </c>
      <c r="J17" s="32" t="s">
        <v>30</v>
      </c>
      <c r="K17" s="33">
        <v>0.25</v>
      </c>
      <c r="L17" s="32" t="s">
        <v>24</v>
      </c>
      <c r="M17" s="32" t="s">
        <v>24</v>
      </c>
      <c r="N17" s="32" t="s">
        <v>24</v>
      </c>
      <c r="O17" s="32" t="s">
        <v>21</v>
      </c>
      <c r="P17" s="32" t="s">
        <v>21</v>
      </c>
      <c r="Q17" s="32" t="s">
        <v>21</v>
      </c>
      <c r="R17" s="32" t="s">
        <v>21</v>
      </c>
      <c r="S17" s="32" t="s">
        <v>21</v>
      </c>
      <c r="T17" s="28" t="s">
        <v>25</v>
      </c>
    </row>
    <row r="18" spans="1:20" s="30" customFormat="1" ht="121.5" customHeight="1" x14ac:dyDescent="0.25">
      <c r="A18" s="22">
        <v>8</v>
      </c>
      <c r="B18" s="23" t="str">
        <f>[1]DISCAPACITADOS!C16</f>
        <v>CONSORCIO CAP - AIH 2022</v>
      </c>
      <c r="C18" s="35" t="s">
        <v>21</v>
      </c>
      <c r="D18" s="36" t="s">
        <v>21</v>
      </c>
      <c r="E18" s="36" t="s">
        <v>21</v>
      </c>
      <c r="F18" s="26" t="s">
        <v>21</v>
      </c>
      <c r="G18" s="36" t="s">
        <v>40</v>
      </c>
      <c r="H18" s="33">
        <v>0.25</v>
      </c>
      <c r="I18" s="37" t="s">
        <v>28</v>
      </c>
      <c r="J18" s="32" t="s">
        <v>41</v>
      </c>
      <c r="K18" s="33">
        <v>0</v>
      </c>
      <c r="L18" s="36" t="s">
        <v>24</v>
      </c>
      <c r="M18" s="36" t="s">
        <v>24</v>
      </c>
      <c r="N18" s="36" t="s">
        <v>24</v>
      </c>
      <c r="O18" s="36" t="s">
        <v>21</v>
      </c>
      <c r="P18" s="36" t="s">
        <v>21</v>
      </c>
      <c r="Q18" s="36" t="s">
        <v>21</v>
      </c>
      <c r="R18" s="36" t="s">
        <v>21</v>
      </c>
      <c r="S18" s="36" t="s">
        <v>21</v>
      </c>
      <c r="T18" s="28" t="s">
        <v>25</v>
      </c>
    </row>
    <row r="19" spans="1:20" s="30" customFormat="1" ht="97.5" customHeight="1" x14ac:dyDescent="0.25">
      <c r="A19" s="22">
        <v>9</v>
      </c>
      <c r="B19" s="23" t="str">
        <f>[1]DISCAPACITADOS!C17</f>
        <v>GAVINCO INGENIEROS CONSULTORES S.A.S</v>
      </c>
      <c r="C19" s="35" t="s">
        <v>21</v>
      </c>
      <c r="D19" s="36" t="s">
        <v>21</v>
      </c>
      <c r="E19" s="36" t="s">
        <v>21</v>
      </c>
      <c r="F19" s="26" t="s">
        <v>21</v>
      </c>
      <c r="G19" s="25" t="s">
        <v>42</v>
      </c>
      <c r="H19" s="33">
        <v>0.25</v>
      </c>
      <c r="I19" s="26" t="s">
        <v>21</v>
      </c>
      <c r="J19" s="32" t="s">
        <v>43</v>
      </c>
      <c r="K19" s="33">
        <v>0.25</v>
      </c>
      <c r="L19" s="36" t="s">
        <v>24</v>
      </c>
      <c r="M19" s="36" t="s">
        <v>24</v>
      </c>
      <c r="N19" s="36" t="s">
        <v>24</v>
      </c>
      <c r="O19" s="36" t="s">
        <v>24</v>
      </c>
      <c r="P19" s="36" t="s">
        <v>21</v>
      </c>
      <c r="Q19" s="36" t="s">
        <v>21</v>
      </c>
      <c r="R19" s="36" t="s">
        <v>21</v>
      </c>
      <c r="S19" s="36" t="s">
        <v>21</v>
      </c>
      <c r="T19" s="28" t="s">
        <v>25</v>
      </c>
    </row>
    <row r="20" spans="1:20" s="30" customFormat="1" ht="124.5" customHeight="1" x14ac:dyDescent="0.25">
      <c r="A20" s="22">
        <v>10</v>
      </c>
      <c r="B20" s="23" t="str">
        <f>[1]DISCAPACITADOS!C18</f>
        <v>SOLIUN INGENIERIA SAS</v>
      </c>
      <c r="C20" s="35" t="s">
        <v>21</v>
      </c>
      <c r="D20" s="36" t="s">
        <v>21</v>
      </c>
      <c r="E20" s="36" t="s">
        <v>21</v>
      </c>
      <c r="F20" s="26" t="s">
        <v>21</v>
      </c>
      <c r="G20" s="25" t="s">
        <v>44</v>
      </c>
      <c r="H20" s="33">
        <v>0.25</v>
      </c>
      <c r="I20" s="26" t="s">
        <v>21</v>
      </c>
      <c r="J20" s="32" t="s">
        <v>23</v>
      </c>
      <c r="K20" s="33">
        <v>0.25</v>
      </c>
      <c r="L20" s="36" t="s">
        <v>24</v>
      </c>
      <c r="M20" s="36" t="s">
        <v>24</v>
      </c>
      <c r="N20" s="36" t="s">
        <v>24</v>
      </c>
      <c r="O20" s="36" t="s">
        <v>24</v>
      </c>
      <c r="P20" s="36" t="s">
        <v>21</v>
      </c>
      <c r="Q20" s="36" t="s">
        <v>21</v>
      </c>
      <c r="R20" s="36" t="s">
        <v>21</v>
      </c>
      <c r="S20" s="36" t="s">
        <v>21</v>
      </c>
      <c r="T20" s="28" t="s">
        <v>25</v>
      </c>
    </row>
    <row r="21" spans="1:20" s="30" customFormat="1" ht="109.5" customHeight="1" x14ac:dyDescent="0.25">
      <c r="A21" s="22">
        <v>11</v>
      </c>
      <c r="B21" s="23" t="str">
        <f>[1]DISCAPACITADOS!C19</f>
        <v>CONSORCIO INTERVIAL FANDI</v>
      </c>
      <c r="C21" s="35" t="s">
        <v>21</v>
      </c>
      <c r="D21" s="36" t="s">
        <v>21</v>
      </c>
      <c r="E21" s="36" t="s">
        <v>21</v>
      </c>
      <c r="F21" s="26" t="s">
        <v>21</v>
      </c>
      <c r="G21" s="25" t="s">
        <v>45</v>
      </c>
      <c r="H21" s="33">
        <v>0.25</v>
      </c>
      <c r="I21" s="26" t="s">
        <v>21</v>
      </c>
      <c r="J21" s="32" t="s">
        <v>46</v>
      </c>
      <c r="K21" s="33">
        <v>0.25</v>
      </c>
      <c r="L21" s="36" t="s">
        <v>24</v>
      </c>
      <c r="M21" s="36" t="s">
        <v>24</v>
      </c>
      <c r="N21" s="36" t="s">
        <v>24</v>
      </c>
      <c r="O21" s="36" t="s">
        <v>21</v>
      </c>
      <c r="P21" s="36" t="s">
        <v>21</v>
      </c>
      <c r="Q21" s="36" t="s">
        <v>21</v>
      </c>
      <c r="R21" s="36" t="s">
        <v>21</v>
      </c>
      <c r="S21" s="36" t="s">
        <v>21</v>
      </c>
      <c r="T21" s="28" t="s">
        <v>25</v>
      </c>
    </row>
    <row r="22" spans="1:20" s="30" customFormat="1" ht="148.5" customHeight="1" x14ac:dyDescent="0.25">
      <c r="A22" s="22">
        <v>12</v>
      </c>
      <c r="B22" s="23" t="str">
        <f>[1]DISCAPACITADOS!C20</f>
        <v>GERARDO DÍAZ MANJARRES</v>
      </c>
      <c r="C22" s="35" t="s">
        <v>21</v>
      </c>
      <c r="D22" s="36" t="s">
        <v>21</v>
      </c>
      <c r="E22" s="36" t="s">
        <v>21</v>
      </c>
      <c r="F22" s="26" t="s">
        <v>21</v>
      </c>
      <c r="G22" s="36" t="s">
        <v>47</v>
      </c>
      <c r="H22" s="33">
        <v>0.25</v>
      </c>
      <c r="I22" s="37" t="s">
        <v>28</v>
      </c>
      <c r="J22" s="32" t="s">
        <v>48</v>
      </c>
      <c r="K22" s="33">
        <v>0</v>
      </c>
      <c r="L22" s="36" t="s">
        <v>24</v>
      </c>
      <c r="M22" s="36" t="s">
        <v>24</v>
      </c>
      <c r="N22" s="36" t="s">
        <v>24</v>
      </c>
      <c r="O22" s="36" t="s">
        <v>24</v>
      </c>
      <c r="P22" s="36" t="s">
        <v>21</v>
      </c>
      <c r="Q22" s="36" t="s">
        <v>21</v>
      </c>
      <c r="R22" s="36" t="s">
        <v>21</v>
      </c>
      <c r="S22" s="36" t="s">
        <v>21</v>
      </c>
      <c r="T22" s="28" t="s">
        <v>25</v>
      </c>
    </row>
    <row r="23" spans="1:20" s="30" customFormat="1" ht="132" customHeight="1" x14ac:dyDescent="0.25">
      <c r="A23" s="22">
        <v>13</v>
      </c>
      <c r="B23" s="23" t="str">
        <f>[1]DISCAPACITADOS!C21</f>
        <v>CONSORCIO DMM</v>
      </c>
      <c r="C23" s="35" t="s">
        <v>21</v>
      </c>
      <c r="D23" s="36" t="s">
        <v>21</v>
      </c>
      <c r="E23" s="36" t="s">
        <v>21</v>
      </c>
      <c r="F23" s="26" t="s">
        <v>21</v>
      </c>
      <c r="G23" s="25" t="s">
        <v>49</v>
      </c>
      <c r="H23" s="33">
        <v>0.25</v>
      </c>
      <c r="I23" s="26" t="s">
        <v>21</v>
      </c>
      <c r="J23" s="32" t="s">
        <v>50</v>
      </c>
      <c r="K23" s="33">
        <v>0.25</v>
      </c>
      <c r="L23" s="36" t="s">
        <v>24</v>
      </c>
      <c r="M23" s="36" t="s">
        <v>24</v>
      </c>
      <c r="N23" s="36" t="s">
        <v>24</v>
      </c>
      <c r="O23" s="36" t="s">
        <v>21</v>
      </c>
      <c r="P23" s="36" t="s">
        <v>21</v>
      </c>
      <c r="Q23" s="36" t="s">
        <v>21</v>
      </c>
      <c r="R23" s="36" t="s">
        <v>21</v>
      </c>
      <c r="S23" s="36" t="s">
        <v>21</v>
      </c>
      <c r="T23" s="28" t="s">
        <v>25</v>
      </c>
    </row>
    <row r="24" spans="1:20" s="30" customFormat="1" ht="100.5" customHeight="1" x14ac:dyDescent="0.25">
      <c r="A24" s="22">
        <v>14</v>
      </c>
      <c r="B24" s="23" t="str">
        <f>[1]DISCAPACITADOS!C22</f>
        <v>CONSORCIO INTERTP</v>
      </c>
      <c r="C24" s="35" t="s">
        <v>21</v>
      </c>
      <c r="D24" s="36" t="s">
        <v>21</v>
      </c>
      <c r="E24" s="36" t="s">
        <v>21</v>
      </c>
      <c r="F24" s="26" t="s">
        <v>21</v>
      </c>
      <c r="G24" s="25" t="s">
        <v>51</v>
      </c>
      <c r="H24" s="33">
        <v>0.25</v>
      </c>
      <c r="I24" s="37" t="s">
        <v>28</v>
      </c>
      <c r="J24" s="32" t="s">
        <v>52</v>
      </c>
      <c r="K24" s="33">
        <v>0</v>
      </c>
      <c r="L24" s="36" t="s">
        <v>24</v>
      </c>
      <c r="M24" s="36" t="s">
        <v>24</v>
      </c>
      <c r="N24" s="36" t="s">
        <v>24</v>
      </c>
      <c r="O24" s="36" t="s">
        <v>21</v>
      </c>
      <c r="P24" s="36" t="s">
        <v>21</v>
      </c>
      <c r="Q24" s="36" t="s">
        <v>21</v>
      </c>
      <c r="R24" s="36" t="s">
        <v>21</v>
      </c>
      <c r="S24" s="36" t="s">
        <v>21</v>
      </c>
      <c r="T24" s="28" t="s">
        <v>25</v>
      </c>
    </row>
    <row r="25" spans="1:20" s="30" customFormat="1" ht="123" customHeight="1" x14ac:dyDescent="0.25">
      <c r="A25" s="22">
        <v>15</v>
      </c>
      <c r="B25" s="23" t="str">
        <f>[1]DISCAPACITADOS!C23</f>
        <v>CONSORCIO INTERSANTANDER</v>
      </c>
      <c r="C25" s="35" t="s">
        <v>21</v>
      </c>
      <c r="D25" s="36" t="s">
        <v>21</v>
      </c>
      <c r="E25" s="36" t="s">
        <v>21</v>
      </c>
      <c r="F25" s="26" t="s">
        <v>21</v>
      </c>
      <c r="G25" s="25" t="s">
        <v>53</v>
      </c>
      <c r="H25" s="33">
        <v>0.25</v>
      </c>
      <c r="I25" s="37" t="s">
        <v>28</v>
      </c>
      <c r="J25" s="32" t="s">
        <v>52</v>
      </c>
      <c r="K25" s="33">
        <v>0</v>
      </c>
      <c r="L25" s="36" t="s">
        <v>24</v>
      </c>
      <c r="M25" s="36" t="s">
        <v>24</v>
      </c>
      <c r="N25" s="36" t="s">
        <v>24</v>
      </c>
      <c r="O25" s="36" t="s">
        <v>21</v>
      </c>
      <c r="P25" s="36" t="s">
        <v>21</v>
      </c>
      <c r="Q25" s="36" t="s">
        <v>21</v>
      </c>
      <c r="R25" s="36" t="s">
        <v>21</v>
      </c>
      <c r="S25" s="36" t="s">
        <v>21</v>
      </c>
      <c r="T25" s="28" t="s">
        <v>25</v>
      </c>
    </row>
    <row r="26" spans="1:20" s="30" customFormat="1" ht="132" customHeight="1" x14ac:dyDescent="0.25">
      <c r="A26" s="22">
        <v>16</v>
      </c>
      <c r="B26" s="23" t="str">
        <f>[1]DISCAPACITADOS!C24</f>
        <v>CONSORCIO ESPACIO PUBLICO GBM</v>
      </c>
      <c r="C26" s="35" t="s">
        <v>21</v>
      </c>
      <c r="D26" s="36" t="s">
        <v>21</v>
      </c>
      <c r="E26" s="36" t="s">
        <v>21</v>
      </c>
      <c r="F26" s="26" t="s">
        <v>21</v>
      </c>
      <c r="G26" s="25" t="s">
        <v>54</v>
      </c>
      <c r="H26" s="33">
        <v>0.25</v>
      </c>
      <c r="I26" s="26" t="s">
        <v>21</v>
      </c>
      <c r="J26" s="32" t="s">
        <v>55</v>
      </c>
      <c r="K26" s="33">
        <v>0.25</v>
      </c>
      <c r="L26" s="36" t="s">
        <v>21</v>
      </c>
      <c r="M26" s="36" t="s">
        <v>24</v>
      </c>
      <c r="N26" s="36" t="s">
        <v>24</v>
      </c>
      <c r="O26" s="36" t="s">
        <v>21</v>
      </c>
      <c r="P26" s="36" t="s">
        <v>21</v>
      </c>
      <c r="Q26" s="36" t="s">
        <v>21</v>
      </c>
      <c r="R26" s="36" t="s">
        <v>21</v>
      </c>
      <c r="S26" s="36" t="s">
        <v>21</v>
      </c>
      <c r="T26" s="28" t="s">
        <v>25</v>
      </c>
    </row>
    <row r="27" spans="1:20" s="30" customFormat="1" ht="93" customHeight="1" x14ac:dyDescent="0.25">
      <c r="A27" s="22">
        <v>17</v>
      </c>
      <c r="B27" s="23" t="str">
        <f>[1]DISCAPACITADOS!C25</f>
        <v>PROYECTISTAS DE COLOMBIA &amp; CIA. S.A.S - PROYECTCOL S.A.S</v>
      </c>
      <c r="C27" s="38" t="s">
        <v>21</v>
      </c>
      <c r="D27" s="38" t="s">
        <v>21</v>
      </c>
      <c r="E27" s="38" t="s">
        <v>21</v>
      </c>
      <c r="F27" s="39" t="s">
        <v>21</v>
      </c>
      <c r="G27" s="25" t="s">
        <v>56</v>
      </c>
      <c r="H27" s="40">
        <f t="shared" ref="H27:H43" si="0">IF(OR((F27="CUMPLE"),(F27="ACLARÓ")),0.25,0)</f>
        <v>0.25</v>
      </c>
      <c r="I27" s="39" t="s">
        <v>28</v>
      </c>
      <c r="J27" s="39" t="s">
        <v>57</v>
      </c>
      <c r="K27" s="40">
        <f t="shared" ref="K27:K43" si="1">IF(OR((I27="CUMPLE"),(I27="ACLARÓ")),0.25,0)</f>
        <v>0</v>
      </c>
      <c r="L27" s="38" t="s">
        <v>24</v>
      </c>
      <c r="M27" s="38" t="s">
        <v>24</v>
      </c>
      <c r="N27" s="38" t="s">
        <v>24</v>
      </c>
      <c r="O27" s="41" t="s">
        <v>24</v>
      </c>
      <c r="P27" s="41" t="s">
        <v>21</v>
      </c>
      <c r="Q27" s="41" t="s">
        <v>21</v>
      </c>
      <c r="R27" s="38" t="s">
        <v>21</v>
      </c>
      <c r="S27" s="38" t="s">
        <v>21</v>
      </c>
      <c r="T27" s="42" t="s">
        <v>25</v>
      </c>
    </row>
    <row r="28" spans="1:20" s="30" customFormat="1" ht="115.5" customHeight="1" x14ac:dyDescent="0.25">
      <c r="A28" s="22">
        <v>18</v>
      </c>
      <c r="B28" s="23" t="str">
        <f>[1]DISCAPACITADOS!C26</f>
        <v>CONSORCIO CIVILE-EXXI</v>
      </c>
      <c r="C28" s="38" t="s">
        <v>21</v>
      </c>
      <c r="D28" s="38" t="s">
        <v>21</v>
      </c>
      <c r="E28" s="38" t="s">
        <v>21</v>
      </c>
      <c r="F28" s="39" t="s">
        <v>21</v>
      </c>
      <c r="G28" s="25" t="s">
        <v>58</v>
      </c>
      <c r="H28" s="40">
        <f t="shared" si="0"/>
        <v>0.25</v>
      </c>
      <c r="I28" s="39" t="s">
        <v>28</v>
      </c>
      <c r="J28" s="39" t="s">
        <v>57</v>
      </c>
      <c r="K28" s="40">
        <f t="shared" si="1"/>
        <v>0</v>
      </c>
      <c r="L28" s="38" t="s">
        <v>24</v>
      </c>
      <c r="M28" s="38" t="s">
        <v>24</v>
      </c>
      <c r="N28" s="38" t="s">
        <v>21</v>
      </c>
      <c r="O28" s="41" t="s">
        <v>21</v>
      </c>
      <c r="P28" s="41" t="s">
        <v>21</v>
      </c>
      <c r="Q28" s="41" t="s">
        <v>21</v>
      </c>
      <c r="R28" s="38" t="s">
        <v>21</v>
      </c>
      <c r="S28" s="38" t="s">
        <v>21</v>
      </c>
      <c r="T28" s="42" t="s">
        <v>25</v>
      </c>
    </row>
    <row r="29" spans="1:20" s="30" customFormat="1" ht="205.5" customHeight="1" x14ac:dyDescent="0.25">
      <c r="A29" s="22">
        <v>19</v>
      </c>
      <c r="B29" s="23" t="str">
        <f>[1]DISCAPACITADOS!C27</f>
        <v>CONSORCIO DSG</v>
      </c>
      <c r="C29" s="38" t="s">
        <v>21</v>
      </c>
      <c r="D29" s="38" t="s">
        <v>21</v>
      </c>
      <c r="E29" s="38" t="s">
        <v>21</v>
      </c>
      <c r="F29" s="39" t="s">
        <v>21</v>
      </c>
      <c r="G29" s="25" t="s">
        <v>59</v>
      </c>
      <c r="H29" s="40">
        <f t="shared" si="0"/>
        <v>0.25</v>
      </c>
      <c r="I29" s="39" t="s">
        <v>28</v>
      </c>
      <c r="J29" s="39" t="s">
        <v>60</v>
      </c>
      <c r="K29" s="40">
        <f t="shared" si="1"/>
        <v>0</v>
      </c>
      <c r="L29" s="38" t="s">
        <v>21</v>
      </c>
      <c r="M29" s="38" t="s">
        <v>24</v>
      </c>
      <c r="N29" s="38" t="s">
        <v>24</v>
      </c>
      <c r="O29" s="41" t="s">
        <v>21</v>
      </c>
      <c r="P29" s="41" t="s">
        <v>21</v>
      </c>
      <c r="Q29" s="41" t="s">
        <v>21</v>
      </c>
      <c r="R29" s="38" t="s">
        <v>21</v>
      </c>
      <c r="S29" s="38" t="s">
        <v>21</v>
      </c>
      <c r="T29" s="42" t="s">
        <v>25</v>
      </c>
    </row>
    <row r="30" spans="1:20" s="30" customFormat="1" ht="234.75" customHeight="1" x14ac:dyDescent="0.25">
      <c r="A30" s="22">
        <v>20</v>
      </c>
      <c r="B30" s="23" t="str">
        <f>[1]DISCAPACITADOS!C28</f>
        <v>CONSORCIO INGEVAN</v>
      </c>
      <c r="C30" s="38" t="s">
        <v>21</v>
      </c>
      <c r="D30" s="38" t="s">
        <v>21</v>
      </c>
      <c r="E30" s="38" t="s">
        <v>21</v>
      </c>
      <c r="F30" s="39" t="s">
        <v>21</v>
      </c>
      <c r="G30" s="25" t="s">
        <v>61</v>
      </c>
      <c r="H30" s="40">
        <f t="shared" si="0"/>
        <v>0.25</v>
      </c>
      <c r="I30" s="39" t="s">
        <v>28</v>
      </c>
      <c r="J30" s="39" t="s">
        <v>60</v>
      </c>
      <c r="K30" s="40">
        <f t="shared" si="1"/>
        <v>0</v>
      </c>
      <c r="L30" s="38" t="s">
        <v>24</v>
      </c>
      <c r="M30" s="38" t="s">
        <v>24</v>
      </c>
      <c r="N30" s="38" t="s">
        <v>24</v>
      </c>
      <c r="O30" s="41" t="s">
        <v>21</v>
      </c>
      <c r="P30" s="41" t="s">
        <v>21</v>
      </c>
      <c r="Q30" s="41" t="s">
        <v>21</v>
      </c>
      <c r="R30" s="38" t="s">
        <v>21</v>
      </c>
      <c r="S30" s="38" t="s">
        <v>21</v>
      </c>
      <c r="T30" s="42" t="s">
        <v>25</v>
      </c>
    </row>
    <row r="31" spans="1:20" s="30" customFormat="1" ht="139.5" customHeight="1" x14ac:dyDescent="0.25">
      <c r="A31" s="22">
        <v>21</v>
      </c>
      <c r="B31" s="23" t="str">
        <f>[1]DISCAPACITADOS!C29</f>
        <v>ALIANZA INTEGRAL DE PROYECTOS SAS BIC</v>
      </c>
      <c r="C31" s="38" t="s">
        <v>21</v>
      </c>
      <c r="D31" s="38" t="s">
        <v>21</v>
      </c>
      <c r="E31" s="38" t="s">
        <v>21</v>
      </c>
      <c r="F31" s="39" t="s">
        <v>21</v>
      </c>
      <c r="G31" s="39" t="s">
        <v>62</v>
      </c>
      <c r="H31" s="40">
        <f t="shared" si="0"/>
        <v>0.25</v>
      </c>
      <c r="I31" s="39" t="s">
        <v>21</v>
      </c>
      <c r="J31" s="32" t="s">
        <v>23</v>
      </c>
      <c r="K31" s="40">
        <f t="shared" si="1"/>
        <v>0.25</v>
      </c>
      <c r="L31" s="38" t="s">
        <v>24</v>
      </c>
      <c r="M31" s="38" t="s">
        <v>24</v>
      </c>
      <c r="N31" s="38" t="s">
        <v>24</v>
      </c>
      <c r="O31" s="41" t="s">
        <v>24</v>
      </c>
      <c r="P31" s="41" t="s">
        <v>21</v>
      </c>
      <c r="Q31" s="41" t="s">
        <v>21</v>
      </c>
      <c r="R31" s="38" t="s">
        <v>21</v>
      </c>
      <c r="S31" s="43" t="s">
        <v>21</v>
      </c>
      <c r="T31" s="44" t="s">
        <v>25</v>
      </c>
    </row>
    <row r="32" spans="1:20" s="30" customFormat="1" ht="141" customHeight="1" x14ac:dyDescent="0.25">
      <c r="A32" s="22">
        <v>22</v>
      </c>
      <c r="B32" s="23" t="str">
        <f>[1]DISCAPACITADOS!C30</f>
        <v>INGENIEROS CIVILES ESPECIALISTAS S.A.S.</v>
      </c>
      <c r="C32" s="39" t="s">
        <v>21</v>
      </c>
      <c r="D32" s="39" t="s">
        <v>21</v>
      </c>
      <c r="E32" s="39" t="s">
        <v>21</v>
      </c>
      <c r="F32" s="39" t="s">
        <v>21</v>
      </c>
      <c r="G32" s="39" t="s">
        <v>62</v>
      </c>
      <c r="H32" s="40">
        <f t="shared" si="0"/>
        <v>0.25</v>
      </c>
      <c r="I32" s="39" t="s">
        <v>28</v>
      </c>
      <c r="J32" s="39" t="s">
        <v>60</v>
      </c>
      <c r="K32" s="40">
        <f t="shared" si="1"/>
        <v>0</v>
      </c>
      <c r="L32" s="39" t="s">
        <v>24</v>
      </c>
      <c r="M32" s="39" t="s">
        <v>24</v>
      </c>
      <c r="N32" s="39" t="s">
        <v>24</v>
      </c>
      <c r="O32" s="24" t="s">
        <v>24</v>
      </c>
      <c r="P32" s="24" t="s">
        <v>21</v>
      </c>
      <c r="Q32" s="24" t="s">
        <v>21</v>
      </c>
      <c r="R32" s="39" t="s">
        <v>21</v>
      </c>
      <c r="S32" s="39" t="s">
        <v>21</v>
      </c>
      <c r="T32" s="44" t="s">
        <v>25</v>
      </c>
    </row>
    <row r="33" spans="1:20" s="30" customFormat="1" ht="129" customHeight="1" x14ac:dyDescent="0.25">
      <c r="A33" s="22">
        <v>23</v>
      </c>
      <c r="B33" s="23" t="str">
        <f>[1]DISCAPACITADOS!C31</f>
        <v>CONSORCIO GINPRO MDB 014/22</v>
      </c>
      <c r="C33" s="39" t="s">
        <v>21</v>
      </c>
      <c r="D33" s="39" t="s">
        <v>21</v>
      </c>
      <c r="E33" s="39" t="s">
        <v>21</v>
      </c>
      <c r="F33" s="39" t="s">
        <v>21</v>
      </c>
      <c r="G33" s="39" t="s">
        <v>63</v>
      </c>
      <c r="H33" s="40">
        <f t="shared" si="0"/>
        <v>0.25</v>
      </c>
      <c r="I33" s="39" t="s">
        <v>21</v>
      </c>
      <c r="J33" s="32" t="s">
        <v>64</v>
      </c>
      <c r="K33" s="40">
        <f t="shared" si="1"/>
        <v>0.25</v>
      </c>
      <c r="L33" s="39" t="s">
        <v>24</v>
      </c>
      <c r="M33" s="39" t="s">
        <v>24</v>
      </c>
      <c r="N33" s="39" t="s">
        <v>24</v>
      </c>
      <c r="O33" s="24" t="s">
        <v>21</v>
      </c>
      <c r="P33" s="24" t="s">
        <v>21</v>
      </c>
      <c r="Q33" s="24" t="s">
        <v>21</v>
      </c>
      <c r="R33" s="39" t="s">
        <v>65</v>
      </c>
      <c r="S33" s="39" t="s">
        <v>21</v>
      </c>
      <c r="T33" s="45" t="s">
        <v>31</v>
      </c>
    </row>
    <row r="34" spans="1:20" s="30" customFormat="1" ht="115.5" customHeight="1" x14ac:dyDescent="0.25">
      <c r="A34" s="22">
        <v>24</v>
      </c>
      <c r="B34" s="23" t="str">
        <f>[1]DISCAPACITADOS!C32</f>
        <v>JESAK SAS</v>
      </c>
      <c r="C34" s="39" t="s">
        <v>21</v>
      </c>
      <c r="D34" s="39" t="s">
        <v>21</v>
      </c>
      <c r="E34" s="39" t="s">
        <v>21</v>
      </c>
      <c r="F34" s="39" t="s">
        <v>21</v>
      </c>
      <c r="G34" s="39" t="s">
        <v>66</v>
      </c>
      <c r="H34" s="40">
        <f t="shared" si="0"/>
        <v>0.25</v>
      </c>
      <c r="I34" s="39" t="s">
        <v>21</v>
      </c>
      <c r="J34" s="32" t="s">
        <v>23</v>
      </c>
      <c r="K34" s="40">
        <f t="shared" si="1"/>
        <v>0.25</v>
      </c>
      <c r="L34" s="39" t="s">
        <v>24</v>
      </c>
      <c r="M34" s="39" t="s">
        <v>24</v>
      </c>
      <c r="N34" s="39" t="s">
        <v>24</v>
      </c>
      <c r="O34" s="24" t="s">
        <v>24</v>
      </c>
      <c r="P34" s="24" t="s">
        <v>21</v>
      </c>
      <c r="Q34" s="24" t="s">
        <v>21</v>
      </c>
      <c r="R34" s="39" t="s">
        <v>21</v>
      </c>
      <c r="S34" s="39" t="s">
        <v>21</v>
      </c>
      <c r="T34" s="46" t="s">
        <v>25</v>
      </c>
    </row>
    <row r="35" spans="1:20" s="30" customFormat="1" ht="135" customHeight="1" x14ac:dyDescent="0.25">
      <c r="A35" s="22">
        <v>25</v>
      </c>
      <c r="B35" s="23" t="str">
        <f>[1]DISCAPACITADOS!C33</f>
        <v>GEOTECNIA Y CIMIENTOS INGEOCIM S.A.S</v>
      </c>
      <c r="C35" s="39" t="s">
        <v>21</v>
      </c>
      <c r="D35" s="39" t="s">
        <v>21</v>
      </c>
      <c r="E35" s="39" t="s">
        <v>21</v>
      </c>
      <c r="F35" s="39" t="s">
        <v>21</v>
      </c>
      <c r="G35" s="39" t="s">
        <v>67</v>
      </c>
      <c r="H35" s="40">
        <f t="shared" si="0"/>
        <v>0.25</v>
      </c>
      <c r="I35" s="39" t="s">
        <v>21</v>
      </c>
      <c r="J35" s="47" t="s">
        <v>68</v>
      </c>
      <c r="K35" s="40">
        <f t="shared" si="1"/>
        <v>0.25</v>
      </c>
      <c r="L35" s="39" t="s">
        <v>24</v>
      </c>
      <c r="M35" s="39" t="s">
        <v>24</v>
      </c>
      <c r="N35" s="39" t="s">
        <v>24</v>
      </c>
      <c r="O35" s="24" t="s">
        <v>24</v>
      </c>
      <c r="P35" s="24" t="s">
        <v>21</v>
      </c>
      <c r="Q35" s="24" t="s">
        <v>21</v>
      </c>
      <c r="R35" s="39" t="s">
        <v>21</v>
      </c>
      <c r="S35" s="39" t="s">
        <v>21</v>
      </c>
      <c r="T35" s="46" t="s">
        <v>25</v>
      </c>
    </row>
    <row r="36" spans="1:20" s="30" customFormat="1" ht="121.5" customHeight="1" x14ac:dyDescent="0.25">
      <c r="A36" s="22">
        <v>26</v>
      </c>
      <c r="B36" s="23" t="str">
        <f>[1]DISCAPACITADOS!C34</f>
        <v>CONSORCIO PC ADECUACIONES</v>
      </c>
      <c r="C36" s="39" t="s">
        <v>21</v>
      </c>
      <c r="D36" s="39" t="s">
        <v>21</v>
      </c>
      <c r="E36" s="39" t="s">
        <v>21</v>
      </c>
      <c r="F36" s="39" t="s">
        <v>21</v>
      </c>
      <c r="G36" s="48" t="s">
        <v>69</v>
      </c>
      <c r="H36" s="40">
        <f t="shared" si="0"/>
        <v>0.25</v>
      </c>
      <c r="I36" s="39" t="s">
        <v>28</v>
      </c>
      <c r="J36" s="48" t="s">
        <v>70</v>
      </c>
      <c r="K36" s="40">
        <f t="shared" si="1"/>
        <v>0</v>
      </c>
      <c r="L36" s="39" t="s">
        <v>24</v>
      </c>
      <c r="M36" s="39" t="s">
        <v>24</v>
      </c>
      <c r="N36" s="39" t="s">
        <v>24</v>
      </c>
      <c r="O36" s="24" t="s">
        <v>21</v>
      </c>
      <c r="P36" s="24" t="s">
        <v>21</v>
      </c>
      <c r="Q36" s="24" t="s">
        <v>21</v>
      </c>
      <c r="R36" s="39" t="s">
        <v>21</v>
      </c>
      <c r="S36" s="39" t="s">
        <v>21</v>
      </c>
      <c r="T36" s="46" t="s">
        <v>25</v>
      </c>
    </row>
    <row r="37" spans="1:20" s="30" customFormat="1" ht="100.5" customHeight="1" x14ac:dyDescent="0.25">
      <c r="A37" s="22">
        <v>27</v>
      </c>
      <c r="B37" s="23" t="str">
        <f>[1]DISCAPACITADOS!C35</f>
        <v>CONSORCIO KIEL</v>
      </c>
      <c r="C37" s="39" t="s">
        <v>21</v>
      </c>
      <c r="D37" s="39" t="s">
        <v>21</v>
      </c>
      <c r="E37" s="39" t="s">
        <v>21</v>
      </c>
      <c r="F37" s="39" t="s">
        <v>21</v>
      </c>
      <c r="G37" s="48" t="s">
        <v>71</v>
      </c>
      <c r="H37" s="40">
        <f t="shared" si="0"/>
        <v>0.25</v>
      </c>
      <c r="I37" s="39" t="s">
        <v>21</v>
      </c>
      <c r="J37" s="48" t="s">
        <v>72</v>
      </c>
      <c r="K37" s="40">
        <f t="shared" si="1"/>
        <v>0.25</v>
      </c>
      <c r="L37" s="39" t="s">
        <v>24</v>
      </c>
      <c r="M37" s="39" t="s">
        <v>24</v>
      </c>
      <c r="N37" s="39" t="s">
        <v>24</v>
      </c>
      <c r="O37" s="39" t="s">
        <v>21</v>
      </c>
      <c r="P37" s="24" t="s">
        <v>21</v>
      </c>
      <c r="Q37" s="24" t="s">
        <v>21</v>
      </c>
      <c r="R37" s="39" t="s">
        <v>21</v>
      </c>
      <c r="S37" s="39" t="s">
        <v>21</v>
      </c>
      <c r="T37" s="46" t="s">
        <v>25</v>
      </c>
    </row>
    <row r="38" spans="1:20" s="30" customFormat="1" ht="115.5" customHeight="1" x14ac:dyDescent="0.25">
      <c r="A38" s="22">
        <v>28</v>
      </c>
      <c r="B38" s="23" t="str">
        <f>[1]DISCAPACITADOS!C36</f>
        <v>ELSA TORRES ARENALES</v>
      </c>
      <c r="C38" s="38" t="s">
        <v>21</v>
      </c>
      <c r="D38" s="38" t="s">
        <v>21</v>
      </c>
      <c r="E38" s="38" t="s">
        <v>21</v>
      </c>
      <c r="F38" s="39" t="s">
        <v>21</v>
      </c>
      <c r="G38" s="48" t="s">
        <v>73</v>
      </c>
      <c r="H38" s="40">
        <f t="shared" si="0"/>
        <v>0.25</v>
      </c>
      <c r="I38" s="39" t="s">
        <v>21</v>
      </c>
      <c r="J38" s="48" t="s">
        <v>74</v>
      </c>
      <c r="K38" s="40">
        <f t="shared" si="1"/>
        <v>0.25</v>
      </c>
      <c r="L38" s="38" t="s">
        <v>24</v>
      </c>
      <c r="M38" s="38" t="s">
        <v>24</v>
      </c>
      <c r="N38" s="38" t="s">
        <v>24</v>
      </c>
      <c r="O38" s="41" t="s">
        <v>24</v>
      </c>
      <c r="P38" s="41" t="s">
        <v>21</v>
      </c>
      <c r="Q38" s="41" t="s">
        <v>21</v>
      </c>
      <c r="R38" s="38" t="s">
        <v>21</v>
      </c>
      <c r="S38" s="38" t="s">
        <v>21</v>
      </c>
      <c r="T38" s="46" t="s">
        <v>25</v>
      </c>
    </row>
    <row r="39" spans="1:20" s="30" customFormat="1" ht="100.5" customHeight="1" x14ac:dyDescent="0.25">
      <c r="A39" s="22">
        <v>29</v>
      </c>
      <c r="B39" s="23" t="str">
        <f>[1]DISCAPACITADOS!C37</f>
        <v>CONSORCIO INFRAESTRUCTURA 14</v>
      </c>
      <c r="C39" s="38" t="s">
        <v>21</v>
      </c>
      <c r="D39" s="38" t="s">
        <v>21</v>
      </c>
      <c r="E39" s="38" t="s">
        <v>21</v>
      </c>
      <c r="F39" s="39" t="s">
        <v>21</v>
      </c>
      <c r="G39" s="49" t="s">
        <v>75</v>
      </c>
      <c r="H39" s="40">
        <f t="shared" si="0"/>
        <v>0.25</v>
      </c>
      <c r="I39" s="39" t="s">
        <v>21</v>
      </c>
      <c r="J39" s="48" t="s">
        <v>76</v>
      </c>
      <c r="K39" s="40">
        <f t="shared" si="1"/>
        <v>0.25</v>
      </c>
      <c r="L39" s="38" t="s">
        <v>24</v>
      </c>
      <c r="M39" s="38" t="s">
        <v>24</v>
      </c>
      <c r="N39" s="38" t="s">
        <v>24</v>
      </c>
      <c r="O39" s="41" t="s">
        <v>21</v>
      </c>
      <c r="P39" s="41" t="s">
        <v>21</v>
      </c>
      <c r="Q39" s="41" t="s">
        <v>21</v>
      </c>
      <c r="R39" s="38" t="s">
        <v>21</v>
      </c>
      <c r="S39" s="38" t="s">
        <v>21</v>
      </c>
      <c r="T39" s="46" t="s">
        <v>25</v>
      </c>
    </row>
    <row r="40" spans="1:20" s="30" customFormat="1" ht="90.75" customHeight="1" x14ac:dyDescent="0.25">
      <c r="A40" s="22">
        <v>30</v>
      </c>
      <c r="B40" s="23" t="str">
        <f>[1]DISCAPACITADOS!C38</f>
        <v>CONSORCIO INTER MALLA VIAL</v>
      </c>
      <c r="C40" s="38" t="s">
        <v>21</v>
      </c>
      <c r="D40" s="38" t="s">
        <v>21</v>
      </c>
      <c r="E40" s="38" t="s">
        <v>21</v>
      </c>
      <c r="F40" s="39" t="s">
        <v>21</v>
      </c>
      <c r="G40" s="49" t="s">
        <v>77</v>
      </c>
      <c r="H40" s="40">
        <f t="shared" si="0"/>
        <v>0.25</v>
      </c>
      <c r="I40" s="39" t="s">
        <v>21</v>
      </c>
      <c r="J40" s="49" t="s">
        <v>78</v>
      </c>
      <c r="K40" s="40">
        <f t="shared" si="1"/>
        <v>0.25</v>
      </c>
      <c r="L40" s="38" t="s">
        <v>24</v>
      </c>
      <c r="M40" s="38" t="s">
        <v>24</v>
      </c>
      <c r="N40" s="38" t="s">
        <v>24</v>
      </c>
      <c r="O40" s="41" t="s">
        <v>21</v>
      </c>
      <c r="P40" s="41" t="s">
        <v>21</v>
      </c>
      <c r="Q40" s="41" t="s">
        <v>21</v>
      </c>
      <c r="R40" s="38" t="s">
        <v>21</v>
      </c>
      <c r="S40" s="38" t="s">
        <v>21</v>
      </c>
      <c r="T40" s="46" t="s">
        <v>25</v>
      </c>
    </row>
    <row r="41" spans="1:20" s="30" customFormat="1" ht="120" customHeight="1" x14ac:dyDescent="0.25">
      <c r="A41" s="22">
        <v>31</v>
      </c>
      <c r="B41" s="23" t="str">
        <f>[1]DISCAPACITADOS!C39</f>
        <v>CONSORCIO INTERVIAS RS</v>
      </c>
      <c r="C41" s="38" t="s">
        <v>21</v>
      </c>
      <c r="D41" s="50" t="s">
        <v>79</v>
      </c>
      <c r="E41" s="38" t="s">
        <v>21</v>
      </c>
      <c r="F41" s="39" t="s">
        <v>21</v>
      </c>
      <c r="G41" s="48" t="s">
        <v>80</v>
      </c>
      <c r="H41" s="40">
        <f t="shared" si="0"/>
        <v>0.25</v>
      </c>
      <c r="I41" s="39" t="s">
        <v>21</v>
      </c>
      <c r="J41" s="51" t="s">
        <v>81</v>
      </c>
      <c r="K41" s="40">
        <f t="shared" si="1"/>
        <v>0.25</v>
      </c>
      <c r="L41" s="38" t="s">
        <v>24</v>
      </c>
      <c r="M41" s="38" t="s">
        <v>24</v>
      </c>
      <c r="N41" s="38" t="s">
        <v>24</v>
      </c>
      <c r="O41" s="41" t="s">
        <v>21</v>
      </c>
      <c r="P41" s="41" t="s">
        <v>21</v>
      </c>
      <c r="Q41" s="41" t="s">
        <v>21</v>
      </c>
      <c r="R41" s="38" t="s">
        <v>21</v>
      </c>
      <c r="S41" s="38" t="s">
        <v>21</v>
      </c>
      <c r="T41" s="45" t="s">
        <v>31</v>
      </c>
    </row>
    <row r="42" spans="1:20" s="30" customFormat="1" ht="27" customHeight="1" x14ac:dyDescent="0.25">
      <c r="A42" s="22">
        <v>32</v>
      </c>
      <c r="B42" s="23" t="str">
        <f>[1]DISCAPACITADOS!C40</f>
        <v>VELNEC S.A</v>
      </c>
      <c r="C42" s="38" t="s">
        <v>21</v>
      </c>
      <c r="D42" s="38" t="s">
        <v>21</v>
      </c>
      <c r="E42" s="38" t="s">
        <v>21</v>
      </c>
      <c r="F42" s="52" t="s">
        <v>21</v>
      </c>
      <c r="G42" s="53" t="s">
        <v>82</v>
      </c>
      <c r="H42" s="40">
        <f t="shared" si="0"/>
        <v>0.25</v>
      </c>
      <c r="I42" s="39" t="s">
        <v>21</v>
      </c>
      <c r="J42" s="53" t="s">
        <v>83</v>
      </c>
      <c r="K42" s="40">
        <f t="shared" si="1"/>
        <v>0.25</v>
      </c>
      <c r="L42" s="38" t="s">
        <v>21</v>
      </c>
      <c r="M42" s="38" t="s">
        <v>24</v>
      </c>
      <c r="N42" s="38" t="s">
        <v>24</v>
      </c>
      <c r="O42" s="41" t="s">
        <v>24</v>
      </c>
      <c r="P42" s="41" t="s">
        <v>21</v>
      </c>
      <c r="Q42" s="41" t="s">
        <v>21</v>
      </c>
      <c r="R42" s="38" t="s">
        <v>21</v>
      </c>
      <c r="S42" s="38" t="s">
        <v>21</v>
      </c>
      <c r="T42" s="42" t="s">
        <v>25</v>
      </c>
    </row>
    <row r="43" spans="1:20" s="30" customFormat="1" ht="133.5" customHeight="1" x14ac:dyDescent="0.25">
      <c r="A43" s="22">
        <v>33</v>
      </c>
      <c r="B43" s="23" t="str">
        <f>[1]DISCAPACITADOS!C41</f>
        <v>CONSORCIO FEEC SANTANDER</v>
      </c>
      <c r="C43" s="50" t="s">
        <v>84</v>
      </c>
      <c r="D43" s="38" t="s">
        <v>21</v>
      </c>
      <c r="E43" s="38" t="s">
        <v>21</v>
      </c>
      <c r="F43" s="39" t="s">
        <v>21</v>
      </c>
      <c r="G43" s="49" t="s">
        <v>85</v>
      </c>
      <c r="H43" s="40">
        <f t="shared" si="0"/>
        <v>0.25</v>
      </c>
      <c r="I43" s="39" t="s">
        <v>21</v>
      </c>
      <c r="J43" s="49" t="s">
        <v>86</v>
      </c>
      <c r="K43" s="40">
        <f t="shared" si="1"/>
        <v>0.25</v>
      </c>
      <c r="L43" s="38" t="s">
        <v>24</v>
      </c>
      <c r="M43" s="38" t="s">
        <v>24</v>
      </c>
      <c r="N43" s="38" t="s">
        <v>24</v>
      </c>
      <c r="O43" s="50" t="s">
        <v>87</v>
      </c>
      <c r="P43" s="41" t="s">
        <v>21</v>
      </c>
      <c r="Q43" s="41" t="s">
        <v>21</v>
      </c>
      <c r="R43" s="38" t="s">
        <v>21</v>
      </c>
      <c r="S43" s="38" t="s">
        <v>21</v>
      </c>
      <c r="T43" s="45" t="s">
        <v>31</v>
      </c>
    </row>
    <row r="44" spans="1:20" s="3" customFormat="1" ht="81" customHeight="1" x14ac:dyDescent="0.25">
      <c r="A44" s="54"/>
      <c r="B44" s="55"/>
      <c r="C44" s="56" t="s">
        <v>88</v>
      </c>
      <c r="D44" s="57"/>
      <c r="E44" s="56"/>
      <c r="F44" s="56"/>
      <c r="G44" s="56"/>
      <c r="H44" s="58"/>
      <c r="I44" s="56"/>
      <c r="J44" s="56"/>
      <c r="K44" s="56"/>
      <c r="L44" s="57"/>
      <c r="M44" s="57"/>
      <c r="N44" s="57"/>
      <c r="O44" s="57"/>
      <c r="P44" s="56"/>
      <c r="Q44" s="57"/>
      <c r="R44" s="57"/>
      <c r="S44" s="57"/>
      <c r="T44" s="57"/>
    </row>
    <row r="45" spans="1:20" s="6" customFormat="1" ht="15" x14ac:dyDescent="0.25">
      <c r="A45" s="59"/>
      <c r="B45" s="60"/>
      <c r="C45" s="69"/>
      <c r="D45" s="69"/>
      <c r="E45" s="69"/>
      <c r="F45" s="61"/>
      <c r="G45" s="61"/>
      <c r="H45" s="62"/>
      <c r="I45" s="61"/>
      <c r="J45" s="61"/>
      <c r="K45" s="61"/>
      <c r="L45" s="63"/>
      <c r="M45" s="63"/>
      <c r="N45" s="64"/>
      <c r="O45" s="65"/>
      <c r="P45" s="65"/>
      <c r="Q45" s="65"/>
      <c r="R45" s="65"/>
      <c r="S45" s="65"/>
      <c r="T45" s="65"/>
    </row>
  </sheetData>
  <autoFilter ref="A9:T44">
    <filterColumn colId="0" showButton="0"/>
    <filterColumn colId="6" showButton="0"/>
    <filterColumn colId="9" showButton="0"/>
    <filterColumn colId="10" showButton="0"/>
  </autoFilter>
  <mergeCells count="21">
    <mergeCell ref="A3:B5"/>
    <mergeCell ref="C3:R5"/>
    <mergeCell ref="S3:T5"/>
    <mergeCell ref="A7:T7"/>
    <mergeCell ref="A9:A10"/>
    <mergeCell ref="B9:B10"/>
    <mergeCell ref="C9:C10"/>
    <mergeCell ref="D9:D10"/>
    <mergeCell ref="E9:E10"/>
    <mergeCell ref="F9:H9"/>
    <mergeCell ref="Q9:Q10"/>
    <mergeCell ref="R9:R10"/>
    <mergeCell ref="S9:S10"/>
    <mergeCell ref="T9:T10"/>
    <mergeCell ref="C45:E45"/>
    <mergeCell ref="I9:K9"/>
    <mergeCell ref="L9:L10"/>
    <mergeCell ref="M9:M10"/>
    <mergeCell ref="N9:N10"/>
    <mergeCell ref="O9:O10"/>
    <mergeCell ref="P9:P10"/>
  </mergeCells>
  <conditionalFormatting sqref="F27:F41 F43 I27:I43">
    <cfRule type="cellIs" dxfId="4" priority="1" operator="equal">
      <formula>"SUBSANÓ"</formula>
    </cfRule>
    <cfRule type="cellIs" dxfId="3" priority="2" operator="equal">
      <formula>"ACLARÓ"</formula>
    </cfRule>
    <cfRule type="cellIs" dxfId="2" priority="3" operator="equal">
      <formula>"SUBSANAR"</formula>
    </cfRule>
    <cfRule type="cellIs" dxfId="1" priority="4" operator="equal">
      <formula>"NO CUMPLE"</formula>
    </cfRule>
    <cfRule type="cellIs" dxfId="0" priority="5" operator="equal">
      <formula>"CUMPLE"</formula>
    </cfRule>
  </conditionalFormatting>
  <dataValidations count="1">
    <dataValidation type="list" allowBlank="1" showInputMessage="1" showErrorMessage="1" sqref="F27:F41 F43 I27:I43">
      <formula1>$DC$11:$DC$15</formula1>
    </dataValidation>
  </dataValidations>
  <printOptions horizontalCentered="1"/>
  <pageMargins left="0.59" right="0.59" top="0.39000000000000007" bottom="0.59" header="0.16" footer="0"/>
  <pageSetup paperSize="258" scale="24"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3237708f-d448-493e-b33b-a8fd526a99fa" xsi:nil="true"/>
    <lcf76f155ced4ddcb4097134ff3c332f xmlns="3237708f-d448-493e-b33b-a8fd526a99fa">
      <Terms xmlns="http://schemas.microsoft.com/office/infopath/2007/PartnerControls"/>
    </lcf76f155ced4ddcb4097134ff3c332f>
    <TaxCatchAll xmlns="6531c6fd-1360-4f8e-94af-768214a32040" xsi:nil="true"/>
  </documentManagement>
</p:properties>
</file>

<file path=customXml/itemProps1.xml><?xml version="1.0" encoding="utf-8"?>
<ds:datastoreItem xmlns:ds="http://schemas.openxmlformats.org/officeDocument/2006/customXml" ds:itemID="{4BFD76F5-0294-48CD-AFCB-3FBF4AD72713}">
  <ds:schemaRefs>
    <ds:schemaRef ds:uri="http://schemas.microsoft.com/sharepoint/v3/contenttype/forms"/>
  </ds:schemaRefs>
</ds:datastoreItem>
</file>

<file path=customXml/itemProps2.xml><?xml version="1.0" encoding="utf-8"?>
<ds:datastoreItem xmlns:ds="http://schemas.openxmlformats.org/officeDocument/2006/customXml" ds:itemID="{DEA347F8-467C-4CA3-BBB6-54655AB89B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2A5095D-0FDA-42D3-B115-4203A335FA03}">
  <ds:schemaRefs>
    <ds:schemaRef ds:uri="http://schemas.microsoft.com/office/2006/metadata/properties"/>
    <ds:schemaRef ds:uri="http://schemas.microsoft.com/office/infopath/2007/PartnerControls"/>
    <ds:schemaRef ds:uri="3237708f-d448-493e-b33b-a8fd526a99fa"/>
    <ds:schemaRef ds:uri="6531c6fd-1360-4f8e-94af-768214a3204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JURIDICA</vt:lpstr>
      <vt:lpstr>JURIDICA!Área_de_impresión</vt:lpstr>
      <vt:lpstr>JURIDICA!frmMainForm_tblFormContainer_trContentRo</vt:lpstr>
      <vt:lpstr>JURIDICA!Títulos_a_imprimir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2022-12-23T23:41:37Z</dcterms:created>
  <dcterms:modified xsi:type="dcterms:W3CDTF">2022-12-24T04:44:14Z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ies>
</file>