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9"/>
  <workbookPr/>
  <mc:AlternateContent xmlns:mc="http://schemas.openxmlformats.org/markup-compatibility/2006">
    <mc:Choice Requires="x15">
      <x15ac:absPath xmlns:x15ac="http://schemas.microsoft.com/office/spreadsheetml/2010/11/ac" url="/Users/lucasrodriguez/Desktop/"/>
    </mc:Choice>
  </mc:AlternateContent>
  <xr:revisionPtr revIDLastSave="0" documentId="13_ncr:1_{5B836E81-D440-B64E-875F-7A738B2BE62B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PRESUPUESTO OFICIAL" sheetId="1" r:id="rId1"/>
  </sheets>
  <definedNames>
    <definedName name="_21">#REF!</definedName>
    <definedName name="_xlnm.Print_Area" localSheetId="0">'PRESUPUESTO OFICIAL'!$B$1:$G$114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/2Bm0MAivHh4oUKrB317nnJh4Zw=="/>
    </ext>
  </extLst>
</workbook>
</file>

<file path=xl/calcChain.xml><?xml version="1.0" encoding="utf-8"?>
<calcChain xmlns="http://schemas.openxmlformats.org/spreadsheetml/2006/main">
  <c r="G114" i="1" l="1"/>
  <c r="G112" i="1"/>
  <c r="G111" i="1"/>
  <c r="G92" i="1"/>
  <c r="G85" i="1" l="1"/>
  <c r="G84" i="1"/>
  <c r="G99" i="1" l="1"/>
  <c r="G98" i="1"/>
  <c r="G96" i="1"/>
  <c r="G97" i="1"/>
  <c r="G100" i="1" l="1"/>
  <c r="G73" i="1" l="1"/>
  <c r="G11" i="1"/>
  <c r="G55" i="1"/>
  <c r="G40" i="1"/>
  <c r="G38" i="1"/>
  <c r="G60" i="1"/>
  <c r="G69" i="1"/>
  <c r="G39" i="1" l="1"/>
  <c r="G64" i="1"/>
  <c r="G71" i="1"/>
  <c r="G63" i="1"/>
  <c r="G70" i="1"/>
  <c r="G66" i="1"/>
  <c r="G62" i="1"/>
  <c r="G59" i="1"/>
  <c r="G61" i="1"/>
  <c r="G65" i="1"/>
  <c r="G72" i="1"/>
  <c r="G68" i="1"/>
  <c r="G67" i="1"/>
  <c r="G74" i="1" l="1"/>
  <c r="G19" i="1" l="1"/>
  <c r="G89" i="1" l="1"/>
  <c r="G26" i="1"/>
  <c r="G106" i="1"/>
  <c r="G48" i="1"/>
  <c r="G52" i="1" l="1"/>
  <c r="G54" i="1"/>
  <c r="G105" i="1"/>
  <c r="G23" i="1"/>
  <c r="G104" i="1"/>
  <c r="G47" i="1"/>
  <c r="G29" i="1"/>
  <c r="G37" i="1" l="1"/>
  <c r="G35" i="1"/>
  <c r="G103" i="1"/>
  <c r="G107" i="1" s="1"/>
  <c r="G33" i="1"/>
  <c r="G34" i="1"/>
  <c r="G36" i="1"/>
  <c r="G41" i="1" l="1"/>
  <c r="G13" i="1" l="1"/>
  <c r="G25" i="1"/>
  <c r="G27" i="1"/>
  <c r="G91" i="1"/>
  <c r="G90" i="1"/>
  <c r="G82" i="1"/>
  <c r="G81" i="1"/>
  <c r="G77" i="1"/>
  <c r="G78" i="1" s="1"/>
  <c r="G53" i="1"/>
  <c r="G56" i="1" s="1"/>
  <c r="G46" i="1"/>
  <c r="G45" i="1"/>
  <c r="G44" i="1"/>
  <c r="G9" i="1"/>
  <c r="G93" i="1" l="1"/>
  <c r="G49" i="1"/>
  <c r="G28" i="1"/>
  <c r="G22" i="1"/>
  <c r="G18" i="1"/>
  <c r="G12" i="1"/>
  <c r="G10" i="1"/>
  <c r="G83" i="1"/>
  <c r="G86" i="1" s="1"/>
  <c r="G21" i="1" l="1"/>
  <c r="G20" i="1"/>
  <c r="G24" i="1"/>
  <c r="G14" i="1"/>
  <c r="G15" i="1" s="1"/>
  <c r="G30" i="1" l="1"/>
  <c r="G109" i="1" s="1"/>
</calcChain>
</file>

<file path=xl/sharedStrings.xml><?xml version="1.0" encoding="utf-8"?>
<sst xmlns="http://schemas.openxmlformats.org/spreadsheetml/2006/main" count="173" uniqueCount="106">
  <si>
    <t>PRELIMINARES</t>
  </si>
  <si>
    <t>Localización y replanteo</t>
  </si>
  <si>
    <t>VALOR TOTAL CAPITULO 1</t>
  </si>
  <si>
    <t>kg</t>
  </si>
  <si>
    <t>m3</t>
  </si>
  <si>
    <t>VALOR TOTAL CAPITULO 2</t>
  </si>
  <si>
    <t>m2</t>
  </si>
  <si>
    <t>VALOR TOTAL CAPITULO 3</t>
  </si>
  <si>
    <t>un</t>
  </si>
  <si>
    <t>VALOR TOTAL CAPITULO 5</t>
  </si>
  <si>
    <t>ml</t>
  </si>
  <si>
    <t>VALOR TOTAL CAPITULO 6</t>
  </si>
  <si>
    <t>VALOR TOTAL CAPITULO 7</t>
  </si>
  <si>
    <t>INSTALACIONES ELÉCTRICAS</t>
  </si>
  <si>
    <t>VALOR TOTAL CAPITULO 8</t>
  </si>
  <si>
    <t>INSTALACIONES DE GAS NATURAL</t>
  </si>
  <si>
    <t>VALOR TOTAL CAPITULO 9</t>
  </si>
  <si>
    <t>CARPINTERÍA METÁLICA</t>
  </si>
  <si>
    <t>CIMENTACIÓN Y ESTRUCTURA</t>
  </si>
  <si>
    <t>Corte de piso en concreto con cortadora autopropulsada</t>
  </si>
  <si>
    <t>Retiro de material sobrante cargue manual (incluye viaje volqueta y botada de escombros)</t>
  </si>
  <si>
    <t>Cerramiento provisional con señalizador y tela de cerramiento</t>
  </si>
  <si>
    <t>Lleno compactado con material del sitio manual</t>
  </si>
  <si>
    <t>DRYWALL</t>
  </si>
  <si>
    <t>Piso Pared cuadrado Nair Negro Cara Única 19.8X19.8</t>
  </si>
  <si>
    <t xml:space="preserve">Muro en panel de yeso 1/2" 1 cara </t>
  </si>
  <si>
    <t>Muro en panel de yeso 1/2" 2 caras</t>
  </si>
  <si>
    <t>Cielo falso en panel de yeso</t>
  </si>
  <si>
    <t>Muro en panel de yeso 1/2" 1 cara y 1 cara en panel fibrocemento 8 mm</t>
  </si>
  <si>
    <t>Piso Vinílico Spc Oak Light Clic 4/1mm 18x122cm o similar</t>
  </si>
  <si>
    <t>Placa de contrapiso en concreto de 20,7 Mpa e = 0,075 m</t>
  </si>
  <si>
    <t>Guardaescoba PVC Moca 8 cm o similar</t>
  </si>
  <si>
    <t>Mortero nivelación e=0,03</t>
  </si>
  <si>
    <t>Romper y excavar para tuberia sanitaria, incluye corte de piso</t>
  </si>
  <si>
    <t>Meson en granito quarztone Silver Grey</t>
  </si>
  <si>
    <t>Puerta Diamante Triple cal 20, con pintura electrostatica blanca, incluye vidrio miniboreal 4 mm</t>
  </si>
  <si>
    <t>Acometida interior gas</t>
  </si>
  <si>
    <t>Pintura acrilica en panel de yeso, area cocina</t>
  </si>
  <si>
    <t>Pintura vinilo en cielo raso drywall</t>
  </si>
  <si>
    <t>Pintura vinilo en panel de yeso</t>
  </si>
  <si>
    <t>Pintura acrilica en cielo raso drywall</t>
  </si>
  <si>
    <t>Acero Refuerzo cimentación</t>
  </si>
  <si>
    <t>Estructura   metálica   (perlines,   platinas   y   pernos)</t>
  </si>
  <si>
    <t>Meson en acero incluye poceta y llave sencilla</t>
  </si>
  <si>
    <t>Tubos acero galvanizado 3", color negro</t>
  </si>
  <si>
    <t>VALOR TOTAL COSTO DIRECTO</t>
  </si>
  <si>
    <t>CANTIDAD</t>
  </si>
  <si>
    <t>DESCRIPCIÓN</t>
  </si>
  <si>
    <t>Suministro e instalación de Tablero Bifasico Trifilar,  4H 100 Amp, 8 circuitos 120V-60 HZ, con puerta, incluye 1 breaker monopolar enchufable de 1x15 Amp, 2 de 1x20 Amp, 1 breaker bipolar de 2x20 Amp mas accesorios de instalación y rotulado con marquilla general. (LOCALES 1-2-3-4-5)</t>
  </si>
  <si>
    <t>Suministro e instalación de Tablero Bifasico Trifilar,  4H 100 Amp, 12 circuitos 120V-60 HZ, con puerta, incluye 1 breaker monopolar enchufable de 1x15 Amp, 4 de 1x20 Amp, 2 breaker bipolar de 2x20 Amp mas accesorios de instalación y rotulado con marquilla general. (LOCAL 6)</t>
  </si>
  <si>
    <t>Suministro de alimentador monofásico trifilar en 2x8F+8N+8T, instalación en bandeja tipo escalerilla existente, desde salida gabinete de medidores en subestación 4 exixtente, hasta tablero de distribución interno en Locales</t>
  </si>
  <si>
    <t>Suministro e instalación de Canaleta Metálica 20cm X 8cm X 2.4m, con tapa, mas accesorios de sujeción soportes en perfil ranurado de 4x4, sujeción con varilla roscada de 3/8", desde bandeja existente tipo escalerilla hasta locales</t>
  </si>
  <si>
    <t>Suministro e instalación de Tuberia conduit Schedule 40 de 1", en cielo rasos locales desde ducto metalico hasta tableros internos para alojar alimetador tableros (LOCALES 1-2-3-4-5)</t>
  </si>
  <si>
    <t>Suministro e instalación de Tuberia EMT de 1", en cielo rasos locales desde Bandeja metalica tipo escalerilla existente hasta tablero interno local 6</t>
  </si>
  <si>
    <t>Suministro e instalación Salida para luminaria, en tubería y curvas pvc de 1/2" Schedule 40, caja 4x4 PVC, con tapa ciega y prensa estopa para cable encauchetado, instalada en cielo rasos, cableado en  numero 14 AWG (1#14F+1#14N+1T#14), y accesorios distancia promedio por salida 2,5 metros</t>
  </si>
  <si>
    <t>Suministro e instalación Salida para toma aviso luminoso locales, en tubería y curvas pvc de 1/2" Schedule 40, caja 4x4 PVC, con suplemento y toma doble tipo leviton, instalada en cielo rasos, cableado en  numero 14 AWG (1#14F+1#14N+1T#14), y accesorios distancia promedio por salida 2,5 metros</t>
  </si>
  <si>
    <t>Suministro e instalación salida para interruptor sencillo, en tubería pvc Schedule 40 de 1/2"  instalada en muros drywall o superboard, caja 2x4 pvc Retie, incluye aparato  linea galica o similar, cableado en No. 14 AWG(1#14F+1#14R+1T#14), distancia prom  2,8 metros</t>
  </si>
  <si>
    <t>Suministro e instalación salida para interruptor conmutable sencillo, en tubería pvc Schedule 40 de 1/2" instalada en muros drywall o superboard, caja 2x4 pvc Retie, incluye aparato  línea galica o similar, cableado en No. 14 AWG(1#14F+1#14P+1#14P+1T#14), distancia prom  2,8 metros</t>
  </si>
  <si>
    <t>Suministro e instalación salida para interruptor conmutable Doble, en tubería en tubería pvc Schedule 40 de 1/2" instalada en muros drywall o superboard, caja 2x4 pvc Retie, incluye aparato  línea galica o similar, cableado en No. 14 AWG(1#14F+1#14P+1#14P+1T#14), distancia prom  2,8 metros</t>
  </si>
  <si>
    <t>Suministro e Instalación de Panel led redondo color blanco de 18 W, embebido en cielo razo  eficiencia 80 lumens x wattio, luz blanca 6500°K/ luz día 4100°K/ Cálida 3500°K (de acuerdo a necesidad cliente), conexión en cable encauchetado de 3x16.</t>
  </si>
  <si>
    <t>Suministro e instalación de Salida Tomacorriente Doble línea Galica o similar, Polo a Tierra, En tubería pvc c de 1/2"+accesorios, caja de 4x4 PVC Retie + suplemento, cableado en 12 AWG (1F#12+1N#12+1T#12), interdistancias promedio por salida de 4,6 metros.</t>
  </si>
  <si>
    <t>PINTURA</t>
  </si>
  <si>
    <t>Muro en placa de fibrocemento e = 8 mm similar 1 cara</t>
  </si>
  <si>
    <t>Muro en placa de fibrocemento e = 8 mm similar 1 cara con dilatadores en U 2 cm</t>
  </si>
  <si>
    <t>Dintel en panel yeso 2 caras</t>
  </si>
  <si>
    <t>Dintel en panel yeso 1 cara y 1 cara Placa de fibrocemento 8 mm</t>
  </si>
  <si>
    <t>MORTERO, PISOS Y ENCHAPES</t>
  </si>
  <si>
    <t>Excavación para zapatas, incluye cortar piso</t>
  </si>
  <si>
    <t>Excavación vigas de cimenación, incluye cortar piso</t>
  </si>
  <si>
    <t>Piso Terrazo Blanco Huila 30*30 o similar (repocision)</t>
  </si>
  <si>
    <t>INSTALACIONES HIDROSANITARIAS</t>
  </si>
  <si>
    <t>VALOR TOTAL CAPITULO 4</t>
  </si>
  <si>
    <t>VALOR TOTAL CAPITULO 10</t>
  </si>
  <si>
    <t>Punto Hidraulico 1/2", incluye accesorios</t>
  </si>
  <si>
    <t>Punto Sanitario 2", incluye accesorios</t>
  </si>
  <si>
    <t>Tubería PVC sanitaria de 4", incluye accesorio</t>
  </si>
  <si>
    <t>Acometida hidráulica en tubería PVC de 3/4", incluye accesorios</t>
  </si>
  <si>
    <t>Demolición piso sobre terreno</t>
  </si>
  <si>
    <t>Malla electrosoldada D158 150x150 5,5 mm(incluye alambre negro, colocación y traslapo)</t>
  </si>
  <si>
    <t>Restitución con afirmado y cemento 5 % del peso, debajo de ubicación de zapatas</t>
  </si>
  <si>
    <t>INSTALACIONES DE COCINA Y PUNTO DE ATENCIÓN</t>
  </si>
  <si>
    <t>Desfogue acero calibre 20 REF430 de 0,50*0,40</t>
  </si>
  <si>
    <t>Estanteria metalica en tubo de 1"*11/2" con  modulos y entrepaños en madera</t>
  </si>
  <si>
    <t>Concreto Zapatas3000 PSI</t>
  </si>
  <si>
    <t>Concreto Pedestal 30000 PSI</t>
  </si>
  <si>
    <t>Concreto Vigas de Cimentación 3000 PSI</t>
  </si>
  <si>
    <t>CARPINTERÍA MADERA</t>
  </si>
  <si>
    <t>Modulo en madera, para ser instalado en los extremos de los locales</t>
  </si>
  <si>
    <t>Barra y contra barra incluye decorativos y recuadro para posible vitrina</t>
  </si>
  <si>
    <t>Entramado en madera de pino, listones 3*7</t>
  </si>
  <si>
    <t>Encajonado para modulos metalicos, tipo pergola</t>
  </si>
  <si>
    <t>VALOR TOTAL CAPITULO 11</t>
  </si>
  <si>
    <t>Administración</t>
  </si>
  <si>
    <t>Utilidad</t>
  </si>
  <si>
    <t>%</t>
  </si>
  <si>
    <t>VALOR TOTAL</t>
  </si>
  <si>
    <t>Silla Auxiliar Eames con Patas en Madera Blanca</t>
  </si>
  <si>
    <t>Mesa Base Cuadrada Acero, Superficie Grosor de 25 mm -Tono Madera, 70*70</t>
  </si>
  <si>
    <t>Puerta Enrollable Aluminio</t>
  </si>
  <si>
    <t>ITEM</t>
  </si>
  <si>
    <t>UND</t>
  </si>
  <si>
    <t>VALOR UNITARIO</t>
  </si>
  <si>
    <t>VALOR PARCIAL</t>
  </si>
  <si>
    <t>FORMULARIO DE PRESUPUESTO OFICIAL</t>
  </si>
  <si>
    <t>EJECUCIÓN DE LAS OBRAS DE CONSTRUCCIÓN DE LA INFRAESTRUCTURA NECESARIA PARA EL FUNCIONAMIENTO DE LOS LOCALES DE COMIDA EN EL ÁREA DE TAQUILLAS Y SALA DE ESPERA DE LA TERMINAL DE TRANSPORTES DE MANIZALES.</t>
  </si>
  <si>
    <r>
      <t xml:space="preserve">Fecha de presupuesto: </t>
    </r>
    <r>
      <rPr>
        <sz val="10"/>
        <color theme="1"/>
        <rFont val="Arial"/>
        <family val="2"/>
      </rPr>
      <t>Enero 11 de 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</si>
</sst>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_-;\-* #,##0.00_-;_-* &quot;-&quot;_-;_-@"/>
    <numFmt numFmtId="166" formatCode="_-* #,##0_-;\-* #,##0_-;_-* &quot;-&quot;_-;_-@"/>
  </numFmts>
  <fonts count="12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1" fillId="0" borderId="2"/>
    <xf numFmtId="164" fontId="1" fillId="0" borderId="2" applyFont="0" applyFill="0" applyBorder="0" applyAlignment="0" applyProtection="0"/>
    <xf numFmtId="9" fontId="10" fillId="0" borderId="0" applyFont="0" applyFill="0" applyBorder="0" applyAlignment="0" applyProtection="0"/>
  </cellStyleXfs>
  <cellXfs count="101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165" fontId="7" fillId="3" borderId="3" xfId="0" applyNumberFormat="1" applyFont="1" applyFill="1" applyBorder="1" applyAlignment="1">
      <alignment horizontal="center" vertical="center" wrapText="1"/>
    </xf>
    <xf numFmtId="44" fontId="7" fillId="3" borderId="3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44" fontId="6" fillId="0" borderId="3" xfId="1" applyFont="1" applyBorder="1" applyAlignment="1">
      <alignment horizontal="right" vertical="center" wrapText="1"/>
    </xf>
    <xf numFmtId="44" fontId="6" fillId="0" borderId="5" xfId="1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44" fontId="6" fillId="0" borderId="0" xfId="1" applyFont="1" applyAlignment="1">
      <alignment vertical="center"/>
    </xf>
    <xf numFmtId="166" fontId="6" fillId="0" borderId="0" xfId="0" applyNumberFormat="1" applyFont="1" applyAlignment="1">
      <alignment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/>
    </xf>
    <xf numFmtId="44" fontId="6" fillId="2" borderId="3" xfId="1" applyFont="1" applyFill="1" applyBorder="1" applyAlignment="1">
      <alignment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44" fontId="6" fillId="0" borderId="3" xfId="1" applyFont="1" applyBorder="1" applyAlignment="1">
      <alignment vertical="center" wrapText="1"/>
    </xf>
    <xf numFmtId="43" fontId="4" fillId="0" borderId="0" xfId="0" applyNumberFormat="1" applyFont="1"/>
    <xf numFmtId="44" fontId="4" fillId="0" borderId="0" xfId="1" applyFont="1" applyAlignment="1"/>
    <xf numFmtId="44" fontId="6" fillId="2" borderId="8" xfId="1" applyFont="1" applyFill="1" applyBorder="1" applyAlignment="1">
      <alignment vertical="center" wrapText="1"/>
    </xf>
    <xf numFmtId="2" fontId="7" fillId="2" borderId="7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/>
    </xf>
    <xf numFmtId="165" fontId="6" fillId="0" borderId="7" xfId="0" applyNumberFormat="1" applyFont="1" applyBorder="1" applyAlignment="1">
      <alignment horizontal="center" vertical="center" wrapText="1"/>
    </xf>
    <xf numFmtId="44" fontId="6" fillId="2" borderId="7" xfId="1" applyFont="1" applyFill="1" applyBorder="1" applyAlignment="1">
      <alignment vertical="center" wrapText="1"/>
    </xf>
    <xf numFmtId="165" fontId="7" fillId="0" borderId="0" xfId="0" applyNumberFormat="1" applyFont="1" applyAlignment="1">
      <alignment horizontal="center" vertical="center" wrapText="1"/>
    </xf>
    <xf numFmtId="44" fontId="7" fillId="0" borderId="0" xfId="1" applyFont="1" applyAlignment="1">
      <alignment horizontal="center" vertical="center" wrapText="1"/>
    </xf>
    <xf numFmtId="166" fontId="4" fillId="0" borderId="0" xfId="0" applyNumberFormat="1" applyFont="1"/>
    <xf numFmtId="0" fontId="7" fillId="3" borderId="8" xfId="0" applyFont="1" applyFill="1" applyBorder="1" applyAlignment="1">
      <alignment horizontal="center" vertical="center" wrapText="1"/>
    </xf>
    <xf numFmtId="165" fontId="7" fillId="3" borderId="8" xfId="0" applyNumberFormat="1" applyFont="1" applyFill="1" applyBorder="1" applyAlignment="1">
      <alignment horizontal="center" vertical="center" wrapText="1"/>
    </xf>
    <xf numFmtId="44" fontId="7" fillId="3" borderId="8" xfId="1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165" fontId="7" fillId="3" borderId="7" xfId="0" applyNumberFormat="1" applyFont="1" applyFill="1" applyBorder="1" applyAlignment="1">
      <alignment horizontal="center" vertical="center" wrapText="1"/>
    </xf>
    <xf numFmtId="44" fontId="7" fillId="3" borderId="7" xfId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/>
    </xf>
    <xf numFmtId="44" fontId="6" fillId="0" borderId="0" xfId="1" applyFont="1" applyAlignment="1">
      <alignment vertical="center" wrapText="1"/>
    </xf>
    <xf numFmtId="44" fontId="5" fillId="0" borderId="3" xfId="1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0" borderId="0" xfId="0" applyFont="1"/>
    <xf numFmtId="3" fontId="2" fillId="0" borderId="0" xfId="0" applyNumberFormat="1" applyFont="1"/>
    <xf numFmtId="2" fontId="7" fillId="2" borderId="4" xfId="0" applyNumberFormat="1" applyFont="1" applyFill="1" applyBorder="1" applyAlignment="1">
      <alignment horizontal="center" vertical="center" wrapText="1"/>
    </xf>
    <xf numFmtId="165" fontId="6" fillId="0" borderId="7" xfId="0" applyNumberFormat="1" applyFont="1" applyBorder="1" applyAlignment="1">
      <alignment horizontal="center" vertical="center"/>
    </xf>
    <xf numFmtId="44" fontId="6" fillId="2" borderId="5" xfId="1" applyFont="1" applyFill="1" applyBorder="1" applyAlignment="1">
      <alignment vertical="center" wrapText="1"/>
    </xf>
    <xf numFmtId="44" fontId="6" fillId="3" borderId="3" xfId="1" applyFont="1" applyFill="1" applyBorder="1" applyAlignment="1">
      <alignment horizontal="right" vertical="center" wrapText="1"/>
    </xf>
    <xf numFmtId="44" fontId="7" fillId="3" borderId="3" xfId="1" applyFont="1" applyFill="1" applyBorder="1" applyAlignment="1">
      <alignment vertical="center" wrapText="1"/>
    </xf>
    <xf numFmtId="44" fontId="5" fillId="3" borderId="3" xfId="1" applyFont="1" applyFill="1" applyBorder="1" applyAlignment="1">
      <alignment horizontal="right" vertical="center" wrapText="1"/>
    </xf>
    <xf numFmtId="44" fontId="7" fillId="3" borderId="11" xfId="1" applyFont="1" applyFill="1" applyBorder="1" applyAlignment="1">
      <alignment vertical="center" wrapText="1"/>
    </xf>
    <xf numFmtId="44" fontId="7" fillId="0" borderId="0" xfId="1" applyFont="1" applyAlignment="1">
      <alignment vertical="center" wrapText="1"/>
    </xf>
    <xf numFmtId="44" fontId="6" fillId="3" borderId="7" xfId="1" applyFont="1" applyFill="1" applyBorder="1" applyAlignment="1">
      <alignment horizontal="right" vertical="center" wrapText="1"/>
    </xf>
    <xf numFmtId="44" fontId="7" fillId="3" borderId="7" xfId="1" applyFont="1" applyFill="1" applyBorder="1" applyAlignment="1">
      <alignment vertical="center" wrapText="1"/>
    </xf>
    <xf numFmtId="44" fontId="9" fillId="4" borderId="3" xfId="1" applyFont="1" applyFill="1" applyBorder="1" applyAlignment="1">
      <alignment vertical="center"/>
    </xf>
    <xf numFmtId="9" fontId="6" fillId="0" borderId="0" xfId="4" applyFont="1" applyAlignment="1">
      <alignment vertical="center"/>
    </xf>
    <xf numFmtId="0" fontId="7" fillId="3" borderId="11" xfId="0" applyFont="1" applyFill="1" applyBorder="1" applyAlignment="1">
      <alignment horizontal="center" vertical="center" wrapText="1"/>
    </xf>
    <xf numFmtId="165" fontId="7" fillId="3" borderId="11" xfId="0" applyNumberFormat="1" applyFont="1" applyFill="1" applyBorder="1" applyAlignment="1">
      <alignment horizontal="center" vertical="center" wrapText="1"/>
    </xf>
    <xf numFmtId="44" fontId="7" fillId="3" borderId="11" xfId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5" xfId="0" applyFont="1" applyBorder="1"/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10" xfId="0" applyFont="1" applyBorder="1"/>
    <xf numFmtId="0" fontId="8" fillId="2" borderId="20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wrapText="1"/>
    </xf>
    <xf numFmtId="0" fontId="7" fillId="3" borderId="7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</cellXfs>
  <cellStyles count="5">
    <cellStyle name="Moneda" xfId="1" builtinId="4"/>
    <cellStyle name="Moneda 2" xfId="3" xr:uid="{00000000-0005-0000-0000-000001000000}"/>
    <cellStyle name="Normal" xfId="0" builtinId="0"/>
    <cellStyle name="Normal 2" xfId="2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38100</xdr:rowOff>
    </xdr:from>
    <xdr:to>
      <xdr:col>2</xdr:col>
      <xdr:colOff>2933700</xdr:colOff>
      <xdr:row>3</xdr:row>
      <xdr:rowOff>187994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38100"/>
          <a:ext cx="2914650" cy="12865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263"/>
  <sheetViews>
    <sheetView tabSelected="1" topLeftCell="B1" zoomScaleNormal="100" workbookViewId="0">
      <selection activeCell="B1" sqref="A1:XFD1048576"/>
    </sheetView>
  </sheetViews>
  <sheetFormatPr baseColWidth="10" defaultColWidth="14.5" defaultRowHeight="13" outlineLevelRow="1" x14ac:dyDescent="0.15"/>
  <cols>
    <col min="1" max="1" width="1.1640625" style="1" customWidth="1"/>
    <col min="2" max="2" width="8" style="1" bestFit="1" customWidth="1"/>
    <col min="3" max="3" width="55.83203125" style="1" customWidth="1"/>
    <col min="4" max="4" width="7.83203125" style="2" customWidth="1"/>
    <col min="5" max="5" width="16.5" style="1" customWidth="1"/>
    <col min="6" max="6" width="14.6640625" style="29" customWidth="1"/>
    <col min="7" max="7" width="27.6640625" style="29" bestFit="1" customWidth="1"/>
    <col min="8" max="9" width="14.5" style="1"/>
    <col min="10" max="10" width="14.83203125" style="1" bestFit="1" customWidth="1"/>
    <col min="11" max="16384" width="14.5" style="1"/>
  </cols>
  <sheetData>
    <row r="1" spans="1:10" ht="15.75" customHeight="1" x14ac:dyDescent="0.15">
      <c r="A1" s="3"/>
      <c r="B1" s="70"/>
      <c r="C1" s="71"/>
      <c r="D1" s="83" t="s">
        <v>104</v>
      </c>
      <c r="E1" s="84"/>
      <c r="F1" s="84"/>
      <c r="G1" s="85"/>
    </row>
    <row r="2" spans="1:10" ht="46" customHeight="1" x14ac:dyDescent="0.15">
      <c r="A2" s="4"/>
      <c r="B2" s="72"/>
      <c r="C2" s="73"/>
      <c r="D2" s="86"/>
      <c r="E2" s="87"/>
      <c r="F2" s="87"/>
      <c r="G2" s="88"/>
    </row>
    <row r="3" spans="1:10" ht="27.75" customHeight="1" x14ac:dyDescent="0.15">
      <c r="A3" s="4"/>
      <c r="B3" s="72"/>
      <c r="C3" s="73"/>
      <c r="D3" s="76" t="s">
        <v>105</v>
      </c>
      <c r="E3" s="76"/>
      <c r="F3" s="76"/>
      <c r="G3" s="77"/>
    </row>
    <row r="4" spans="1:10" ht="27.75" customHeight="1" thickBot="1" x14ac:dyDescent="0.2">
      <c r="A4" s="4"/>
      <c r="B4" s="74"/>
      <c r="C4" s="75"/>
      <c r="D4" s="78"/>
      <c r="E4" s="78"/>
      <c r="F4" s="78"/>
      <c r="G4" s="79"/>
    </row>
    <row r="5" spans="1:10" ht="27.75" customHeight="1" x14ac:dyDescent="0.15">
      <c r="A5" s="4"/>
      <c r="B5" s="95" t="s">
        <v>103</v>
      </c>
      <c r="C5" s="96"/>
      <c r="D5" s="96"/>
      <c r="E5" s="96"/>
      <c r="F5" s="96"/>
      <c r="G5" s="96"/>
    </row>
    <row r="6" spans="1:10" ht="38.25" customHeight="1" x14ac:dyDescent="0.15">
      <c r="A6" s="4"/>
      <c r="B6" s="67" t="s">
        <v>99</v>
      </c>
      <c r="C6" s="68" t="s">
        <v>47</v>
      </c>
      <c r="D6" s="68" t="s">
        <v>100</v>
      </c>
      <c r="E6" s="68" t="s">
        <v>46</v>
      </c>
      <c r="F6" s="68" t="s">
        <v>101</v>
      </c>
      <c r="G6" s="68" t="s">
        <v>102</v>
      </c>
    </row>
    <row r="7" spans="1:10" x14ac:dyDescent="0.15">
      <c r="A7" s="5"/>
      <c r="B7" s="42"/>
      <c r="C7" s="42"/>
      <c r="D7" s="42"/>
      <c r="E7" s="43"/>
      <c r="F7" s="44"/>
      <c r="G7" s="44"/>
      <c r="J7" s="69"/>
    </row>
    <row r="8" spans="1:10" ht="14" x14ac:dyDescent="0.15">
      <c r="A8" s="5"/>
      <c r="B8" s="64">
        <v>1</v>
      </c>
      <c r="C8" s="64" t="s">
        <v>0</v>
      </c>
      <c r="D8" s="64"/>
      <c r="E8" s="65"/>
      <c r="F8" s="66"/>
      <c r="G8" s="66"/>
    </row>
    <row r="9" spans="1:10" ht="14" outlineLevel="1" x14ac:dyDescent="0.15">
      <c r="A9" s="9"/>
      <c r="B9" s="10">
        <v>1.01</v>
      </c>
      <c r="C9" s="11" t="s">
        <v>1</v>
      </c>
      <c r="D9" s="10" t="s">
        <v>8</v>
      </c>
      <c r="E9" s="12">
        <v>344</v>
      </c>
      <c r="F9" s="13">
        <v>1750</v>
      </c>
      <c r="G9" s="55">
        <f t="shared" ref="G9:G14" si="0">E9*F9</f>
        <v>602000</v>
      </c>
    </row>
    <row r="10" spans="1:10" ht="14" outlineLevel="1" x14ac:dyDescent="0.15">
      <c r="A10" s="9"/>
      <c r="B10" s="10">
        <v>1.02</v>
      </c>
      <c r="C10" s="11" t="s">
        <v>19</v>
      </c>
      <c r="D10" s="10" t="s">
        <v>10</v>
      </c>
      <c r="E10" s="12">
        <v>102.99000000000001</v>
      </c>
      <c r="F10" s="13">
        <v>5411.5039999999999</v>
      </c>
      <c r="G10" s="55">
        <f t="shared" si="0"/>
        <v>557330.79696000007</v>
      </c>
    </row>
    <row r="11" spans="1:10" ht="14" outlineLevel="1" x14ac:dyDescent="0.15">
      <c r="A11" s="9"/>
      <c r="B11" s="10">
        <v>1.03</v>
      </c>
      <c r="C11" s="11" t="s">
        <v>77</v>
      </c>
      <c r="D11" s="10" t="s">
        <v>6</v>
      </c>
      <c r="E11" s="12">
        <v>202.07249999999999</v>
      </c>
      <c r="F11" s="14">
        <v>10253.758000000002</v>
      </c>
      <c r="G11" s="55">
        <f>E11*F11</f>
        <v>2072002.5134550002</v>
      </c>
      <c r="H11" s="28"/>
    </row>
    <row r="12" spans="1:10" ht="28" outlineLevel="1" x14ac:dyDescent="0.15">
      <c r="A12" s="9"/>
      <c r="B12" s="10">
        <v>1.04</v>
      </c>
      <c r="C12" s="11" t="s">
        <v>20</v>
      </c>
      <c r="D12" s="10" t="s">
        <v>4</v>
      </c>
      <c r="E12" s="12">
        <v>19.876125000000002</v>
      </c>
      <c r="F12" s="14">
        <v>54139.507111111103</v>
      </c>
      <c r="G12" s="55">
        <f t="shared" si="0"/>
        <v>1076083.6107788333</v>
      </c>
      <c r="H12" s="28"/>
    </row>
    <row r="13" spans="1:10" ht="14" outlineLevel="1" x14ac:dyDescent="0.15">
      <c r="A13" s="9"/>
      <c r="B13" s="10">
        <v>1.05</v>
      </c>
      <c r="C13" s="11" t="s">
        <v>21</v>
      </c>
      <c r="D13" s="10" t="s">
        <v>10</v>
      </c>
      <c r="E13" s="12">
        <v>150</v>
      </c>
      <c r="F13" s="14">
        <v>9894.7419000000009</v>
      </c>
      <c r="G13" s="55">
        <f t="shared" si="0"/>
        <v>1484211.2850000001</v>
      </c>
    </row>
    <row r="14" spans="1:10" ht="14" outlineLevel="1" x14ac:dyDescent="0.15">
      <c r="A14" s="9"/>
      <c r="B14" s="10">
        <v>1.06</v>
      </c>
      <c r="C14" s="11" t="s">
        <v>33</v>
      </c>
      <c r="D14" s="10" t="s">
        <v>10</v>
      </c>
      <c r="E14" s="12">
        <v>75</v>
      </c>
      <c r="F14" s="14">
        <v>46137.870200000005</v>
      </c>
      <c r="G14" s="55">
        <f t="shared" si="0"/>
        <v>3460340.2650000006</v>
      </c>
    </row>
    <row r="15" spans="1:10" x14ac:dyDescent="0.15">
      <c r="A15" s="5"/>
      <c r="B15" s="80" t="s">
        <v>2</v>
      </c>
      <c r="C15" s="81"/>
      <c r="D15" s="81"/>
      <c r="E15" s="81"/>
      <c r="F15" s="82"/>
      <c r="G15" s="56">
        <f>SUM(G9:G14)</f>
        <v>9251968.4711938351</v>
      </c>
    </row>
    <row r="16" spans="1:10" x14ac:dyDescent="0.15">
      <c r="A16" s="15"/>
      <c r="B16" s="15"/>
      <c r="C16" s="16"/>
      <c r="D16" s="17"/>
      <c r="E16" s="18"/>
      <c r="F16" s="19"/>
      <c r="G16" s="19"/>
    </row>
    <row r="17" spans="1:10" ht="14" x14ac:dyDescent="0.15">
      <c r="A17" s="5"/>
      <c r="B17" s="6">
        <v>2</v>
      </c>
      <c r="C17" s="6" t="s">
        <v>18</v>
      </c>
      <c r="D17" s="6"/>
      <c r="E17" s="7"/>
      <c r="F17" s="8"/>
      <c r="G17" s="8"/>
    </row>
    <row r="18" spans="1:10" ht="14" outlineLevel="1" x14ac:dyDescent="0.15">
      <c r="A18" s="21"/>
      <c r="B18" s="22">
        <v>2.0099999999999998</v>
      </c>
      <c r="C18" s="23" t="s">
        <v>67</v>
      </c>
      <c r="D18" s="24" t="s">
        <v>4</v>
      </c>
      <c r="E18" s="12">
        <v>45</v>
      </c>
      <c r="F18" s="25">
        <v>40726.366200000004</v>
      </c>
      <c r="G18" s="55">
        <f t="shared" ref="G18:G29" si="1">E18*F18</f>
        <v>1832686.4790000003</v>
      </c>
    </row>
    <row r="19" spans="1:10" ht="28" outlineLevel="1" x14ac:dyDescent="0.15">
      <c r="A19" s="21"/>
      <c r="B19" s="22">
        <v>2.02</v>
      </c>
      <c r="C19" s="23" t="s">
        <v>79</v>
      </c>
      <c r="D19" s="24" t="s">
        <v>4</v>
      </c>
      <c r="E19" s="12">
        <v>9</v>
      </c>
      <c r="F19" s="25">
        <v>178690.1</v>
      </c>
      <c r="G19" s="55">
        <f t="shared" si="1"/>
        <v>1608210.9000000001</v>
      </c>
    </row>
    <row r="20" spans="1:10" ht="14" outlineLevel="1" x14ac:dyDescent="0.15">
      <c r="A20" s="21"/>
      <c r="B20" s="22">
        <v>2.0299999999999998</v>
      </c>
      <c r="C20" s="23" t="s">
        <v>83</v>
      </c>
      <c r="D20" s="24" t="s">
        <v>4</v>
      </c>
      <c r="E20" s="12">
        <v>9</v>
      </c>
      <c r="F20" s="25">
        <v>638374.78619999997</v>
      </c>
      <c r="G20" s="55">
        <f t="shared" si="1"/>
        <v>5745373.0757999998</v>
      </c>
    </row>
    <row r="21" spans="1:10" ht="14" outlineLevel="1" x14ac:dyDescent="0.15">
      <c r="A21" s="26"/>
      <c r="B21" s="22">
        <v>2.04</v>
      </c>
      <c r="C21" s="23" t="s">
        <v>84</v>
      </c>
      <c r="D21" s="24" t="s">
        <v>4</v>
      </c>
      <c r="E21" s="12">
        <v>4.8000000000000007</v>
      </c>
      <c r="F21" s="25">
        <v>638374.78619999997</v>
      </c>
      <c r="G21" s="55">
        <f t="shared" si="1"/>
        <v>3064198.9737600004</v>
      </c>
    </row>
    <row r="22" spans="1:10" ht="14" outlineLevel="1" x14ac:dyDescent="0.15">
      <c r="A22" s="21"/>
      <c r="B22" s="22">
        <v>2.0499999999999998</v>
      </c>
      <c r="C22" s="23" t="s">
        <v>42</v>
      </c>
      <c r="D22" s="24" t="s">
        <v>3</v>
      </c>
      <c r="E22" s="12">
        <v>6904.1343999999999</v>
      </c>
      <c r="F22" s="48">
        <v>12006.569660000001</v>
      </c>
      <c r="G22" s="57">
        <f t="shared" si="1"/>
        <v>82894970.615602314</v>
      </c>
    </row>
    <row r="23" spans="1:10" ht="14" outlineLevel="1" x14ac:dyDescent="0.15">
      <c r="A23" s="26"/>
      <c r="B23" s="22">
        <v>2.06</v>
      </c>
      <c r="C23" s="23" t="s">
        <v>68</v>
      </c>
      <c r="D23" s="24" t="s">
        <v>4</v>
      </c>
      <c r="E23" s="12">
        <v>24.806249999999999</v>
      </c>
      <c r="F23" s="27">
        <v>40726.366200000004</v>
      </c>
      <c r="G23" s="57">
        <f t="shared" si="1"/>
        <v>1010268.42154875</v>
      </c>
    </row>
    <row r="24" spans="1:10" ht="14" outlineLevel="1" x14ac:dyDescent="0.15">
      <c r="A24" s="26"/>
      <c r="B24" s="22">
        <v>2.0699999999999998</v>
      </c>
      <c r="C24" s="23" t="s">
        <v>85</v>
      </c>
      <c r="D24" s="24" t="s">
        <v>4</v>
      </c>
      <c r="E24" s="12">
        <v>12.757499999999999</v>
      </c>
      <c r="F24" s="27">
        <v>638374.78619999997</v>
      </c>
      <c r="G24" s="57">
        <f t="shared" si="1"/>
        <v>8144066.3349464983</v>
      </c>
    </row>
    <row r="25" spans="1:10" ht="28" outlineLevel="1" x14ac:dyDescent="0.15">
      <c r="A25" s="26"/>
      <c r="B25" s="22">
        <v>2.08</v>
      </c>
      <c r="C25" s="23" t="s">
        <v>20</v>
      </c>
      <c r="D25" s="24" t="s">
        <v>4</v>
      </c>
      <c r="E25" s="12">
        <v>74.391187500000015</v>
      </c>
      <c r="F25" s="27">
        <v>54139.507111111103</v>
      </c>
      <c r="G25" s="57">
        <f t="shared" si="1"/>
        <v>4027502.2246602504</v>
      </c>
    </row>
    <row r="26" spans="1:10" ht="14" outlineLevel="1" x14ac:dyDescent="0.15">
      <c r="A26" s="21"/>
      <c r="B26" s="22">
        <v>2.09</v>
      </c>
      <c r="C26" s="23" t="s">
        <v>41</v>
      </c>
      <c r="D26" s="24" t="s">
        <v>3</v>
      </c>
      <c r="E26" s="12">
        <v>2353.0186400000002</v>
      </c>
      <c r="F26" s="25">
        <v>7214.3162400000001</v>
      </c>
      <c r="G26" s="57">
        <f>E26*F26</f>
        <v>16975420.587574717</v>
      </c>
    </row>
    <row r="27" spans="1:10" ht="14" outlineLevel="1" x14ac:dyDescent="0.15">
      <c r="A27" s="21"/>
      <c r="B27" s="22">
        <v>2.1</v>
      </c>
      <c r="C27" s="23" t="s">
        <v>22</v>
      </c>
      <c r="D27" s="24" t="s">
        <v>4</v>
      </c>
      <c r="E27" s="12">
        <v>73.735875000000007</v>
      </c>
      <c r="F27" s="25">
        <v>21374.95</v>
      </c>
      <c r="G27" s="57">
        <f t="shared" si="1"/>
        <v>1576100.6413312503</v>
      </c>
      <c r="I27" s="28"/>
      <c r="J27" s="29"/>
    </row>
    <row r="28" spans="1:10" ht="14" outlineLevel="1" x14ac:dyDescent="0.15">
      <c r="A28" s="21"/>
      <c r="B28" s="22">
        <v>2.11</v>
      </c>
      <c r="C28" s="23" t="s">
        <v>30</v>
      </c>
      <c r="D28" s="24" t="s">
        <v>6</v>
      </c>
      <c r="E28" s="12">
        <v>192.45</v>
      </c>
      <c r="F28" s="30">
        <v>52198.936287500001</v>
      </c>
      <c r="G28" s="57">
        <f t="shared" si="1"/>
        <v>10045685.288529374</v>
      </c>
    </row>
    <row r="29" spans="1:10" ht="28" outlineLevel="1" x14ac:dyDescent="0.15">
      <c r="A29" s="21"/>
      <c r="B29" s="22">
        <v>2.12</v>
      </c>
      <c r="C29" s="23" t="s">
        <v>78</v>
      </c>
      <c r="D29" s="24" t="s">
        <v>3</v>
      </c>
      <c r="E29" s="12">
        <v>420.85852017937214</v>
      </c>
      <c r="F29" s="35">
        <v>10104.94765</v>
      </c>
      <c r="G29" s="57">
        <f t="shared" si="1"/>
        <v>4252753.3144690236</v>
      </c>
    </row>
    <row r="30" spans="1:10" x14ac:dyDescent="0.15">
      <c r="A30" s="5"/>
      <c r="B30" s="92" t="s">
        <v>5</v>
      </c>
      <c r="C30" s="93"/>
      <c r="D30" s="93"/>
      <c r="E30" s="93"/>
      <c r="F30" s="94"/>
      <c r="G30" s="58">
        <f>SUM(G18:G29)</f>
        <v>141177236.85722217</v>
      </c>
    </row>
    <row r="31" spans="1:10" x14ac:dyDescent="0.15">
      <c r="A31" s="9"/>
      <c r="B31" s="9"/>
      <c r="C31" s="9"/>
      <c r="D31" s="9"/>
      <c r="E31" s="36"/>
      <c r="F31" s="37"/>
      <c r="G31" s="59"/>
    </row>
    <row r="32" spans="1:10" ht="14" x14ac:dyDescent="0.15">
      <c r="A32" s="5"/>
      <c r="B32" s="42">
        <v>3</v>
      </c>
      <c r="C32" s="42" t="s">
        <v>23</v>
      </c>
      <c r="D32" s="42"/>
      <c r="E32" s="43"/>
      <c r="F32" s="44"/>
      <c r="G32" s="44"/>
    </row>
    <row r="33" spans="1:7" ht="14" outlineLevel="1" x14ac:dyDescent="0.15">
      <c r="A33" s="5"/>
      <c r="B33" s="45">
        <v>3.01</v>
      </c>
      <c r="C33" s="32" t="s">
        <v>25</v>
      </c>
      <c r="D33" s="33" t="s">
        <v>6</v>
      </c>
      <c r="E33" s="34">
        <v>109.55999999999997</v>
      </c>
      <c r="F33" s="35">
        <v>40075.082999999991</v>
      </c>
      <c r="G33" s="60">
        <f t="shared" ref="G33:G40" si="2">E33*F33</f>
        <v>4390626.0934799984</v>
      </c>
    </row>
    <row r="34" spans="1:7" ht="14" outlineLevel="1" x14ac:dyDescent="0.15">
      <c r="A34" s="5"/>
      <c r="B34" s="45">
        <v>3.02</v>
      </c>
      <c r="C34" s="32" t="s">
        <v>26</v>
      </c>
      <c r="D34" s="33" t="s">
        <v>6</v>
      </c>
      <c r="E34" s="34">
        <v>139.94399999999999</v>
      </c>
      <c r="F34" s="35">
        <v>68892.194199999998</v>
      </c>
      <c r="G34" s="60">
        <f t="shared" si="2"/>
        <v>9641049.2251247987</v>
      </c>
    </row>
    <row r="35" spans="1:7" ht="14" outlineLevel="1" x14ac:dyDescent="0.15">
      <c r="A35" s="5"/>
      <c r="B35" s="45">
        <v>3.03</v>
      </c>
      <c r="C35" s="32" t="s">
        <v>27</v>
      </c>
      <c r="D35" s="33" t="s">
        <v>6</v>
      </c>
      <c r="E35" s="34">
        <v>154.69999999999999</v>
      </c>
      <c r="F35" s="35">
        <v>52870.127100000012</v>
      </c>
      <c r="G35" s="60">
        <f t="shared" si="2"/>
        <v>8179008.662370001</v>
      </c>
    </row>
    <row r="36" spans="1:7" ht="28" outlineLevel="1" x14ac:dyDescent="0.15">
      <c r="A36" s="5"/>
      <c r="B36" s="45">
        <v>3.04</v>
      </c>
      <c r="C36" s="32" t="s">
        <v>28</v>
      </c>
      <c r="D36" s="33" t="s">
        <v>6</v>
      </c>
      <c r="E36" s="34">
        <v>101.15600000000001</v>
      </c>
      <c r="F36" s="35">
        <v>80727.214200000002</v>
      </c>
      <c r="G36" s="60">
        <f t="shared" si="2"/>
        <v>8166042.0796152009</v>
      </c>
    </row>
    <row r="37" spans="1:7" ht="14" outlineLevel="1" x14ac:dyDescent="0.15">
      <c r="A37" s="5"/>
      <c r="B37" s="45">
        <v>3.05</v>
      </c>
      <c r="C37" s="32" t="s">
        <v>62</v>
      </c>
      <c r="D37" s="33" t="s">
        <v>6</v>
      </c>
      <c r="E37" s="34">
        <v>120.84</v>
      </c>
      <c r="F37" s="35">
        <v>51559.323940000002</v>
      </c>
      <c r="G37" s="60">
        <f t="shared" si="2"/>
        <v>6230428.7049096003</v>
      </c>
    </row>
    <row r="38" spans="1:7" ht="28" outlineLevel="1" x14ac:dyDescent="0.15">
      <c r="A38" s="49"/>
      <c r="B38" s="45">
        <v>3.06</v>
      </c>
      <c r="C38" s="32" t="s">
        <v>63</v>
      </c>
      <c r="D38" s="33" t="s">
        <v>6</v>
      </c>
      <c r="E38" s="34">
        <v>43.199999999999996</v>
      </c>
      <c r="F38" s="35">
        <v>58286.953300000001</v>
      </c>
      <c r="G38" s="60">
        <f t="shared" si="2"/>
        <v>2517996.3825599998</v>
      </c>
    </row>
    <row r="39" spans="1:7" ht="14" outlineLevel="1" x14ac:dyDescent="0.15">
      <c r="A39" s="49"/>
      <c r="B39" s="45">
        <v>3.07</v>
      </c>
      <c r="C39" s="32" t="s">
        <v>64</v>
      </c>
      <c r="D39" s="33" t="s">
        <v>8</v>
      </c>
      <c r="E39" s="34">
        <v>6</v>
      </c>
      <c r="F39" s="35">
        <v>51341.69920000001</v>
      </c>
      <c r="G39" s="60">
        <f t="shared" si="2"/>
        <v>308050.19520000007</v>
      </c>
    </row>
    <row r="40" spans="1:7" ht="14" outlineLevel="1" x14ac:dyDescent="0.15">
      <c r="A40" s="49"/>
      <c r="B40" s="45">
        <v>3.08</v>
      </c>
      <c r="C40" s="32" t="s">
        <v>65</v>
      </c>
      <c r="D40" s="33" t="s">
        <v>8</v>
      </c>
      <c r="E40" s="34">
        <v>6</v>
      </c>
      <c r="F40" s="35">
        <v>54300.4542</v>
      </c>
      <c r="G40" s="60">
        <f t="shared" si="2"/>
        <v>325802.72519999999</v>
      </c>
    </row>
    <row r="41" spans="1:7" x14ac:dyDescent="0.15">
      <c r="A41" s="5"/>
      <c r="B41" s="97" t="s">
        <v>7</v>
      </c>
      <c r="C41" s="98"/>
      <c r="D41" s="98"/>
      <c r="E41" s="98"/>
      <c r="F41" s="98"/>
      <c r="G41" s="61">
        <f>SUM(G33:G40)</f>
        <v>39759004.0684596</v>
      </c>
    </row>
    <row r="42" spans="1:7" x14ac:dyDescent="0.15">
      <c r="A42" s="9"/>
      <c r="B42" s="9"/>
      <c r="C42" s="9"/>
      <c r="D42" s="9"/>
      <c r="E42" s="36"/>
      <c r="F42" s="37"/>
      <c r="G42" s="59"/>
    </row>
    <row r="43" spans="1:7" ht="14" x14ac:dyDescent="0.15">
      <c r="A43" s="5"/>
      <c r="B43" s="6">
        <v>4</v>
      </c>
      <c r="C43" s="6" t="s">
        <v>66</v>
      </c>
      <c r="D43" s="6"/>
      <c r="E43" s="7"/>
      <c r="F43" s="8"/>
      <c r="G43" s="8"/>
    </row>
    <row r="44" spans="1:7" ht="14" outlineLevel="1" x14ac:dyDescent="0.15">
      <c r="A44" s="21"/>
      <c r="B44" s="22">
        <v>4.01</v>
      </c>
      <c r="C44" s="23" t="s">
        <v>24</v>
      </c>
      <c r="D44" s="24" t="s">
        <v>6</v>
      </c>
      <c r="E44" s="12">
        <v>128.524</v>
      </c>
      <c r="F44" s="25">
        <v>137436.84850999998</v>
      </c>
      <c r="G44" s="55">
        <f t="shared" ref="G44:G48" si="3">E44*F44</f>
        <v>17663933.517899238</v>
      </c>
    </row>
    <row r="45" spans="1:7" ht="14" outlineLevel="1" x14ac:dyDescent="0.15">
      <c r="A45" s="21"/>
      <c r="B45" s="22">
        <v>4.0199999999999996</v>
      </c>
      <c r="C45" s="23" t="s">
        <v>29</v>
      </c>
      <c r="D45" s="24" t="s">
        <v>6</v>
      </c>
      <c r="E45" s="12">
        <v>192.45</v>
      </c>
      <c r="F45" s="25">
        <v>130934.79851000002</v>
      </c>
      <c r="G45" s="55">
        <f t="shared" si="3"/>
        <v>25198401.973249502</v>
      </c>
    </row>
    <row r="46" spans="1:7" ht="14" outlineLevel="1" x14ac:dyDescent="0.15">
      <c r="A46" s="21"/>
      <c r="B46" s="22">
        <v>4.03</v>
      </c>
      <c r="C46" s="23" t="s">
        <v>31</v>
      </c>
      <c r="D46" s="24" t="s">
        <v>10</v>
      </c>
      <c r="E46" s="12">
        <v>68.450000000000017</v>
      </c>
      <c r="F46" s="25">
        <v>10990.104542383</v>
      </c>
      <c r="G46" s="55">
        <f t="shared" si="3"/>
        <v>752272.65592611651</v>
      </c>
    </row>
    <row r="47" spans="1:7" ht="14" outlineLevel="1" x14ac:dyDescent="0.15">
      <c r="A47" s="21"/>
      <c r="B47" s="22">
        <v>4.04</v>
      </c>
      <c r="C47" s="23" t="s">
        <v>32</v>
      </c>
      <c r="D47" s="24" t="s">
        <v>6</v>
      </c>
      <c r="E47" s="12">
        <v>144.11250000000001</v>
      </c>
      <c r="F47" s="25">
        <v>24532.060129999998</v>
      </c>
      <c r="G47" s="55">
        <f t="shared" si="3"/>
        <v>3535376.515484625</v>
      </c>
    </row>
    <row r="48" spans="1:7" ht="14" outlineLevel="1" x14ac:dyDescent="0.15">
      <c r="A48" s="21"/>
      <c r="B48" s="22">
        <v>4.05</v>
      </c>
      <c r="C48" s="23" t="s">
        <v>69</v>
      </c>
      <c r="D48" s="24" t="s">
        <v>6</v>
      </c>
      <c r="E48" s="12">
        <v>112.61250000000001</v>
      </c>
      <c r="F48" s="25">
        <v>119706.69125</v>
      </c>
      <c r="G48" s="55">
        <f t="shared" si="3"/>
        <v>13480469.768390628</v>
      </c>
    </row>
    <row r="49" spans="1:8" x14ac:dyDescent="0.15">
      <c r="A49" s="5"/>
      <c r="B49" s="80" t="s">
        <v>71</v>
      </c>
      <c r="C49" s="81"/>
      <c r="D49" s="81"/>
      <c r="E49" s="81"/>
      <c r="F49" s="82"/>
      <c r="G49" s="56">
        <f>SUM(G44:G48)</f>
        <v>60630454.430950105</v>
      </c>
      <c r="H49" s="38"/>
    </row>
    <row r="50" spans="1:8" x14ac:dyDescent="0.15">
      <c r="A50" s="9"/>
      <c r="B50" s="9"/>
      <c r="C50" s="9"/>
      <c r="D50" s="9"/>
      <c r="E50" s="36"/>
      <c r="F50" s="37"/>
      <c r="G50" s="59"/>
    </row>
    <row r="51" spans="1:8" ht="14" x14ac:dyDescent="0.15">
      <c r="A51" s="5"/>
      <c r="B51" s="39">
        <v>5</v>
      </c>
      <c r="C51" s="39" t="s">
        <v>70</v>
      </c>
      <c r="D51" s="39"/>
      <c r="E51" s="40"/>
      <c r="F51" s="41"/>
      <c r="G51" s="41"/>
    </row>
    <row r="52" spans="1:8" ht="14" outlineLevel="1" x14ac:dyDescent="0.15">
      <c r="A52" s="21"/>
      <c r="B52" s="31">
        <v>5.01</v>
      </c>
      <c r="C52" s="32" t="s">
        <v>76</v>
      </c>
      <c r="D52" s="33" t="s">
        <v>10</v>
      </c>
      <c r="E52" s="34">
        <v>402</v>
      </c>
      <c r="F52" s="35">
        <v>24170.009859999998</v>
      </c>
      <c r="G52" s="60">
        <f>E52*F52</f>
        <v>9716343.9637199994</v>
      </c>
    </row>
    <row r="53" spans="1:8" ht="14" outlineLevel="1" x14ac:dyDescent="0.15">
      <c r="A53" s="21"/>
      <c r="B53" s="31">
        <v>5.0199999999999996</v>
      </c>
      <c r="C53" s="32" t="s">
        <v>73</v>
      </c>
      <c r="D53" s="33" t="s">
        <v>8</v>
      </c>
      <c r="E53" s="34">
        <v>14</v>
      </c>
      <c r="F53" s="35">
        <v>54977.891510000001</v>
      </c>
      <c r="G53" s="60">
        <f t="shared" ref="G53:G55" si="4">E53*F53</f>
        <v>769690.48114000005</v>
      </c>
    </row>
    <row r="54" spans="1:8" ht="14" outlineLevel="1" x14ac:dyDescent="0.15">
      <c r="A54" s="26"/>
      <c r="B54" s="31">
        <v>5.03</v>
      </c>
      <c r="C54" s="32" t="s">
        <v>75</v>
      </c>
      <c r="D54" s="33" t="s">
        <v>10</v>
      </c>
      <c r="E54" s="34">
        <v>87</v>
      </c>
      <c r="F54" s="35">
        <v>34578.694490000002</v>
      </c>
      <c r="G54" s="60">
        <f t="shared" si="4"/>
        <v>3008346.4206300001</v>
      </c>
    </row>
    <row r="55" spans="1:8" ht="14" outlineLevel="1" x14ac:dyDescent="0.15">
      <c r="A55" s="26"/>
      <c r="B55" s="31">
        <v>5.04</v>
      </c>
      <c r="C55" s="32" t="s">
        <v>74</v>
      </c>
      <c r="D55" s="33" t="s">
        <v>8</v>
      </c>
      <c r="E55" s="34">
        <v>14</v>
      </c>
      <c r="F55" s="35">
        <v>72017.233550000004</v>
      </c>
      <c r="G55" s="60">
        <f t="shared" si="4"/>
        <v>1008241.2697000001</v>
      </c>
    </row>
    <row r="56" spans="1:8" x14ac:dyDescent="0.15">
      <c r="A56" s="5"/>
      <c r="B56" s="92" t="s">
        <v>9</v>
      </c>
      <c r="C56" s="93"/>
      <c r="D56" s="93"/>
      <c r="E56" s="93"/>
      <c r="F56" s="94"/>
      <c r="G56" s="58">
        <f>SUM(G52:G55)</f>
        <v>14502622.135190001</v>
      </c>
    </row>
    <row r="57" spans="1:8" x14ac:dyDescent="0.15">
      <c r="A57" s="9"/>
      <c r="B57" s="9"/>
      <c r="C57" s="9"/>
      <c r="D57" s="9"/>
      <c r="E57" s="36"/>
      <c r="F57" s="37"/>
      <c r="G57" s="59"/>
    </row>
    <row r="58" spans="1:8" ht="14" x14ac:dyDescent="0.15">
      <c r="A58" s="5"/>
      <c r="B58" s="42">
        <v>6</v>
      </c>
      <c r="C58" s="42" t="s">
        <v>13</v>
      </c>
      <c r="D58" s="42"/>
      <c r="E58" s="43"/>
      <c r="F58" s="44"/>
      <c r="G58" s="44"/>
    </row>
    <row r="59" spans="1:8" ht="70" outlineLevel="1" x14ac:dyDescent="0.15">
      <c r="A59" s="26"/>
      <c r="B59" s="31">
        <v>6.01</v>
      </c>
      <c r="C59" s="32" t="s">
        <v>48</v>
      </c>
      <c r="D59" s="45" t="s">
        <v>8</v>
      </c>
      <c r="E59" s="34">
        <v>5</v>
      </c>
      <c r="F59" s="35">
        <v>573800</v>
      </c>
      <c r="G59" s="60">
        <f>E59*F59</f>
        <v>2869000</v>
      </c>
    </row>
    <row r="60" spans="1:8" ht="70" outlineLevel="1" x14ac:dyDescent="0.15">
      <c r="A60" s="26"/>
      <c r="B60" s="31">
        <v>6.02</v>
      </c>
      <c r="C60" s="32" t="s">
        <v>49</v>
      </c>
      <c r="D60" s="45" t="s">
        <v>8</v>
      </c>
      <c r="E60" s="34">
        <v>1</v>
      </c>
      <c r="F60" s="35">
        <v>680980</v>
      </c>
      <c r="G60" s="60">
        <f>E60*F60</f>
        <v>680980</v>
      </c>
    </row>
    <row r="61" spans="1:8" ht="70" outlineLevel="1" x14ac:dyDescent="0.15">
      <c r="A61" s="26"/>
      <c r="B61" s="31">
        <v>6.03</v>
      </c>
      <c r="C61" s="32" t="s">
        <v>48</v>
      </c>
      <c r="D61" s="45" t="s">
        <v>8</v>
      </c>
      <c r="E61" s="34">
        <v>550</v>
      </c>
      <c r="F61" s="35">
        <v>31075.734616000002</v>
      </c>
      <c r="G61" s="60">
        <f t="shared" ref="G61:G73" si="5">E61*F61</f>
        <v>17091654.038800001</v>
      </c>
    </row>
    <row r="62" spans="1:8" ht="70" outlineLevel="1" x14ac:dyDescent="0.15">
      <c r="A62" s="26"/>
      <c r="B62" s="31">
        <v>6.04</v>
      </c>
      <c r="C62" s="32" t="s">
        <v>49</v>
      </c>
      <c r="D62" s="45" t="s">
        <v>8</v>
      </c>
      <c r="E62" s="34">
        <v>8.5</v>
      </c>
      <c r="F62" s="35">
        <v>145840</v>
      </c>
      <c r="G62" s="60">
        <f t="shared" si="5"/>
        <v>1239640</v>
      </c>
    </row>
    <row r="63" spans="1:8" ht="56" outlineLevel="1" x14ac:dyDescent="0.15">
      <c r="A63" s="26"/>
      <c r="B63" s="31">
        <v>6.05</v>
      </c>
      <c r="C63" s="32" t="s">
        <v>50</v>
      </c>
      <c r="D63" s="45" t="s">
        <v>8</v>
      </c>
      <c r="E63" s="34">
        <v>68</v>
      </c>
      <c r="F63" s="35">
        <v>17993</v>
      </c>
      <c r="G63" s="60">
        <f t="shared" si="5"/>
        <v>1223524</v>
      </c>
    </row>
    <row r="64" spans="1:8" ht="56" outlineLevel="1" x14ac:dyDescent="0.15">
      <c r="A64" s="26"/>
      <c r="B64" s="31">
        <v>6.06</v>
      </c>
      <c r="C64" s="32" t="s">
        <v>51</v>
      </c>
      <c r="D64" s="45" t="s">
        <v>8</v>
      </c>
      <c r="E64" s="34">
        <v>18</v>
      </c>
      <c r="F64" s="35">
        <v>71333</v>
      </c>
      <c r="G64" s="60">
        <f t="shared" si="5"/>
        <v>1283994</v>
      </c>
    </row>
    <row r="65" spans="1:7" ht="42" outlineLevel="1" x14ac:dyDescent="0.15">
      <c r="A65" s="26"/>
      <c r="B65" s="31">
        <v>6.07</v>
      </c>
      <c r="C65" s="32" t="s">
        <v>52</v>
      </c>
      <c r="D65" s="45" t="s">
        <v>8</v>
      </c>
      <c r="E65" s="34">
        <v>72</v>
      </c>
      <c r="F65" s="35">
        <v>56430.601924000002</v>
      </c>
      <c r="G65" s="60">
        <f t="shared" si="5"/>
        <v>4063003.3385280003</v>
      </c>
    </row>
    <row r="66" spans="1:7" ht="42" outlineLevel="1" x14ac:dyDescent="0.15">
      <c r="A66" s="26"/>
      <c r="B66" s="31">
        <v>6.08</v>
      </c>
      <c r="C66" s="32" t="s">
        <v>53</v>
      </c>
      <c r="D66" s="45" t="s">
        <v>8</v>
      </c>
      <c r="E66" s="34">
        <v>6</v>
      </c>
      <c r="F66" s="35">
        <v>60530.601924000002</v>
      </c>
      <c r="G66" s="60">
        <f t="shared" si="5"/>
        <v>363183.61154399998</v>
      </c>
    </row>
    <row r="67" spans="1:7" ht="70" outlineLevel="1" x14ac:dyDescent="0.15">
      <c r="A67" s="26"/>
      <c r="B67" s="31">
        <v>6.09</v>
      </c>
      <c r="C67" s="32" t="s">
        <v>54</v>
      </c>
      <c r="D67" s="45" t="s">
        <v>8</v>
      </c>
      <c r="E67" s="34">
        <v>18</v>
      </c>
      <c r="F67" s="35">
        <v>68163.28557800001</v>
      </c>
      <c r="G67" s="60">
        <f t="shared" si="5"/>
        <v>1226939.1404040002</v>
      </c>
    </row>
    <row r="68" spans="1:7" ht="70" outlineLevel="1" x14ac:dyDescent="0.15">
      <c r="A68" s="26"/>
      <c r="B68" s="31">
        <v>6.1</v>
      </c>
      <c r="C68" s="32" t="s">
        <v>55</v>
      </c>
      <c r="D68" s="45" t="s">
        <v>8</v>
      </c>
      <c r="E68" s="34">
        <v>8</v>
      </c>
      <c r="F68" s="35">
        <v>75863.28557800001</v>
      </c>
      <c r="G68" s="60">
        <f t="shared" si="5"/>
        <v>606906.28462400008</v>
      </c>
    </row>
    <row r="69" spans="1:7" ht="56" outlineLevel="1" x14ac:dyDescent="0.15">
      <c r="A69" s="26"/>
      <c r="B69" s="31">
        <v>6.11</v>
      </c>
      <c r="C69" s="32" t="s">
        <v>56</v>
      </c>
      <c r="D69" s="45" t="s">
        <v>8</v>
      </c>
      <c r="E69" s="34">
        <v>8</v>
      </c>
      <c r="F69" s="35">
        <v>84763.28557800001</v>
      </c>
      <c r="G69" s="60">
        <f t="shared" si="5"/>
        <v>678106.28462400008</v>
      </c>
    </row>
    <row r="70" spans="1:7" ht="70" outlineLevel="1" x14ac:dyDescent="0.15">
      <c r="A70" s="26"/>
      <c r="B70" s="31">
        <v>6.12</v>
      </c>
      <c r="C70" s="32" t="s">
        <v>57</v>
      </c>
      <c r="D70" s="45" t="s">
        <v>8</v>
      </c>
      <c r="E70" s="34">
        <v>72</v>
      </c>
      <c r="F70" s="35">
        <v>36141.101924000002</v>
      </c>
      <c r="G70" s="60">
        <f t="shared" si="5"/>
        <v>2602159.3385280003</v>
      </c>
    </row>
    <row r="71" spans="1:7" ht="70" outlineLevel="1" x14ac:dyDescent="0.15">
      <c r="A71" s="26"/>
      <c r="B71" s="31">
        <v>6.13</v>
      </c>
      <c r="C71" s="32" t="s">
        <v>58</v>
      </c>
      <c r="D71" s="45" t="s">
        <v>8</v>
      </c>
      <c r="E71" s="34">
        <v>54</v>
      </c>
      <c r="F71" s="35">
        <v>71563.085577999998</v>
      </c>
      <c r="G71" s="60">
        <f t="shared" si="5"/>
        <v>3864406.621212</v>
      </c>
    </row>
    <row r="72" spans="1:7" ht="56" outlineLevel="1" x14ac:dyDescent="0.15">
      <c r="A72" s="26"/>
      <c r="B72" s="31">
        <v>6.14</v>
      </c>
      <c r="C72" s="32" t="s">
        <v>59</v>
      </c>
      <c r="D72" s="45" t="s">
        <v>8</v>
      </c>
      <c r="E72" s="34">
        <v>7</v>
      </c>
      <c r="F72" s="35">
        <v>98063.085577999984</v>
      </c>
      <c r="G72" s="60">
        <f t="shared" si="5"/>
        <v>686441.59904599993</v>
      </c>
    </row>
    <row r="73" spans="1:7" ht="70" outlineLevel="1" x14ac:dyDescent="0.15">
      <c r="A73" s="26"/>
      <c r="B73" s="31">
        <v>6.15</v>
      </c>
      <c r="C73" s="32" t="s">
        <v>60</v>
      </c>
      <c r="D73" s="45" t="s">
        <v>8</v>
      </c>
      <c r="E73" s="34">
        <v>7</v>
      </c>
      <c r="F73" s="35">
        <v>90515.085577999998</v>
      </c>
      <c r="G73" s="60">
        <f t="shared" si="5"/>
        <v>633605.59904600005</v>
      </c>
    </row>
    <row r="74" spans="1:7" x14ac:dyDescent="0.15">
      <c r="A74" s="5"/>
      <c r="B74" s="97" t="s">
        <v>11</v>
      </c>
      <c r="C74" s="98"/>
      <c r="D74" s="98"/>
      <c r="E74" s="98"/>
      <c r="F74" s="98"/>
      <c r="G74" s="61">
        <f>SUM(G59:G73)</f>
        <v>39113543.856355995</v>
      </c>
    </row>
    <row r="75" spans="1:7" x14ac:dyDescent="0.15">
      <c r="A75" s="9"/>
      <c r="B75" s="9"/>
      <c r="C75" s="9"/>
      <c r="D75" s="9"/>
      <c r="E75" s="36"/>
      <c r="F75" s="37"/>
      <c r="G75" s="59"/>
    </row>
    <row r="76" spans="1:7" ht="14" x14ac:dyDescent="0.15">
      <c r="A76" s="5"/>
      <c r="B76" s="39">
        <v>7</v>
      </c>
      <c r="C76" s="39" t="s">
        <v>15</v>
      </c>
      <c r="D76" s="39"/>
      <c r="E76" s="40"/>
      <c r="F76" s="41"/>
      <c r="G76" s="41"/>
    </row>
    <row r="77" spans="1:7" ht="14" outlineLevel="1" x14ac:dyDescent="0.15">
      <c r="A77" s="21"/>
      <c r="B77" s="31">
        <v>7.01</v>
      </c>
      <c r="C77" s="32" t="s">
        <v>36</v>
      </c>
      <c r="D77" s="45" t="s">
        <v>10</v>
      </c>
      <c r="E77" s="32">
        <v>350</v>
      </c>
      <c r="F77" s="35">
        <v>100075.5625</v>
      </c>
      <c r="G77" s="60">
        <f>E77*F77</f>
        <v>35026446.875</v>
      </c>
    </row>
    <row r="78" spans="1:7" x14ac:dyDescent="0.15">
      <c r="A78" s="5"/>
      <c r="B78" s="92" t="s">
        <v>12</v>
      </c>
      <c r="C78" s="93"/>
      <c r="D78" s="93"/>
      <c r="E78" s="93"/>
      <c r="F78" s="94"/>
      <c r="G78" s="58">
        <f>SUM(G77)</f>
        <v>35026446.875</v>
      </c>
    </row>
    <row r="79" spans="1:7" x14ac:dyDescent="0.15">
      <c r="A79" s="9"/>
      <c r="B79" s="9"/>
      <c r="C79" s="9"/>
      <c r="D79" s="9"/>
      <c r="E79" s="36"/>
      <c r="F79" s="37"/>
      <c r="G79" s="59"/>
    </row>
    <row r="80" spans="1:7" ht="14" x14ac:dyDescent="0.15">
      <c r="A80" s="5"/>
      <c r="B80" s="6">
        <v>8</v>
      </c>
      <c r="C80" s="6" t="s">
        <v>80</v>
      </c>
      <c r="D80" s="6"/>
      <c r="E80" s="7"/>
      <c r="F80" s="8"/>
      <c r="G80" s="8"/>
    </row>
    <row r="81" spans="1:7" ht="14" outlineLevel="1" x14ac:dyDescent="0.15">
      <c r="A81" s="21"/>
      <c r="B81" s="22">
        <v>8.01</v>
      </c>
      <c r="C81" s="23" t="s">
        <v>43</v>
      </c>
      <c r="D81" s="24" t="s">
        <v>8</v>
      </c>
      <c r="E81" s="12">
        <v>6</v>
      </c>
      <c r="F81" s="25">
        <v>510687.85449</v>
      </c>
      <c r="G81" s="55">
        <f t="shared" ref="G81:G85" si="6">E81*F81</f>
        <v>3064127.1269399999</v>
      </c>
    </row>
    <row r="82" spans="1:7" ht="14" outlineLevel="1" x14ac:dyDescent="0.15">
      <c r="A82" s="21"/>
      <c r="B82" s="22">
        <v>8.02</v>
      </c>
      <c r="C82" s="23" t="s">
        <v>81</v>
      </c>
      <c r="D82" s="24" t="s">
        <v>10</v>
      </c>
      <c r="E82" s="12">
        <v>86</v>
      </c>
      <c r="F82" s="25">
        <v>550000</v>
      </c>
      <c r="G82" s="55">
        <f t="shared" si="6"/>
        <v>47300000</v>
      </c>
    </row>
    <row r="83" spans="1:7" ht="14" outlineLevel="1" x14ac:dyDescent="0.15">
      <c r="A83" s="21"/>
      <c r="B83" s="22">
        <v>8.0299999999999994</v>
      </c>
      <c r="C83" s="23" t="s">
        <v>34</v>
      </c>
      <c r="D83" s="24" t="s">
        <v>10</v>
      </c>
      <c r="E83" s="12">
        <v>33.840000000000003</v>
      </c>
      <c r="F83" s="25">
        <v>850000</v>
      </c>
      <c r="G83" s="55">
        <f t="shared" si="6"/>
        <v>28764000.000000004</v>
      </c>
    </row>
    <row r="84" spans="1:7" ht="28" outlineLevel="1" x14ac:dyDescent="0.15">
      <c r="A84" s="26"/>
      <c r="B84" s="22">
        <v>8.0299999999999994</v>
      </c>
      <c r="C84" s="23" t="s">
        <v>97</v>
      </c>
      <c r="D84" s="24" t="s">
        <v>8</v>
      </c>
      <c r="E84" s="12">
        <v>21</v>
      </c>
      <c r="F84" s="54">
        <v>732445</v>
      </c>
      <c r="G84" s="55">
        <f t="shared" si="6"/>
        <v>15381345</v>
      </c>
    </row>
    <row r="85" spans="1:7" ht="14" outlineLevel="1" x14ac:dyDescent="0.15">
      <c r="A85" s="26"/>
      <c r="B85" s="22">
        <v>8.0299999999999994</v>
      </c>
      <c r="C85" s="23" t="s">
        <v>96</v>
      </c>
      <c r="D85" s="24" t="s">
        <v>8</v>
      </c>
      <c r="E85" s="12">
        <v>84</v>
      </c>
      <c r="F85" s="54">
        <v>189900</v>
      </c>
      <c r="G85" s="55">
        <f t="shared" si="6"/>
        <v>15951600</v>
      </c>
    </row>
    <row r="86" spans="1:7" x14ac:dyDescent="0.15">
      <c r="A86" s="5"/>
      <c r="B86" s="80" t="s">
        <v>14</v>
      </c>
      <c r="C86" s="81"/>
      <c r="D86" s="81"/>
      <c r="E86" s="81"/>
      <c r="F86" s="82"/>
      <c r="G86" s="56">
        <f>SUM(G81:G85)</f>
        <v>110461072.12694</v>
      </c>
    </row>
    <row r="87" spans="1:7" x14ac:dyDescent="0.15">
      <c r="A87" s="9"/>
      <c r="B87" s="9"/>
      <c r="C87" s="9"/>
      <c r="D87" s="9"/>
      <c r="E87" s="36"/>
      <c r="F87" s="37"/>
      <c r="G87" s="59"/>
    </row>
    <row r="88" spans="1:7" ht="14" x14ac:dyDescent="0.15">
      <c r="A88" s="5"/>
      <c r="B88" s="6">
        <v>9</v>
      </c>
      <c r="C88" s="6" t="s">
        <v>17</v>
      </c>
      <c r="D88" s="6"/>
      <c r="E88" s="7"/>
      <c r="F88" s="8"/>
      <c r="G88" s="8"/>
    </row>
    <row r="89" spans="1:7" s="50" customFormat="1" ht="33.75" customHeight="1" outlineLevel="1" x14ac:dyDescent="0.15">
      <c r="A89" s="21"/>
      <c r="B89" s="22">
        <v>9.01</v>
      </c>
      <c r="C89" s="23" t="s">
        <v>82</v>
      </c>
      <c r="D89" s="24" t="s">
        <v>8</v>
      </c>
      <c r="E89" s="46">
        <v>8</v>
      </c>
      <c r="F89" s="25">
        <v>391048</v>
      </c>
      <c r="G89" s="55">
        <f>E89*F89</f>
        <v>3128384</v>
      </c>
    </row>
    <row r="90" spans="1:7" ht="28" outlineLevel="1" x14ac:dyDescent="0.15">
      <c r="A90" s="21"/>
      <c r="B90" s="22">
        <v>9.02</v>
      </c>
      <c r="C90" s="23" t="s">
        <v>35</v>
      </c>
      <c r="D90" s="24" t="s">
        <v>8</v>
      </c>
      <c r="E90" s="46">
        <v>6</v>
      </c>
      <c r="F90" s="25">
        <v>748028.64999999991</v>
      </c>
      <c r="G90" s="55">
        <f t="shared" ref="G90:G92" si="7">E90*F90</f>
        <v>4488171.8999999994</v>
      </c>
    </row>
    <row r="91" spans="1:7" ht="14" outlineLevel="1" x14ac:dyDescent="0.15">
      <c r="A91" s="21"/>
      <c r="B91" s="22">
        <v>9.0299999999999994</v>
      </c>
      <c r="C91" s="23" t="s">
        <v>44</v>
      </c>
      <c r="D91" s="24" t="s">
        <v>8</v>
      </c>
      <c r="E91" s="46">
        <v>10</v>
      </c>
      <c r="F91" s="25">
        <v>403134.15</v>
      </c>
      <c r="G91" s="55">
        <f t="shared" si="7"/>
        <v>4031341.5</v>
      </c>
    </row>
    <row r="92" spans="1:7" ht="14" outlineLevel="1" x14ac:dyDescent="0.15">
      <c r="A92" s="26"/>
      <c r="B92" s="22">
        <v>9.0399999999999991</v>
      </c>
      <c r="C92" s="23" t="s">
        <v>98</v>
      </c>
      <c r="D92" s="24" t="s">
        <v>6</v>
      </c>
      <c r="E92" s="46">
        <v>79.37299999999999</v>
      </c>
      <c r="F92" s="54">
        <v>550000</v>
      </c>
      <c r="G92" s="55">
        <f t="shared" si="7"/>
        <v>43655149.999999993</v>
      </c>
    </row>
    <row r="93" spans="1:7" x14ac:dyDescent="0.15">
      <c r="A93" s="5"/>
      <c r="B93" s="80" t="s">
        <v>16</v>
      </c>
      <c r="C93" s="81"/>
      <c r="D93" s="81"/>
      <c r="E93" s="81"/>
      <c r="F93" s="82"/>
      <c r="G93" s="56">
        <f>SUM(G89:G92)</f>
        <v>55303047.399999991</v>
      </c>
    </row>
    <row r="94" spans="1:7" x14ac:dyDescent="0.15">
      <c r="A94" s="9"/>
      <c r="B94" s="9"/>
      <c r="C94" s="9"/>
      <c r="D94" s="9"/>
      <c r="E94" s="36"/>
      <c r="F94" s="37"/>
      <c r="G94" s="59"/>
    </row>
    <row r="95" spans="1:7" ht="14" x14ac:dyDescent="0.15">
      <c r="A95" s="9"/>
      <c r="B95" s="6">
        <v>10</v>
      </c>
      <c r="C95" s="39" t="s">
        <v>86</v>
      </c>
      <c r="D95" s="39"/>
      <c r="E95" s="40"/>
      <c r="F95" s="41"/>
      <c r="G95" s="41"/>
    </row>
    <row r="96" spans="1:7" ht="14" x14ac:dyDescent="0.15">
      <c r="A96" s="9"/>
      <c r="B96" s="52">
        <v>10.01</v>
      </c>
      <c r="C96" s="32" t="s">
        <v>87</v>
      </c>
      <c r="D96" s="33" t="s">
        <v>8</v>
      </c>
      <c r="E96" s="53">
        <v>4</v>
      </c>
      <c r="F96" s="35">
        <v>3500000</v>
      </c>
      <c r="G96" s="60">
        <f>E96*F96</f>
        <v>14000000</v>
      </c>
    </row>
    <row r="97" spans="1:8" ht="28" x14ac:dyDescent="0.15">
      <c r="A97" s="9"/>
      <c r="B97" s="52">
        <v>10.02</v>
      </c>
      <c r="C97" s="32" t="s">
        <v>88</v>
      </c>
      <c r="D97" s="33" t="s">
        <v>8</v>
      </c>
      <c r="E97" s="53">
        <v>8</v>
      </c>
      <c r="F97" s="35">
        <v>3000000</v>
      </c>
      <c r="G97" s="60">
        <f t="shared" ref="G97:G99" si="8">E97*F97</f>
        <v>24000000</v>
      </c>
    </row>
    <row r="98" spans="1:8" ht="14" x14ac:dyDescent="0.15">
      <c r="A98" s="9"/>
      <c r="B98" s="52">
        <v>10.029999999999999</v>
      </c>
      <c r="C98" s="32" t="s">
        <v>89</v>
      </c>
      <c r="D98" s="33" t="s">
        <v>6</v>
      </c>
      <c r="E98" s="53">
        <v>35.414699999999996</v>
      </c>
      <c r="F98" s="35">
        <v>474450</v>
      </c>
      <c r="G98" s="60">
        <f t="shared" si="8"/>
        <v>16802504.414999999</v>
      </c>
      <c r="H98" s="51"/>
    </row>
    <row r="99" spans="1:8" ht="14" x14ac:dyDescent="0.15">
      <c r="A99" s="9"/>
      <c r="B99" s="52">
        <v>10.039999999999999</v>
      </c>
      <c r="C99" s="32" t="s">
        <v>90</v>
      </c>
      <c r="D99" s="33" t="s">
        <v>8</v>
      </c>
      <c r="E99" s="53">
        <v>52</v>
      </c>
      <c r="F99" s="35">
        <v>760000</v>
      </c>
      <c r="G99" s="60">
        <f t="shared" si="8"/>
        <v>39520000</v>
      </c>
      <c r="H99" s="28"/>
    </row>
    <row r="100" spans="1:8" x14ac:dyDescent="0.15">
      <c r="A100" s="9"/>
      <c r="B100" s="80" t="s">
        <v>72</v>
      </c>
      <c r="C100" s="93"/>
      <c r="D100" s="93"/>
      <c r="E100" s="93"/>
      <c r="F100" s="94"/>
      <c r="G100" s="58">
        <f>SUM(G96:G99)</f>
        <v>94322504.414999992</v>
      </c>
    </row>
    <row r="101" spans="1:8" x14ac:dyDescent="0.15">
      <c r="A101" s="9"/>
      <c r="B101" s="9"/>
      <c r="C101" s="9"/>
      <c r="D101" s="9"/>
      <c r="E101" s="36"/>
      <c r="F101" s="37"/>
      <c r="G101" s="59"/>
    </row>
    <row r="102" spans="1:8" ht="14" x14ac:dyDescent="0.15">
      <c r="A102" s="5"/>
      <c r="B102" s="6">
        <v>11</v>
      </c>
      <c r="C102" s="6" t="s">
        <v>61</v>
      </c>
      <c r="D102" s="6"/>
      <c r="E102" s="7"/>
      <c r="F102" s="8"/>
      <c r="G102" s="8"/>
    </row>
    <row r="103" spans="1:8" ht="14" outlineLevel="1" x14ac:dyDescent="0.15">
      <c r="A103" s="21"/>
      <c r="B103" s="22">
        <v>11.01</v>
      </c>
      <c r="C103" s="23" t="s">
        <v>39</v>
      </c>
      <c r="D103" s="24" t="s">
        <v>6</v>
      </c>
      <c r="E103" s="46">
        <v>393.85999999999996</v>
      </c>
      <c r="F103" s="27">
        <v>24096.632700000002</v>
      </c>
      <c r="G103" s="55">
        <f>F103*E103</f>
        <v>9490699.7552220002</v>
      </c>
    </row>
    <row r="104" spans="1:8" ht="14" outlineLevel="1" x14ac:dyDescent="0.15">
      <c r="A104" s="21"/>
      <c r="B104" s="22">
        <v>11.02</v>
      </c>
      <c r="C104" s="23" t="s">
        <v>37</v>
      </c>
      <c r="D104" s="24" t="s">
        <v>6</v>
      </c>
      <c r="E104" s="46">
        <v>284.3</v>
      </c>
      <c r="F104" s="27">
        <v>32346.632700000002</v>
      </c>
      <c r="G104" s="55">
        <f t="shared" ref="G104:G106" si="9">F104*E104</f>
        <v>9196147.6766100004</v>
      </c>
    </row>
    <row r="105" spans="1:8" ht="14" outlineLevel="1" x14ac:dyDescent="0.15">
      <c r="A105" s="21"/>
      <c r="B105" s="22">
        <v>11.03</v>
      </c>
      <c r="C105" s="23" t="s">
        <v>38</v>
      </c>
      <c r="D105" s="24" t="s">
        <v>6</v>
      </c>
      <c r="E105" s="46">
        <v>103.41999999999999</v>
      </c>
      <c r="F105" s="27">
        <v>27433.102699999996</v>
      </c>
      <c r="G105" s="55">
        <f t="shared" si="9"/>
        <v>2837131.4812339991</v>
      </c>
    </row>
    <row r="106" spans="1:8" ht="14" outlineLevel="1" x14ac:dyDescent="0.15">
      <c r="A106" s="21"/>
      <c r="B106" s="22">
        <v>11.04</v>
      </c>
      <c r="C106" s="23" t="s">
        <v>40</v>
      </c>
      <c r="D106" s="24" t="s">
        <v>6</v>
      </c>
      <c r="E106" s="46">
        <v>51.28</v>
      </c>
      <c r="F106" s="27">
        <v>38054.590199999999</v>
      </c>
      <c r="G106" s="55">
        <f t="shared" si="9"/>
        <v>1951439.385456</v>
      </c>
    </row>
    <row r="107" spans="1:8" ht="12.75" customHeight="1" x14ac:dyDescent="0.15">
      <c r="A107" s="5"/>
      <c r="B107" s="80" t="s">
        <v>91</v>
      </c>
      <c r="C107" s="99"/>
      <c r="D107" s="99"/>
      <c r="E107" s="99"/>
      <c r="F107" s="100"/>
      <c r="G107" s="56">
        <f>SUM(G103:G106)</f>
        <v>23475418.298521999</v>
      </c>
    </row>
    <row r="108" spans="1:8" x14ac:dyDescent="0.15">
      <c r="A108" s="9"/>
      <c r="B108" s="9"/>
      <c r="C108" s="9"/>
      <c r="D108" s="9"/>
      <c r="E108" s="36"/>
      <c r="F108" s="37"/>
      <c r="G108" s="59"/>
    </row>
    <row r="109" spans="1:8" ht="16" x14ac:dyDescent="0.15">
      <c r="A109" s="3"/>
      <c r="B109" s="89" t="s">
        <v>45</v>
      </c>
      <c r="C109" s="90"/>
      <c r="D109" s="90"/>
      <c r="E109" s="90"/>
      <c r="F109" s="91"/>
      <c r="G109" s="62">
        <f>G15+G30+G41+G49+G56+G74+G78+G86+G93+G100++G107</f>
        <v>623023318.93483365</v>
      </c>
    </row>
    <row r="110" spans="1:8" x14ac:dyDescent="0.15">
      <c r="A110" s="15"/>
      <c r="B110" s="15"/>
      <c r="C110" s="16"/>
      <c r="D110" s="17"/>
      <c r="E110" s="18"/>
      <c r="F110" s="47"/>
      <c r="G110" s="19"/>
    </row>
    <row r="111" spans="1:8" x14ac:dyDescent="0.15">
      <c r="A111" s="15"/>
      <c r="B111" s="15"/>
      <c r="C111" s="16" t="s">
        <v>92</v>
      </c>
      <c r="D111" s="17" t="s">
        <v>94</v>
      </c>
      <c r="E111" s="63">
        <v>0.24</v>
      </c>
      <c r="F111" s="19"/>
      <c r="G111" s="19">
        <f>G109*E111</f>
        <v>149525596.54436007</v>
      </c>
    </row>
    <row r="112" spans="1:8" x14ac:dyDescent="0.15">
      <c r="A112" s="15"/>
      <c r="B112" s="15"/>
      <c r="C112" s="16" t="s">
        <v>93</v>
      </c>
      <c r="D112" s="17" t="s">
        <v>94</v>
      </c>
      <c r="E112" s="63">
        <v>0.06</v>
      </c>
      <c r="F112" s="19"/>
      <c r="G112" s="19">
        <f>G109*E112</f>
        <v>37381399.136090018</v>
      </c>
    </row>
    <row r="113" spans="1:7" x14ac:dyDescent="0.15">
      <c r="A113" s="15"/>
      <c r="B113" s="15"/>
      <c r="C113" s="20"/>
      <c r="D113" s="17"/>
      <c r="E113" s="18"/>
      <c r="F113" s="19"/>
      <c r="G113" s="19"/>
    </row>
    <row r="114" spans="1:7" ht="16" x14ac:dyDescent="0.15">
      <c r="A114" s="15"/>
      <c r="B114" s="89" t="s">
        <v>95</v>
      </c>
      <c r="C114" s="90"/>
      <c r="D114" s="90"/>
      <c r="E114" s="90"/>
      <c r="F114" s="91"/>
      <c r="G114" s="62">
        <f>SUM(G109:G112)</f>
        <v>809930314.61528373</v>
      </c>
    </row>
    <row r="115" spans="1:7" x14ac:dyDescent="0.15">
      <c r="A115" s="15"/>
      <c r="B115" s="15"/>
      <c r="C115" s="16"/>
      <c r="D115" s="17"/>
      <c r="E115" s="18"/>
      <c r="F115" s="19"/>
      <c r="G115" s="19"/>
    </row>
    <row r="116" spans="1:7" x14ac:dyDescent="0.15">
      <c r="A116" s="15"/>
      <c r="B116" s="15"/>
      <c r="C116" s="16"/>
      <c r="D116" s="17"/>
      <c r="E116" s="18"/>
      <c r="F116" s="19"/>
      <c r="G116" s="19"/>
    </row>
    <row r="117" spans="1:7" x14ac:dyDescent="0.15">
      <c r="A117" s="15"/>
      <c r="B117" s="15"/>
      <c r="C117" s="16"/>
      <c r="D117" s="17"/>
      <c r="E117" s="18"/>
      <c r="F117" s="19"/>
      <c r="G117" s="19"/>
    </row>
    <row r="118" spans="1:7" x14ac:dyDescent="0.15">
      <c r="A118" s="15"/>
      <c r="B118" s="15"/>
      <c r="C118" s="16"/>
      <c r="D118" s="17"/>
      <c r="E118" s="18"/>
      <c r="F118" s="19"/>
      <c r="G118" s="19"/>
    </row>
    <row r="119" spans="1:7" x14ac:dyDescent="0.15">
      <c r="A119" s="15"/>
      <c r="B119" s="15"/>
      <c r="C119" s="16"/>
      <c r="D119" s="17"/>
      <c r="E119" s="18"/>
      <c r="F119" s="19"/>
      <c r="G119" s="19"/>
    </row>
    <row r="120" spans="1:7" x14ac:dyDescent="0.15">
      <c r="A120" s="15"/>
      <c r="B120" s="15"/>
      <c r="C120" s="16"/>
      <c r="D120" s="17"/>
      <c r="E120" s="18"/>
      <c r="F120" s="19"/>
      <c r="G120" s="19"/>
    </row>
    <row r="121" spans="1:7" x14ac:dyDescent="0.15">
      <c r="A121" s="15"/>
      <c r="B121" s="15"/>
      <c r="C121" s="16"/>
      <c r="D121" s="17"/>
      <c r="E121" s="18"/>
      <c r="F121" s="19"/>
      <c r="G121" s="19"/>
    </row>
    <row r="122" spans="1:7" x14ac:dyDescent="0.15">
      <c r="A122" s="15"/>
      <c r="B122" s="15"/>
      <c r="C122" s="16"/>
      <c r="D122" s="17"/>
      <c r="E122" s="18"/>
      <c r="F122" s="19"/>
      <c r="G122" s="19"/>
    </row>
    <row r="123" spans="1:7" x14ac:dyDescent="0.15">
      <c r="A123" s="15"/>
      <c r="B123" s="15"/>
      <c r="C123" s="16"/>
      <c r="D123" s="17"/>
      <c r="E123" s="18"/>
      <c r="F123" s="19"/>
      <c r="G123" s="19"/>
    </row>
    <row r="124" spans="1:7" x14ac:dyDescent="0.15">
      <c r="A124" s="15"/>
      <c r="B124" s="15"/>
      <c r="C124" s="16"/>
      <c r="D124" s="17"/>
      <c r="E124" s="18"/>
      <c r="F124" s="19"/>
      <c r="G124" s="19"/>
    </row>
    <row r="125" spans="1:7" x14ac:dyDescent="0.15">
      <c r="A125" s="15"/>
      <c r="B125" s="15"/>
      <c r="C125" s="16"/>
      <c r="D125" s="17"/>
      <c r="E125" s="18"/>
      <c r="F125" s="19"/>
      <c r="G125" s="19"/>
    </row>
    <row r="126" spans="1:7" x14ac:dyDescent="0.15">
      <c r="A126" s="15"/>
      <c r="B126" s="15"/>
      <c r="C126" s="16"/>
      <c r="D126" s="17"/>
      <c r="E126" s="18"/>
      <c r="F126" s="19"/>
      <c r="G126" s="19"/>
    </row>
    <row r="127" spans="1:7" x14ac:dyDescent="0.15">
      <c r="A127" s="15"/>
      <c r="B127" s="15"/>
      <c r="C127" s="16"/>
      <c r="D127" s="17"/>
      <c r="E127" s="18"/>
      <c r="F127" s="19"/>
      <c r="G127" s="19"/>
    </row>
    <row r="128" spans="1:7" x14ac:dyDescent="0.15">
      <c r="A128" s="15"/>
      <c r="B128" s="15"/>
      <c r="C128" s="16"/>
      <c r="D128" s="17"/>
      <c r="E128" s="18"/>
      <c r="F128" s="19"/>
      <c r="G128" s="19"/>
    </row>
    <row r="129" spans="1:7" x14ac:dyDescent="0.15">
      <c r="A129" s="15"/>
      <c r="B129" s="15"/>
      <c r="C129" s="16"/>
      <c r="D129" s="17"/>
      <c r="E129" s="18"/>
      <c r="F129" s="19"/>
      <c r="G129" s="19"/>
    </row>
    <row r="130" spans="1:7" x14ac:dyDescent="0.15">
      <c r="A130" s="15"/>
      <c r="B130" s="15"/>
      <c r="C130" s="16"/>
      <c r="D130" s="17"/>
      <c r="E130" s="18"/>
      <c r="F130" s="19"/>
      <c r="G130" s="19"/>
    </row>
    <row r="131" spans="1:7" x14ac:dyDescent="0.15">
      <c r="A131" s="15"/>
      <c r="B131" s="15"/>
      <c r="C131" s="16"/>
      <c r="D131" s="17"/>
      <c r="E131" s="18"/>
      <c r="F131" s="19"/>
      <c r="G131" s="19"/>
    </row>
    <row r="132" spans="1:7" x14ac:dyDescent="0.15">
      <c r="A132" s="15"/>
      <c r="B132" s="15"/>
      <c r="C132" s="16"/>
      <c r="D132" s="17"/>
      <c r="E132" s="18"/>
      <c r="F132" s="19"/>
      <c r="G132" s="19"/>
    </row>
    <row r="133" spans="1:7" x14ac:dyDescent="0.15">
      <c r="A133" s="15"/>
      <c r="B133" s="15"/>
      <c r="C133" s="16"/>
      <c r="D133" s="17"/>
      <c r="E133" s="18"/>
      <c r="F133" s="19"/>
      <c r="G133" s="19"/>
    </row>
    <row r="134" spans="1:7" x14ac:dyDescent="0.15">
      <c r="A134" s="15"/>
      <c r="B134" s="15"/>
      <c r="C134" s="16"/>
      <c r="D134" s="17"/>
      <c r="E134" s="18"/>
      <c r="F134" s="19"/>
      <c r="G134" s="19"/>
    </row>
    <row r="135" spans="1:7" x14ac:dyDescent="0.15">
      <c r="A135" s="15"/>
      <c r="B135" s="15"/>
      <c r="C135" s="16"/>
      <c r="D135" s="17"/>
      <c r="E135" s="18"/>
      <c r="F135" s="19"/>
      <c r="G135" s="19"/>
    </row>
    <row r="136" spans="1:7" x14ac:dyDescent="0.15">
      <c r="A136" s="15"/>
      <c r="B136" s="15"/>
      <c r="C136" s="16"/>
      <c r="D136" s="17"/>
      <c r="E136" s="18"/>
      <c r="F136" s="19"/>
      <c r="G136" s="19"/>
    </row>
    <row r="137" spans="1:7" x14ac:dyDescent="0.15">
      <c r="A137" s="15"/>
      <c r="B137" s="15"/>
      <c r="C137" s="16"/>
      <c r="D137" s="17"/>
      <c r="E137" s="18"/>
      <c r="F137" s="19"/>
      <c r="G137" s="19"/>
    </row>
    <row r="138" spans="1:7" x14ac:dyDescent="0.15">
      <c r="A138" s="15"/>
      <c r="B138" s="15"/>
      <c r="C138" s="16"/>
      <c r="D138" s="17"/>
      <c r="E138" s="18"/>
      <c r="F138" s="19"/>
      <c r="G138" s="19"/>
    </row>
    <row r="139" spans="1:7" x14ac:dyDescent="0.15">
      <c r="A139" s="15"/>
      <c r="B139" s="15"/>
      <c r="C139" s="16"/>
      <c r="D139" s="17"/>
      <c r="E139" s="18"/>
      <c r="F139" s="19"/>
      <c r="G139" s="19"/>
    </row>
    <row r="140" spans="1:7" x14ac:dyDescent="0.15">
      <c r="A140" s="15"/>
      <c r="B140" s="15"/>
      <c r="C140" s="16"/>
      <c r="D140" s="17"/>
      <c r="E140" s="18"/>
      <c r="F140" s="19"/>
      <c r="G140" s="19"/>
    </row>
    <row r="141" spans="1:7" x14ac:dyDescent="0.15">
      <c r="A141" s="15"/>
      <c r="B141" s="15"/>
      <c r="C141" s="16"/>
      <c r="D141" s="17"/>
      <c r="E141" s="18"/>
      <c r="F141" s="19"/>
      <c r="G141" s="19"/>
    </row>
    <row r="142" spans="1:7" x14ac:dyDescent="0.15">
      <c r="A142" s="15"/>
      <c r="B142" s="15"/>
      <c r="C142" s="16"/>
      <c r="D142" s="17"/>
      <c r="E142" s="18"/>
      <c r="F142" s="19"/>
      <c r="G142" s="19"/>
    </row>
    <row r="143" spans="1:7" x14ac:dyDescent="0.15">
      <c r="A143" s="15"/>
      <c r="B143" s="15"/>
      <c r="C143" s="16"/>
      <c r="D143" s="17"/>
      <c r="E143" s="18"/>
      <c r="F143" s="19"/>
      <c r="G143" s="19"/>
    </row>
    <row r="144" spans="1:7" x14ac:dyDescent="0.15">
      <c r="A144" s="15"/>
      <c r="B144" s="15"/>
      <c r="C144" s="16"/>
      <c r="D144" s="17"/>
      <c r="E144" s="18"/>
      <c r="F144" s="19"/>
      <c r="G144" s="19"/>
    </row>
    <row r="145" spans="1:7" x14ac:dyDescent="0.15">
      <c r="A145" s="15"/>
      <c r="B145" s="15"/>
      <c r="C145" s="16"/>
      <c r="D145" s="17"/>
      <c r="E145" s="18"/>
      <c r="F145" s="19"/>
      <c r="G145" s="19"/>
    </row>
    <row r="146" spans="1:7" x14ac:dyDescent="0.15">
      <c r="A146" s="15"/>
      <c r="B146" s="15"/>
      <c r="C146" s="16"/>
      <c r="D146" s="17"/>
      <c r="E146" s="18"/>
      <c r="F146" s="19"/>
      <c r="G146" s="19"/>
    </row>
    <row r="147" spans="1:7" x14ac:dyDescent="0.15">
      <c r="A147" s="15"/>
      <c r="B147" s="15"/>
      <c r="C147" s="16"/>
      <c r="D147" s="17"/>
      <c r="E147" s="18"/>
      <c r="F147" s="19"/>
      <c r="G147" s="19"/>
    </row>
    <row r="148" spans="1:7" x14ac:dyDescent="0.15">
      <c r="A148" s="15"/>
      <c r="B148" s="15"/>
      <c r="C148" s="16"/>
      <c r="D148" s="17"/>
      <c r="E148" s="18"/>
      <c r="F148" s="19"/>
      <c r="G148" s="19"/>
    </row>
    <row r="149" spans="1:7" x14ac:dyDescent="0.15">
      <c r="A149" s="15"/>
      <c r="B149" s="15"/>
      <c r="C149" s="16"/>
      <c r="D149" s="17"/>
      <c r="E149" s="18"/>
      <c r="F149" s="19"/>
      <c r="G149" s="19"/>
    </row>
    <row r="150" spans="1:7" x14ac:dyDescent="0.15">
      <c r="A150" s="15"/>
      <c r="B150" s="15"/>
      <c r="C150" s="16"/>
      <c r="D150" s="17"/>
      <c r="E150" s="18"/>
      <c r="F150" s="19"/>
      <c r="G150" s="19"/>
    </row>
    <row r="151" spans="1:7" x14ac:dyDescent="0.15">
      <c r="A151" s="15"/>
      <c r="B151" s="15"/>
      <c r="C151" s="16"/>
      <c r="D151" s="17"/>
      <c r="E151" s="18"/>
      <c r="F151" s="19"/>
      <c r="G151" s="19"/>
    </row>
    <row r="152" spans="1:7" x14ac:dyDescent="0.15">
      <c r="A152" s="15"/>
      <c r="B152" s="15"/>
      <c r="C152" s="16"/>
      <c r="D152" s="17"/>
      <c r="E152" s="18"/>
      <c r="F152" s="19"/>
      <c r="G152" s="19"/>
    </row>
    <row r="153" spans="1:7" x14ac:dyDescent="0.15">
      <c r="A153" s="15"/>
      <c r="B153" s="15"/>
      <c r="C153" s="16"/>
      <c r="D153" s="17"/>
      <c r="E153" s="18"/>
      <c r="F153" s="19"/>
      <c r="G153" s="19"/>
    </row>
    <row r="154" spans="1:7" x14ac:dyDescent="0.15">
      <c r="A154" s="15"/>
      <c r="B154" s="15"/>
      <c r="C154" s="16"/>
      <c r="D154" s="17"/>
      <c r="E154" s="18"/>
      <c r="F154" s="19"/>
      <c r="G154" s="19"/>
    </row>
    <row r="155" spans="1:7" x14ac:dyDescent="0.15">
      <c r="A155" s="15"/>
      <c r="B155" s="15"/>
      <c r="C155" s="16"/>
      <c r="D155" s="17"/>
      <c r="E155" s="18"/>
      <c r="F155" s="19"/>
      <c r="G155" s="19"/>
    </row>
    <row r="156" spans="1:7" x14ac:dyDescent="0.15">
      <c r="A156" s="15"/>
      <c r="B156" s="15"/>
      <c r="C156" s="16"/>
      <c r="D156" s="17"/>
      <c r="E156" s="18"/>
      <c r="F156" s="19"/>
      <c r="G156" s="19"/>
    </row>
    <row r="157" spans="1:7" x14ac:dyDescent="0.15">
      <c r="A157" s="15"/>
      <c r="B157" s="15"/>
      <c r="C157" s="16"/>
      <c r="D157" s="17"/>
      <c r="E157" s="18"/>
      <c r="F157" s="19"/>
      <c r="G157" s="19"/>
    </row>
    <row r="158" spans="1:7" x14ac:dyDescent="0.15">
      <c r="A158" s="15"/>
      <c r="B158" s="15"/>
      <c r="C158" s="16"/>
      <c r="D158" s="17"/>
      <c r="E158" s="18"/>
      <c r="F158" s="19"/>
      <c r="G158" s="19"/>
    </row>
    <row r="159" spans="1:7" x14ac:dyDescent="0.15">
      <c r="A159" s="15"/>
      <c r="B159" s="15"/>
      <c r="C159" s="16"/>
      <c r="D159" s="17"/>
      <c r="E159" s="18"/>
      <c r="F159" s="19"/>
      <c r="G159" s="19"/>
    </row>
    <row r="160" spans="1:7" x14ac:dyDescent="0.15">
      <c r="A160" s="15"/>
      <c r="B160" s="15"/>
      <c r="C160" s="16"/>
      <c r="D160" s="17"/>
      <c r="E160" s="18"/>
      <c r="F160" s="19"/>
      <c r="G160" s="19"/>
    </row>
    <row r="161" spans="1:7" x14ac:dyDescent="0.15">
      <c r="A161" s="15"/>
      <c r="B161" s="15"/>
      <c r="C161" s="16"/>
      <c r="D161" s="17"/>
      <c r="E161" s="18"/>
      <c r="F161" s="19"/>
      <c r="G161" s="19"/>
    </row>
    <row r="162" spans="1:7" x14ac:dyDescent="0.15">
      <c r="A162" s="15"/>
      <c r="B162" s="15"/>
      <c r="C162" s="16"/>
      <c r="D162" s="17"/>
      <c r="E162" s="18"/>
      <c r="F162" s="19"/>
      <c r="G162" s="19"/>
    </row>
    <row r="163" spans="1:7" x14ac:dyDescent="0.15">
      <c r="A163" s="15"/>
      <c r="B163" s="15"/>
      <c r="C163" s="16"/>
      <c r="D163" s="17"/>
      <c r="E163" s="18"/>
      <c r="F163" s="19"/>
      <c r="G163" s="19"/>
    </row>
    <row r="164" spans="1:7" x14ac:dyDescent="0.15">
      <c r="A164" s="15"/>
      <c r="B164" s="15"/>
      <c r="C164" s="16"/>
      <c r="D164" s="17"/>
      <c r="E164" s="18"/>
      <c r="F164" s="19"/>
      <c r="G164" s="19"/>
    </row>
    <row r="165" spans="1:7" x14ac:dyDescent="0.15">
      <c r="A165" s="15"/>
      <c r="B165" s="15"/>
      <c r="C165" s="16"/>
      <c r="D165" s="17"/>
      <c r="E165" s="18"/>
      <c r="F165" s="19"/>
      <c r="G165" s="19"/>
    </row>
    <row r="166" spans="1:7" x14ac:dyDescent="0.15">
      <c r="A166" s="15"/>
      <c r="B166" s="15"/>
      <c r="C166" s="16"/>
      <c r="D166" s="17"/>
      <c r="E166" s="18"/>
      <c r="F166" s="19"/>
      <c r="G166" s="19"/>
    </row>
    <row r="167" spans="1:7" x14ac:dyDescent="0.15">
      <c r="A167" s="15"/>
      <c r="B167" s="15"/>
      <c r="C167" s="16"/>
      <c r="D167" s="17"/>
      <c r="E167" s="18"/>
      <c r="F167" s="19"/>
      <c r="G167" s="19"/>
    </row>
    <row r="168" spans="1:7" x14ac:dyDescent="0.15">
      <c r="A168" s="15"/>
      <c r="B168" s="15"/>
      <c r="C168" s="16"/>
      <c r="D168" s="17"/>
      <c r="E168" s="18"/>
      <c r="F168" s="19"/>
      <c r="G168" s="19"/>
    </row>
    <row r="169" spans="1:7" x14ac:dyDescent="0.15">
      <c r="A169" s="15"/>
      <c r="B169" s="15"/>
      <c r="C169" s="16"/>
      <c r="D169" s="17"/>
      <c r="E169" s="18"/>
      <c r="F169" s="19"/>
      <c r="G169" s="19"/>
    </row>
    <row r="170" spans="1:7" x14ac:dyDescent="0.15">
      <c r="A170" s="15"/>
      <c r="B170" s="15"/>
      <c r="C170" s="16"/>
      <c r="D170" s="17"/>
      <c r="E170" s="18"/>
      <c r="F170" s="19"/>
      <c r="G170" s="19"/>
    </row>
    <row r="171" spans="1:7" x14ac:dyDescent="0.15">
      <c r="A171" s="15"/>
      <c r="B171" s="15"/>
      <c r="C171" s="16"/>
      <c r="D171" s="17"/>
      <c r="E171" s="18"/>
      <c r="F171" s="19"/>
      <c r="G171" s="19"/>
    </row>
    <row r="172" spans="1:7" x14ac:dyDescent="0.15">
      <c r="A172" s="15"/>
      <c r="B172" s="15"/>
      <c r="C172" s="16"/>
      <c r="D172" s="17"/>
      <c r="E172" s="18"/>
      <c r="F172" s="19"/>
      <c r="G172" s="19"/>
    </row>
    <row r="173" spans="1:7" x14ac:dyDescent="0.15">
      <c r="A173" s="15"/>
      <c r="B173" s="15"/>
      <c r="C173" s="16"/>
      <c r="D173" s="17"/>
      <c r="E173" s="18"/>
      <c r="F173" s="19"/>
      <c r="G173" s="19"/>
    </row>
    <row r="174" spans="1:7" x14ac:dyDescent="0.15">
      <c r="A174" s="15"/>
      <c r="B174" s="15"/>
      <c r="C174" s="16"/>
      <c r="D174" s="17"/>
      <c r="E174" s="18"/>
      <c r="F174" s="19"/>
      <c r="G174" s="19"/>
    </row>
    <row r="175" spans="1:7" x14ac:dyDescent="0.15">
      <c r="A175" s="15"/>
      <c r="B175" s="15"/>
      <c r="C175" s="16"/>
      <c r="D175" s="17"/>
      <c r="E175" s="18"/>
      <c r="F175" s="19"/>
      <c r="G175" s="19"/>
    </row>
    <row r="176" spans="1:7" x14ac:dyDescent="0.15">
      <c r="A176" s="15"/>
      <c r="B176" s="15"/>
      <c r="C176" s="16"/>
      <c r="D176" s="17"/>
      <c r="E176" s="18"/>
      <c r="F176" s="19"/>
      <c r="G176" s="19"/>
    </row>
    <row r="177" spans="1:7" x14ac:dyDescent="0.15">
      <c r="A177" s="15"/>
      <c r="B177" s="15"/>
      <c r="C177" s="16"/>
      <c r="D177" s="17"/>
      <c r="E177" s="18"/>
      <c r="F177" s="19"/>
      <c r="G177" s="19"/>
    </row>
    <row r="178" spans="1:7" x14ac:dyDescent="0.15">
      <c r="A178" s="15"/>
      <c r="B178" s="15"/>
      <c r="C178" s="16"/>
      <c r="D178" s="17"/>
      <c r="E178" s="18"/>
      <c r="F178" s="19"/>
      <c r="G178" s="19"/>
    </row>
    <row r="179" spans="1:7" x14ac:dyDescent="0.15">
      <c r="A179" s="15"/>
      <c r="B179" s="15"/>
      <c r="C179" s="16"/>
      <c r="D179" s="17"/>
      <c r="E179" s="18"/>
      <c r="F179" s="19"/>
      <c r="G179" s="19"/>
    </row>
    <row r="180" spans="1:7" x14ac:dyDescent="0.15">
      <c r="A180" s="15"/>
      <c r="B180" s="15"/>
      <c r="C180" s="16"/>
      <c r="D180" s="17"/>
      <c r="E180" s="18"/>
      <c r="F180" s="19"/>
      <c r="G180" s="19"/>
    </row>
    <row r="181" spans="1:7" x14ac:dyDescent="0.15">
      <c r="A181" s="15"/>
      <c r="B181" s="15"/>
      <c r="C181" s="16"/>
      <c r="D181" s="17"/>
      <c r="E181" s="18"/>
      <c r="F181" s="19"/>
      <c r="G181" s="19"/>
    </row>
    <row r="182" spans="1:7" x14ac:dyDescent="0.15">
      <c r="A182" s="15"/>
      <c r="B182" s="15"/>
      <c r="C182" s="16"/>
      <c r="D182" s="17"/>
      <c r="E182" s="18"/>
      <c r="F182" s="19"/>
      <c r="G182" s="19"/>
    </row>
    <row r="183" spans="1:7" x14ac:dyDescent="0.15">
      <c r="A183" s="15"/>
      <c r="B183" s="15"/>
      <c r="C183" s="16"/>
      <c r="D183" s="17"/>
      <c r="E183" s="18"/>
      <c r="F183" s="19"/>
      <c r="G183" s="19"/>
    </row>
    <row r="184" spans="1:7" x14ac:dyDescent="0.15">
      <c r="A184" s="15"/>
      <c r="B184" s="15"/>
      <c r="C184" s="16"/>
      <c r="D184" s="17"/>
      <c r="E184" s="18"/>
      <c r="F184" s="19"/>
      <c r="G184" s="19"/>
    </row>
    <row r="185" spans="1:7" x14ac:dyDescent="0.15">
      <c r="A185" s="15"/>
      <c r="B185" s="15"/>
      <c r="C185" s="16"/>
      <c r="D185" s="17"/>
      <c r="E185" s="18"/>
      <c r="F185" s="19"/>
      <c r="G185" s="19"/>
    </row>
    <row r="186" spans="1:7" x14ac:dyDescent="0.15">
      <c r="A186" s="15"/>
      <c r="B186" s="15"/>
      <c r="C186" s="16"/>
      <c r="D186" s="17"/>
      <c r="E186" s="18"/>
      <c r="F186" s="19"/>
      <c r="G186" s="19"/>
    </row>
    <row r="187" spans="1:7" x14ac:dyDescent="0.15">
      <c r="A187" s="15"/>
      <c r="B187" s="15"/>
      <c r="C187" s="16"/>
      <c r="D187" s="17"/>
      <c r="E187" s="18"/>
      <c r="F187" s="19"/>
      <c r="G187" s="19"/>
    </row>
    <row r="188" spans="1:7" x14ac:dyDescent="0.15">
      <c r="A188" s="15"/>
      <c r="B188" s="15"/>
      <c r="C188" s="16"/>
      <c r="D188" s="17"/>
      <c r="E188" s="18"/>
      <c r="F188" s="19"/>
      <c r="G188" s="19"/>
    </row>
    <row r="189" spans="1:7" x14ac:dyDescent="0.15">
      <c r="A189" s="15"/>
      <c r="B189" s="15"/>
      <c r="C189" s="16"/>
      <c r="D189" s="17"/>
      <c r="E189" s="18"/>
      <c r="F189" s="19"/>
      <c r="G189" s="19"/>
    </row>
    <row r="190" spans="1:7" x14ac:dyDescent="0.15">
      <c r="A190" s="15"/>
      <c r="B190" s="15"/>
      <c r="C190" s="16"/>
      <c r="D190" s="17"/>
      <c r="E190" s="18"/>
      <c r="F190" s="19"/>
      <c r="G190" s="19"/>
    </row>
    <row r="191" spans="1:7" x14ac:dyDescent="0.15">
      <c r="A191" s="15"/>
      <c r="B191" s="15"/>
      <c r="C191" s="16"/>
      <c r="D191" s="17"/>
      <c r="E191" s="18"/>
      <c r="F191" s="19"/>
      <c r="G191" s="19"/>
    </row>
    <row r="192" spans="1:7" x14ac:dyDescent="0.15">
      <c r="A192" s="15"/>
      <c r="B192" s="15"/>
      <c r="C192" s="16"/>
      <c r="D192" s="17"/>
      <c r="E192" s="18"/>
      <c r="F192" s="19"/>
      <c r="G192" s="19"/>
    </row>
    <row r="193" spans="1:7" x14ac:dyDescent="0.15">
      <c r="A193" s="15"/>
      <c r="B193" s="15"/>
      <c r="C193" s="16"/>
      <c r="D193" s="17"/>
      <c r="E193" s="18"/>
      <c r="F193" s="19"/>
      <c r="G193" s="19"/>
    </row>
    <row r="194" spans="1:7" x14ac:dyDescent="0.15">
      <c r="A194" s="15"/>
      <c r="B194" s="15"/>
      <c r="C194" s="16"/>
      <c r="D194" s="17"/>
      <c r="E194" s="18"/>
      <c r="F194" s="19"/>
      <c r="G194" s="19"/>
    </row>
    <row r="195" spans="1:7" x14ac:dyDescent="0.15">
      <c r="A195" s="15"/>
      <c r="B195" s="15"/>
      <c r="C195" s="16"/>
      <c r="D195" s="17"/>
      <c r="E195" s="18"/>
      <c r="F195" s="19"/>
      <c r="G195" s="19"/>
    </row>
    <row r="196" spans="1:7" x14ac:dyDescent="0.15">
      <c r="A196" s="15"/>
      <c r="B196" s="15"/>
      <c r="C196" s="16"/>
      <c r="D196" s="17"/>
      <c r="E196" s="18"/>
      <c r="F196" s="19"/>
      <c r="G196" s="19"/>
    </row>
    <row r="197" spans="1:7" x14ac:dyDescent="0.15">
      <c r="A197" s="15"/>
      <c r="B197" s="15"/>
      <c r="C197" s="16"/>
      <c r="D197" s="17"/>
      <c r="E197" s="18"/>
      <c r="F197" s="19"/>
      <c r="G197" s="19"/>
    </row>
    <row r="198" spans="1:7" x14ac:dyDescent="0.15">
      <c r="A198" s="15"/>
      <c r="B198" s="15"/>
      <c r="C198" s="16"/>
      <c r="D198" s="17"/>
      <c r="E198" s="18"/>
      <c r="F198" s="19"/>
      <c r="G198" s="19"/>
    </row>
    <row r="199" spans="1:7" x14ac:dyDescent="0.15">
      <c r="A199" s="15"/>
      <c r="B199" s="15"/>
      <c r="C199" s="16"/>
      <c r="D199" s="17"/>
      <c r="E199" s="18"/>
      <c r="F199" s="19"/>
      <c r="G199" s="19"/>
    </row>
    <row r="200" spans="1:7" x14ac:dyDescent="0.15">
      <c r="A200" s="15"/>
      <c r="B200" s="15"/>
      <c r="C200" s="16"/>
      <c r="D200" s="17"/>
      <c r="E200" s="18"/>
      <c r="F200" s="19"/>
      <c r="G200" s="19"/>
    </row>
    <row r="201" spans="1:7" x14ac:dyDescent="0.15">
      <c r="A201" s="15"/>
      <c r="B201" s="15"/>
      <c r="C201" s="16"/>
      <c r="D201" s="17"/>
      <c r="E201" s="18"/>
      <c r="F201" s="19"/>
      <c r="G201" s="19"/>
    </row>
    <row r="202" spans="1:7" x14ac:dyDescent="0.15">
      <c r="A202" s="15"/>
      <c r="B202" s="15"/>
      <c r="C202" s="16"/>
      <c r="D202" s="17"/>
      <c r="E202" s="18"/>
      <c r="F202" s="19"/>
      <c r="G202" s="19"/>
    </row>
    <row r="203" spans="1:7" x14ac:dyDescent="0.15">
      <c r="A203" s="15"/>
      <c r="B203" s="15"/>
      <c r="C203" s="16"/>
      <c r="D203" s="17"/>
      <c r="E203" s="18"/>
      <c r="F203" s="19"/>
      <c r="G203" s="19"/>
    </row>
    <row r="204" spans="1:7" x14ac:dyDescent="0.15">
      <c r="A204" s="15"/>
      <c r="B204" s="15"/>
      <c r="C204" s="16"/>
      <c r="D204" s="17"/>
      <c r="E204" s="18"/>
      <c r="F204" s="19"/>
      <c r="G204" s="19"/>
    </row>
    <row r="205" spans="1:7" x14ac:dyDescent="0.15">
      <c r="A205" s="15"/>
      <c r="B205" s="15"/>
      <c r="C205" s="16"/>
      <c r="D205" s="17"/>
      <c r="E205" s="18"/>
      <c r="F205" s="19"/>
      <c r="G205" s="19"/>
    </row>
    <row r="206" spans="1:7" x14ac:dyDescent="0.15">
      <c r="A206" s="15"/>
      <c r="B206" s="15"/>
      <c r="C206" s="16"/>
      <c r="D206" s="17"/>
      <c r="E206" s="18"/>
      <c r="F206" s="19"/>
      <c r="G206" s="19"/>
    </row>
    <row r="207" spans="1:7" x14ac:dyDescent="0.15">
      <c r="A207" s="15"/>
      <c r="B207" s="15"/>
      <c r="C207" s="16"/>
      <c r="D207" s="17"/>
      <c r="E207" s="18"/>
      <c r="F207" s="19"/>
      <c r="G207" s="19"/>
    </row>
    <row r="208" spans="1:7" x14ac:dyDescent="0.15">
      <c r="A208" s="15"/>
      <c r="B208" s="15"/>
      <c r="C208" s="16"/>
      <c r="D208" s="17"/>
      <c r="E208" s="18"/>
      <c r="F208" s="19"/>
      <c r="G208" s="19"/>
    </row>
    <row r="209" spans="1:7" x14ac:dyDescent="0.15">
      <c r="A209" s="15"/>
      <c r="B209" s="15"/>
      <c r="C209" s="16"/>
      <c r="D209" s="17"/>
      <c r="E209" s="18"/>
      <c r="F209" s="19"/>
      <c r="G209" s="19"/>
    </row>
    <row r="210" spans="1:7" x14ac:dyDescent="0.15">
      <c r="A210" s="15"/>
      <c r="B210" s="15"/>
      <c r="C210" s="16"/>
      <c r="D210" s="17"/>
      <c r="E210" s="18"/>
      <c r="F210" s="19"/>
      <c r="G210" s="19"/>
    </row>
    <row r="211" spans="1:7" x14ac:dyDescent="0.15">
      <c r="A211" s="15"/>
      <c r="B211" s="15"/>
      <c r="C211" s="16"/>
      <c r="D211" s="17"/>
      <c r="E211" s="18"/>
      <c r="F211" s="19"/>
      <c r="G211" s="19"/>
    </row>
    <row r="212" spans="1:7" x14ac:dyDescent="0.15">
      <c r="A212" s="15"/>
      <c r="B212" s="15"/>
      <c r="C212" s="16"/>
      <c r="D212" s="17"/>
      <c r="E212" s="18"/>
      <c r="F212" s="19"/>
      <c r="G212" s="19"/>
    </row>
    <row r="213" spans="1:7" x14ac:dyDescent="0.15">
      <c r="A213" s="15"/>
      <c r="B213" s="15"/>
      <c r="C213" s="16"/>
      <c r="D213" s="17"/>
      <c r="E213" s="18"/>
      <c r="F213" s="19"/>
      <c r="G213" s="19"/>
    </row>
    <row r="214" spans="1:7" x14ac:dyDescent="0.15">
      <c r="A214" s="15"/>
      <c r="B214" s="15"/>
      <c r="C214" s="16"/>
      <c r="D214" s="17"/>
      <c r="E214" s="18"/>
      <c r="F214" s="19"/>
      <c r="G214" s="19"/>
    </row>
    <row r="215" spans="1:7" x14ac:dyDescent="0.15">
      <c r="A215" s="15"/>
      <c r="B215" s="15"/>
      <c r="C215" s="16"/>
      <c r="D215" s="17"/>
      <c r="E215" s="18"/>
      <c r="F215" s="19"/>
      <c r="G215" s="19"/>
    </row>
    <row r="216" spans="1:7" x14ac:dyDescent="0.15">
      <c r="A216" s="15"/>
      <c r="B216" s="15"/>
      <c r="C216" s="16"/>
      <c r="D216" s="17"/>
      <c r="E216" s="18"/>
      <c r="F216" s="19"/>
      <c r="G216" s="19"/>
    </row>
    <row r="217" spans="1:7" x14ac:dyDescent="0.15">
      <c r="A217" s="15"/>
      <c r="B217" s="15"/>
      <c r="C217" s="16"/>
      <c r="D217" s="17"/>
      <c r="E217" s="18"/>
      <c r="F217" s="19"/>
      <c r="G217" s="19"/>
    </row>
    <row r="218" spans="1:7" x14ac:dyDescent="0.15">
      <c r="A218" s="15"/>
      <c r="B218" s="15"/>
      <c r="C218" s="16"/>
      <c r="D218" s="17"/>
      <c r="E218" s="18"/>
      <c r="F218" s="19"/>
      <c r="G218" s="19"/>
    </row>
    <row r="219" spans="1:7" x14ac:dyDescent="0.15">
      <c r="A219" s="15"/>
      <c r="B219" s="15"/>
      <c r="C219" s="16"/>
      <c r="D219" s="17"/>
      <c r="E219" s="18"/>
      <c r="F219" s="19"/>
      <c r="G219" s="19"/>
    </row>
    <row r="220" spans="1:7" x14ac:dyDescent="0.15">
      <c r="A220" s="15"/>
      <c r="B220" s="15"/>
      <c r="C220" s="16"/>
      <c r="D220" s="17"/>
      <c r="E220" s="18"/>
      <c r="F220" s="19"/>
      <c r="G220" s="19"/>
    </row>
    <row r="221" spans="1:7" x14ac:dyDescent="0.15">
      <c r="A221" s="15"/>
      <c r="B221" s="15"/>
      <c r="C221" s="16"/>
      <c r="D221" s="17"/>
      <c r="E221" s="18"/>
      <c r="F221" s="19"/>
      <c r="G221" s="19"/>
    </row>
    <row r="222" spans="1:7" x14ac:dyDescent="0.15">
      <c r="A222" s="15"/>
      <c r="B222" s="15"/>
      <c r="C222" s="16"/>
      <c r="D222" s="17"/>
      <c r="E222" s="18"/>
      <c r="F222" s="19"/>
      <c r="G222" s="19"/>
    </row>
    <row r="223" spans="1:7" x14ac:dyDescent="0.15">
      <c r="A223" s="15"/>
      <c r="B223" s="15"/>
      <c r="C223" s="16"/>
      <c r="D223" s="17"/>
      <c r="E223" s="18"/>
      <c r="F223" s="19"/>
      <c r="G223" s="19"/>
    </row>
    <row r="224" spans="1:7" x14ac:dyDescent="0.15">
      <c r="A224" s="15"/>
      <c r="B224" s="15"/>
      <c r="C224" s="16"/>
      <c r="D224" s="17"/>
      <c r="E224" s="18"/>
      <c r="F224" s="19"/>
      <c r="G224" s="19"/>
    </row>
    <row r="225" spans="1:7" x14ac:dyDescent="0.15">
      <c r="A225" s="15"/>
      <c r="B225" s="15"/>
      <c r="C225" s="16"/>
      <c r="D225" s="17"/>
      <c r="E225" s="18"/>
      <c r="F225" s="19"/>
      <c r="G225" s="19"/>
    </row>
    <row r="226" spans="1:7" x14ac:dyDescent="0.15">
      <c r="A226" s="15"/>
      <c r="B226" s="15"/>
      <c r="C226" s="16"/>
      <c r="D226" s="17"/>
      <c r="E226" s="18"/>
      <c r="F226" s="19"/>
      <c r="G226" s="19"/>
    </row>
    <row r="227" spans="1:7" x14ac:dyDescent="0.15">
      <c r="A227" s="15"/>
      <c r="B227" s="15"/>
      <c r="C227" s="16"/>
      <c r="D227" s="17"/>
      <c r="E227" s="18"/>
      <c r="F227" s="19"/>
      <c r="G227" s="19"/>
    </row>
    <row r="228" spans="1:7" x14ac:dyDescent="0.15">
      <c r="A228" s="15"/>
      <c r="B228" s="15"/>
      <c r="C228" s="16"/>
      <c r="D228" s="17"/>
      <c r="E228" s="18"/>
      <c r="F228" s="19"/>
      <c r="G228" s="19"/>
    </row>
    <row r="229" spans="1:7" x14ac:dyDescent="0.15">
      <c r="A229" s="15"/>
      <c r="B229" s="15"/>
      <c r="C229" s="16"/>
      <c r="D229" s="17"/>
      <c r="E229" s="18"/>
      <c r="F229" s="19"/>
      <c r="G229" s="19"/>
    </row>
    <row r="230" spans="1:7" x14ac:dyDescent="0.15">
      <c r="A230" s="15"/>
      <c r="B230" s="15"/>
      <c r="C230" s="16"/>
      <c r="D230" s="17"/>
      <c r="E230" s="18"/>
      <c r="F230" s="19"/>
      <c r="G230" s="19"/>
    </row>
    <row r="231" spans="1:7" x14ac:dyDescent="0.15">
      <c r="A231" s="15"/>
      <c r="B231" s="15"/>
      <c r="C231" s="16"/>
      <c r="D231" s="17"/>
      <c r="E231" s="18"/>
      <c r="F231" s="19"/>
      <c r="G231" s="19"/>
    </row>
    <row r="232" spans="1:7" x14ac:dyDescent="0.15">
      <c r="A232" s="15"/>
      <c r="B232" s="15"/>
      <c r="C232" s="16"/>
      <c r="D232" s="17"/>
      <c r="E232" s="18"/>
      <c r="F232" s="19"/>
      <c r="G232" s="19"/>
    </row>
    <row r="233" spans="1:7" x14ac:dyDescent="0.15">
      <c r="A233" s="15"/>
      <c r="B233" s="15"/>
      <c r="C233" s="16"/>
      <c r="D233" s="17"/>
      <c r="E233" s="18"/>
      <c r="F233" s="19"/>
      <c r="G233" s="19"/>
    </row>
    <row r="234" spans="1:7" x14ac:dyDescent="0.15">
      <c r="A234" s="15"/>
      <c r="B234" s="15"/>
      <c r="C234" s="16"/>
      <c r="D234" s="17"/>
      <c r="E234" s="18"/>
      <c r="F234" s="19"/>
      <c r="G234" s="19"/>
    </row>
    <row r="235" spans="1:7" x14ac:dyDescent="0.15">
      <c r="A235" s="15"/>
      <c r="B235" s="15"/>
      <c r="C235" s="16"/>
      <c r="D235" s="17"/>
      <c r="E235" s="18"/>
      <c r="F235" s="19"/>
      <c r="G235" s="19"/>
    </row>
    <row r="236" spans="1:7" x14ac:dyDescent="0.15">
      <c r="A236" s="15"/>
      <c r="B236" s="15"/>
      <c r="C236" s="16"/>
      <c r="D236" s="17"/>
      <c r="E236" s="18"/>
      <c r="F236" s="19"/>
      <c r="G236" s="19"/>
    </row>
    <row r="237" spans="1:7" x14ac:dyDescent="0.15">
      <c r="A237" s="15"/>
      <c r="B237" s="15"/>
      <c r="C237" s="16"/>
      <c r="D237" s="17"/>
      <c r="E237" s="18"/>
      <c r="F237" s="19"/>
      <c r="G237" s="19"/>
    </row>
    <row r="238" spans="1:7" x14ac:dyDescent="0.15">
      <c r="A238" s="15"/>
      <c r="B238" s="15"/>
      <c r="C238" s="16"/>
      <c r="D238" s="17"/>
      <c r="E238" s="18"/>
      <c r="F238" s="19"/>
      <c r="G238" s="19"/>
    </row>
    <row r="239" spans="1:7" x14ac:dyDescent="0.15">
      <c r="A239" s="15"/>
      <c r="B239" s="15"/>
      <c r="C239" s="16"/>
      <c r="D239" s="17"/>
      <c r="E239" s="18"/>
      <c r="F239" s="19"/>
      <c r="G239" s="19"/>
    </row>
    <row r="240" spans="1:7" x14ac:dyDescent="0.15">
      <c r="A240" s="15"/>
      <c r="B240" s="15"/>
      <c r="C240" s="16"/>
      <c r="D240" s="17"/>
      <c r="E240" s="18"/>
      <c r="F240" s="19"/>
      <c r="G240" s="19"/>
    </row>
    <row r="241" spans="1:7" x14ac:dyDescent="0.15">
      <c r="A241" s="15"/>
      <c r="B241" s="15"/>
      <c r="C241" s="16"/>
      <c r="D241" s="17"/>
      <c r="E241" s="18"/>
      <c r="F241" s="19"/>
      <c r="G241" s="19"/>
    </row>
    <row r="242" spans="1:7" x14ac:dyDescent="0.15">
      <c r="A242" s="15"/>
      <c r="B242" s="15"/>
      <c r="C242" s="16"/>
      <c r="D242" s="17"/>
      <c r="E242" s="18"/>
      <c r="F242" s="19"/>
      <c r="G242" s="19"/>
    </row>
    <row r="243" spans="1:7" x14ac:dyDescent="0.15">
      <c r="A243" s="15"/>
      <c r="B243" s="15"/>
      <c r="C243" s="16"/>
      <c r="D243" s="17"/>
      <c r="E243" s="18"/>
      <c r="F243" s="19"/>
      <c r="G243" s="19"/>
    </row>
    <row r="244" spans="1:7" x14ac:dyDescent="0.15">
      <c r="A244" s="15"/>
      <c r="B244" s="15"/>
      <c r="C244" s="16"/>
      <c r="D244" s="17"/>
      <c r="E244" s="18"/>
      <c r="F244" s="19"/>
      <c r="G244" s="19"/>
    </row>
    <row r="245" spans="1:7" x14ac:dyDescent="0.15">
      <c r="A245" s="15"/>
      <c r="B245" s="15"/>
      <c r="C245" s="16"/>
      <c r="D245" s="17"/>
      <c r="E245" s="18"/>
      <c r="F245" s="19"/>
      <c r="G245" s="19"/>
    </row>
    <row r="246" spans="1:7" x14ac:dyDescent="0.15">
      <c r="A246" s="15"/>
      <c r="B246" s="15"/>
      <c r="C246" s="16"/>
      <c r="D246" s="17"/>
      <c r="E246" s="18"/>
      <c r="F246" s="19"/>
      <c r="G246" s="19"/>
    </row>
    <row r="247" spans="1:7" x14ac:dyDescent="0.15">
      <c r="A247" s="15"/>
      <c r="B247" s="15"/>
      <c r="C247" s="16"/>
      <c r="D247" s="17"/>
      <c r="E247" s="18"/>
      <c r="F247" s="19"/>
      <c r="G247" s="19"/>
    </row>
    <row r="248" spans="1:7" x14ac:dyDescent="0.15">
      <c r="A248" s="15"/>
      <c r="B248" s="15"/>
      <c r="C248" s="16"/>
      <c r="D248" s="17"/>
      <c r="E248" s="18"/>
      <c r="F248" s="19"/>
      <c r="G248" s="19"/>
    </row>
    <row r="249" spans="1:7" x14ac:dyDescent="0.15">
      <c r="A249" s="15"/>
      <c r="B249" s="15"/>
      <c r="C249" s="16"/>
      <c r="D249" s="17"/>
      <c r="E249" s="18"/>
      <c r="F249" s="19"/>
      <c r="G249" s="19"/>
    </row>
    <row r="250" spans="1:7" x14ac:dyDescent="0.15">
      <c r="A250" s="15"/>
      <c r="B250" s="15"/>
      <c r="C250" s="16"/>
      <c r="D250" s="17"/>
      <c r="E250" s="18"/>
      <c r="F250" s="19"/>
      <c r="G250" s="19"/>
    </row>
    <row r="251" spans="1:7" x14ac:dyDescent="0.15">
      <c r="A251" s="15"/>
      <c r="B251" s="15"/>
      <c r="C251" s="16"/>
      <c r="D251" s="17"/>
      <c r="E251" s="18"/>
      <c r="F251" s="19"/>
      <c r="G251" s="19"/>
    </row>
    <row r="252" spans="1:7" x14ac:dyDescent="0.15">
      <c r="A252" s="15"/>
      <c r="B252" s="15"/>
      <c r="C252" s="16"/>
      <c r="D252" s="17"/>
      <c r="E252" s="18"/>
      <c r="F252" s="19"/>
      <c r="G252" s="19"/>
    </row>
    <row r="253" spans="1:7" x14ac:dyDescent="0.15">
      <c r="A253" s="15"/>
      <c r="B253" s="15"/>
      <c r="C253" s="16"/>
      <c r="D253" s="17"/>
      <c r="E253" s="18"/>
      <c r="F253" s="19"/>
      <c r="G253" s="19"/>
    </row>
    <row r="254" spans="1:7" x14ac:dyDescent="0.15">
      <c r="A254" s="15"/>
      <c r="B254" s="15"/>
      <c r="C254" s="16"/>
      <c r="D254" s="17"/>
      <c r="E254" s="18"/>
      <c r="F254" s="19"/>
      <c r="G254" s="19"/>
    </row>
    <row r="255" spans="1:7" x14ac:dyDescent="0.15">
      <c r="A255" s="15"/>
      <c r="B255" s="15"/>
      <c r="C255" s="16"/>
      <c r="D255" s="17"/>
      <c r="E255" s="18"/>
      <c r="F255" s="19"/>
      <c r="G255" s="19"/>
    </row>
    <row r="256" spans="1:7" x14ac:dyDescent="0.15">
      <c r="A256" s="15"/>
      <c r="B256" s="15"/>
      <c r="C256" s="16"/>
      <c r="D256" s="17"/>
      <c r="E256" s="18"/>
      <c r="F256" s="19"/>
      <c r="G256" s="19"/>
    </row>
    <row r="257" spans="1:7" x14ac:dyDescent="0.15">
      <c r="A257" s="15"/>
      <c r="B257" s="15"/>
      <c r="C257" s="16"/>
      <c r="D257" s="17"/>
      <c r="E257" s="18"/>
      <c r="F257" s="19"/>
      <c r="G257" s="19"/>
    </row>
    <row r="258" spans="1:7" x14ac:dyDescent="0.15">
      <c r="A258" s="15"/>
      <c r="B258" s="15"/>
      <c r="C258" s="16"/>
      <c r="D258" s="17"/>
      <c r="E258" s="18"/>
      <c r="F258" s="19"/>
      <c r="G258" s="19"/>
    </row>
    <row r="259" spans="1:7" x14ac:dyDescent="0.15">
      <c r="A259" s="15"/>
      <c r="B259" s="15"/>
      <c r="C259" s="16"/>
      <c r="D259" s="17"/>
      <c r="E259" s="18"/>
      <c r="F259" s="19"/>
      <c r="G259" s="19"/>
    </row>
    <row r="260" spans="1:7" x14ac:dyDescent="0.15">
      <c r="A260" s="15"/>
      <c r="B260" s="15"/>
      <c r="C260" s="16"/>
      <c r="D260" s="17"/>
      <c r="E260" s="18"/>
      <c r="F260" s="19"/>
      <c r="G260" s="19"/>
    </row>
    <row r="261" spans="1:7" x14ac:dyDescent="0.15">
      <c r="A261" s="15"/>
      <c r="B261" s="15"/>
      <c r="C261" s="16"/>
      <c r="D261" s="17"/>
      <c r="E261" s="18"/>
      <c r="F261" s="19"/>
      <c r="G261" s="19"/>
    </row>
    <row r="262" spans="1:7" x14ac:dyDescent="0.15">
      <c r="A262" s="15"/>
      <c r="B262" s="15"/>
      <c r="C262" s="16"/>
      <c r="D262" s="17"/>
      <c r="E262" s="18"/>
      <c r="F262" s="19"/>
      <c r="G262" s="19"/>
    </row>
    <row r="263" spans="1:7" x14ac:dyDescent="0.15">
      <c r="A263" s="15"/>
      <c r="B263" s="15"/>
      <c r="C263" s="16"/>
      <c r="D263" s="17"/>
      <c r="E263" s="18"/>
      <c r="F263" s="19"/>
      <c r="G263" s="19"/>
    </row>
  </sheetData>
  <mergeCells count="17">
    <mergeCell ref="B100:F100"/>
    <mergeCell ref="B1:C4"/>
    <mergeCell ref="D3:G4"/>
    <mergeCell ref="B49:F49"/>
    <mergeCell ref="D1:G2"/>
    <mergeCell ref="B114:F114"/>
    <mergeCell ref="B56:F56"/>
    <mergeCell ref="B5:G5"/>
    <mergeCell ref="B15:F15"/>
    <mergeCell ref="B30:F30"/>
    <mergeCell ref="B41:F41"/>
    <mergeCell ref="B109:F109"/>
    <mergeCell ref="B74:F74"/>
    <mergeCell ref="B78:F78"/>
    <mergeCell ref="B93:F93"/>
    <mergeCell ref="B86:F86"/>
    <mergeCell ref="B107:F107"/>
  </mergeCells>
  <printOptions horizontalCentered="1" verticalCentered="1"/>
  <pageMargins left="0.23622047244094491" right="0.23622047244094491" top="0.74803149606299213" bottom="0.74803149606299213" header="0" footer="0"/>
  <pageSetup scale="87" orientation="portrait" r:id="rId1"/>
  <rowBreaks count="3" manualBreakCount="3">
    <brk id="42" min="1" max="6" man="1"/>
    <brk id="67" min="1" max="6" man="1"/>
    <brk id="94" min="1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Lucas Rodríguez</cp:lastModifiedBy>
  <cp:lastPrinted>2022-10-21T15:01:10Z</cp:lastPrinted>
  <dcterms:created xsi:type="dcterms:W3CDTF">2019-09-05T14:25:17Z</dcterms:created>
  <dcterms:modified xsi:type="dcterms:W3CDTF">2023-01-11T17:35:12Z</dcterms:modified>
</cp:coreProperties>
</file>