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codeName="ThisWorkbook"/>
  <mc:AlternateContent xmlns:mc="http://schemas.openxmlformats.org/markup-compatibility/2006">
    <mc:Choice Requires="x15">
      <x15ac:absPath xmlns:x15ac="http://schemas.microsoft.com/office/spreadsheetml/2010/11/ac" url="D:\Disco D\Mis documentos\Bases 2019\Suministros\IP-DT-CAU-012-2019\MEZCLA - PALETARA\"/>
    </mc:Choice>
  </mc:AlternateContent>
  <xr:revisionPtr revIDLastSave="0" documentId="13_ncr:1_{8E4E8ACF-1A79-4B40-8DAD-5C1B708888AC}" xr6:coauthVersionLast="38" xr6:coauthVersionMax="38" xr10:uidLastSave="{00000000-0000-0000-0000-000000000000}"/>
  <bookViews>
    <workbookView xWindow="0" yWindow="0" windowWidth="20490" windowHeight="7320" tabRatio="879" xr2:uid="{00000000-000D-0000-FFFF-FFFF00000000}"/>
  </bookViews>
  <sheets>
    <sheet name="FORMULARIO " sheetId="402" r:id="rId1"/>
    <sheet name="PRESUPUESTO 2002" sheetId="401" r:id="rId2"/>
    <sheet name="450.2 BACHEO" sheetId="386" r:id="rId3"/>
    <sheet name="900.2p" sheetId="383" state="hidden" r:id="rId4"/>
    <sheet name="MANO DE OBRA" sheetId="2" state="hidden" r:id="rId5"/>
    <sheet name="EQUIPOS" sheetId="3" state="hidden" r:id="rId6"/>
    <sheet name="MATERIALES" sheetId="4" state="hidden" r:id="rId7"/>
    <sheet name="TRANSPORTE" sheetId="8" state="hidden" r:id="rId8"/>
    <sheet name="MINFRA-MN-IN-10-FR-1" sheetId="374"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s>
  <definedNames>
    <definedName name="\a" localSheetId="2">#REF!</definedName>
    <definedName name="\a" localSheetId="3">#REF!</definedName>
    <definedName name="\A" localSheetId="0">#REF!</definedName>
    <definedName name="\A">#REF!</definedName>
    <definedName name="\L" localSheetId="2">#REF!</definedName>
    <definedName name="\L" localSheetId="3">#REF!</definedName>
    <definedName name="\L" localSheetId="0">#REF!</definedName>
    <definedName name="\L">#REF!</definedName>
    <definedName name="\P" localSheetId="2">#REF!</definedName>
    <definedName name="\P" localSheetId="3">#REF!</definedName>
    <definedName name="\P" localSheetId="0">#REF!</definedName>
    <definedName name="\P">#REF!</definedName>
    <definedName name="\s" localSheetId="2">#REF!</definedName>
    <definedName name="\s" localSheetId="3">#REF!</definedName>
    <definedName name="\s" localSheetId="0">#REF!</definedName>
    <definedName name="\s">#REF!</definedName>
    <definedName name="\X" localSheetId="0">#N/A</definedName>
    <definedName name="\X">'900.2p'!ERR</definedName>
    <definedName name="\Z" localSheetId="0">#N/A</definedName>
    <definedName name="\Z">'900.2p'!ERR</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2">#REF!</definedName>
    <definedName name="_______________oa55" localSheetId="3">#REF!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2">#REF!</definedName>
    <definedName name="______________oa55" localSheetId="3">#REF!</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2">#REF!</definedName>
    <definedName name="_____________oa55" localSheetId="3">#REF!</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2">#REF!</definedName>
    <definedName name="____________oa55" localSheetId="3">#REF!</definedName>
    <definedName name="____________oa55" localSheetId="0">#REF!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2">#REF!</definedName>
    <definedName name="___________oa55" localSheetId="3">#REF!</definedName>
    <definedName name="___________oa55" localSheetId="0">#REF!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2">#REF!</definedName>
    <definedName name="__________oa55" localSheetId="3">#REF!</definedName>
    <definedName name="__________oa55" localSheetId="0">#REF!</definedName>
    <definedName name="__________oa55">#REF!</definedName>
    <definedName name="__________PJ50" localSheetId="2">#REF!</definedName>
    <definedName name="__________PJ50" localSheetId="3">#REF!</definedName>
    <definedName name="__________PJ50" localSheetId="0">#REF!</definedName>
    <definedName name="__________PJ50">#REF!</definedName>
    <definedName name="__________rc" localSheetId="0">#REF!</definedName>
    <definedName name="__________rc">#REF!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0">#REF!</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2">#REF!</definedName>
    <definedName name="_________oa55" localSheetId="3">#REF!</definedName>
    <definedName name="_________oa55" localSheetId="0">#REF!</definedName>
    <definedName name="_________oa55">#REF!</definedName>
    <definedName name="_________PJ50" localSheetId="2">#REF!</definedName>
    <definedName name="_________PJ50" localSheetId="3">#REF!</definedName>
    <definedName name="_________PJ50" localSheetId="0">#REF!</definedName>
    <definedName name="_________PJ50">#REF!</definedName>
    <definedName name="_________pj51" localSheetId="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0">#REF!</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2">#REF!</definedName>
    <definedName name="________MA2" localSheetId="3">#REF!</definedName>
    <definedName name="________MA2" localSheetId="0">#REF!</definedName>
    <definedName name="________MA2">#REF!</definedName>
    <definedName name="________oa55" localSheetId="2">#REF!</definedName>
    <definedName name="________oa55" localSheetId="3">#REF!</definedName>
    <definedName name="________oa55" localSheetId="0">#REF!</definedName>
    <definedName name="________oa55">#REF!</definedName>
    <definedName name="________PJ50" localSheetId="2">#REF!</definedName>
    <definedName name="________PJ50" localSheetId="3">#REF!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0">#REF!</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3">#REF!</definedName>
    <definedName name="_______MA2" localSheetId="0">#REF!</definedName>
    <definedName name="_______MA2">#REF!</definedName>
    <definedName name="_______oa55" localSheetId="2">#REF!</definedName>
    <definedName name="_______oa55" localSheetId="3">#REF!</definedName>
    <definedName name="_______oa55" localSheetId="0">#REF!</definedName>
    <definedName name="_______oa55">#REF!</definedName>
    <definedName name="_______PJ50" localSheetId="2">#REF!</definedName>
    <definedName name="_______PJ50" localSheetId="3">#REF!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3">#REF!</definedName>
    <definedName name="______MA2" localSheetId="0">#REF!</definedName>
    <definedName name="______MA2">#REF!</definedName>
    <definedName name="______oa55" localSheetId="2">#REF!</definedName>
    <definedName name="______oa55" localSheetId="3">#REF!</definedName>
    <definedName name="______oa55" localSheetId="0">#REF!</definedName>
    <definedName name="______oa55">#REF!</definedName>
    <definedName name="______PJ50" localSheetId="2">#REF!</definedName>
    <definedName name="______PJ50" localSheetId="3">#REF!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[1]INV!$A$12:$D$15</definedName>
    <definedName name="______SBC3">[1]INV!$F$12:$I$15</definedName>
    <definedName name="______SBC5">[1]INV!$K$12:$N$15</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2">#REF!</definedName>
    <definedName name="_____MA2" localSheetId="3">#REF!</definedName>
    <definedName name="_____MA2" localSheetId="0">#REF!</definedName>
    <definedName name="_____MA2">#REF!</definedName>
    <definedName name="_____oa55" localSheetId="2">#REF!</definedName>
    <definedName name="_____oa55" localSheetId="3">#REF!</definedName>
    <definedName name="_____oa55" localSheetId="0">#REF!</definedName>
    <definedName name="_____oa55">#REF!</definedName>
    <definedName name="_____PJ50" localSheetId="2">#REF!</definedName>
    <definedName name="_____PJ50" localSheetId="3">#REF!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2">#REF!</definedName>
    <definedName name="____MA2" localSheetId="3">#REF!</definedName>
    <definedName name="____MA2" localSheetId="0">#REF!</definedName>
    <definedName name="____MA2">#REF!</definedName>
    <definedName name="____oa55" localSheetId="2">#REF!</definedName>
    <definedName name="____oa55" localSheetId="3">#REF!</definedName>
    <definedName name="____oa55" localSheetId="0">#REF!</definedName>
    <definedName name="____oa55">#REF!</definedName>
    <definedName name="____PJ50" localSheetId="2">#REF!</definedName>
    <definedName name="____PJ50" localSheetId="3">#REF!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[1]INV!$A$12:$D$15</definedName>
    <definedName name="____SBC3">[1]INV!$F$12:$I$15</definedName>
    <definedName name="____SBC5">[1]INV!$K$12:$N$15</definedName>
    <definedName name="____xz2" localSheetId="2">#REF!</definedName>
    <definedName name="____xz2" localSheetId="3">#REF!</definedName>
    <definedName name="____xz2" localSheetId="0">#REF!</definedName>
    <definedName name="____xz2">#REF!</definedName>
    <definedName name="___A1">#N/A</definedName>
    <definedName name="___A17000" localSheetId="2">#REF!</definedName>
    <definedName name="___A17000" localSheetId="3">#REF!</definedName>
    <definedName name="___A17000" localSheetId="0">#REF!</definedName>
    <definedName name="___A17000">#REF!</definedName>
    <definedName name="___A20000" localSheetId="2">#REF!</definedName>
    <definedName name="___A20000" localSheetId="3">#REF!</definedName>
    <definedName name="___A20000" localSheetId="0">#REF!</definedName>
    <definedName name="___A20000">#REF!</definedName>
    <definedName name="___A30000" localSheetId="2">#REF!</definedName>
    <definedName name="___A30000" localSheetId="3">#REF!</definedName>
    <definedName name="___A30000" localSheetId="0">#REF!</definedName>
    <definedName name="___A30000">#REF!</definedName>
    <definedName name="___AFC1">[1]INV!$A$25:$D$28</definedName>
    <definedName name="___AFC3">[1]INV!$F$25:$I$28</definedName>
    <definedName name="___AFC5">[1]INV!$K$25:$N$28</definedName>
    <definedName name="___APU221" localSheetId="0">#REF!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2">#REF!</definedName>
    <definedName name="___IPC2002" localSheetId="3">#REF!</definedName>
    <definedName name="___IPC2002" localSheetId="0">#REF!</definedName>
    <definedName name="___IPC2002">#REF!</definedName>
    <definedName name="___MA2" localSheetId="2">#REF!</definedName>
    <definedName name="___MA2" localSheetId="3">#REF!</definedName>
    <definedName name="___MA2" localSheetId="0">#REF!</definedName>
    <definedName name="___MA2">#REF!</definedName>
    <definedName name="___oa55" localSheetId="2">#REF!</definedName>
    <definedName name="___oa55" localSheetId="3">#REF!</definedName>
    <definedName name="___oa55" localSheetId="0">#REF!</definedName>
    <definedName name="___oa55">#REF!</definedName>
    <definedName name="___PJ50" localSheetId="2">#REF!</definedName>
    <definedName name="___PJ50" localSheetId="3">#REF!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2">Scheduled_Payment+Extra_Payment</definedName>
    <definedName name="___v7" localSheetId="3">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3">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2">Scheduled_Payment+Extra_Payment</definedName>
    <definedName name="___X6" localSheetId="3">Scheduled_Payment+Extra_Payment</definedName>
    <definedName name="___X6" localSheetId="0">Scheduled_Payment+Extra_Payment</definedName>
    <definedName name="___X6">Scheduled_Payment+Extra_Payment</definedName>
    <definedName name="___X7">#N/A</definedName>
    <definedName name="___xz2" localSheetId="2">#REF!</definedName>
    <definedName name="___xz2" localSheetId="3">#REF!</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2">Scheduled_Payment+Extra_Payment</definedName>
    <definedName name="___y6" localSheetId="3">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2">Scheduled_Payment+Extra_Payment</definedName>
    <definedName name="___z6" localSheetId="3">Scheduled_Payment+Extra_Payment</definedName>
    <definedName name="___z6" localSheetId="0">Scheduled_Payment+Extra_Payment</definedName>
    <definedName name="___z6">Scheduled_Payment+Extra_Payment</definedName>
    <definedName name="___z7">#N/A</definedName>
    <definedName name="__A1">#N/A</definedName>
    <definedName name="__A17000" localSheetId="2">#REF!</definedName>
    <definedName name="__A17000" localSheetId="3">#REF!</definedName>
    <definedName name="__A17000" localSheetId="0">#REF!</definedName>
    <definedName name="__A17000">#REF!</definedName>
    <definedName name="__A20000" localSheetId="2">#REF!</definedName>
    <definedName name="__A20000" localSheetId="3">#REF!</definedName>
    <definedName name="__A20000" localSheetId="0">#REF!</definedName>
    <definedName name="__A20000">#REF!</definedName>
    <definedName name="__A30000" localSheetId="2">#REF!</definedName>
    <definedName name="__A30000" localSheetId="3">#REF!</definedName>
    <definedName name="__A30000" localSheetId="0">#REF!</definedName>
    <definedName name="__A30000">#REF!</definedName>
    <definedName name="__AFC1">[1]INV!$A$25:$D$28</definedName>
    <definedName name="__AFC3">[1]INV!$F$25:$I$28</definedName>
    <definedName name="__AFC5">[1]INV!$K$25:$N$28</definedName>
    <definedName name="__APU221" localSheetId="2">#REF!</definedName>
    <definedName name="__APU221" localSheetId="3">#REF!</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2">#REF!</definedName>
    <definedName name="__EST10" localSheetId="3">#REF!</definedName>
    <definedName name="__EST10" localSheetId="0">#REF!</definedName>
    <definedName name="__EST10">#REF!</definedName>
    <definedName name="__EST11" localSheetId="2">#REF!</definedName>
    <definedName name="__EST11" localSheetId="3">#REF!</definedName>
    <definedName name="__EST11" localSheetId="0">#REF!</definedName>
    <definedName name="__EST11">#REF!</definedName>
    <definedName name="__EST12" localSheetId="2">#REF!</definedName>
    <definedName name="__EST12" localSheetId="3">#REF!</definedName>
    <definedName name="__EST12" localSheetId="0">#REF!</definedName>
    <definedName name="__EST12">#REF!</definedName>
    <definedName name="__EST13" localSheetId="2">#REF!</definedName>
    <definedName name="__EST13" localSheetId="3">#REF!</definedName>
    <definedName name="__EST13" localSheetId="0">#REF!</definedName>
    <definedName name="__EST13">#REF!</definedName>
    <definedName name="__EST14" localSheetId="2">#REF!</definedName>
    <definedName name="__EST14" localSheetId="3">#REF!</definedName>
    <definedName name="__EST14" localSheetId="0">#REF!</definedName>
    <definedName name="__EST14">#REF!</definedName>
    <definedName name="__EST15" localSheetId="2">#REF!</definedName>
    <definedName name="__EST15" localSheetId="3">#REF!</definedName>
    <definedName name="__EST15" localSheetId="0">#REF!</definedName>
    <definedName name="__EST15">#REF!</definedName>
    <definedName name="__EST16" localSheetId="2">#REF!</definedName>
    <definedName name="__EST16" localSheetId="3">#REF!</definedName>
    <definedName name="__EST16" localSheetId="0">#REF!</definedName>
    <definedName name="__EST16">#REF!</definedName>
    <definedName name="__EST17" localSheetId="2">#REF!</definedName>
    <definedName name="__EST17" localSheetId="3">#REF!</definedName>
    <definedName name="__EST17" localSheetId="0">#REF!</definedName>
    <definedName name="__EST17">#REF!</definedName>
    <definedName name="__EST18" localSheetId="2">#REF!</definedName>
    <definedName name="__EST18" localSheetId="3">#REF!</definedName>
    <definedName name="__EST18" localSheetId="0">#REF!</definedName>
    <definedName name="__EST18">#REF!</definedName>
    <definedName name="__EST19" localSheetId="2">#REF!</definedName>
    <definedName name="__EST19" localSheetId="3">#REF!</definedName>
    <definedName name="__EST19" localSheetId="0">#REF!</definedName>
    <definedName name="__EST19">#REF!</definedName>
    <definedName name="__EST2" localSheetId="2">#REF!</definedName>
    <definedName name="__EST2" localSheetId="3">#REF!</definedName>
    <definedName name="__EST2" localSheetId="0">#REF!</definedName>
    <definedName name="__EST2">#REF!</definedName>
    <definedName name="__EST3" localSheetId="2">#REF!</definedName>
    <definedName name="__EST3" localSheetId="3">#REF!</definedName>
    <definedName name="__EST3" localSheetId="0">#REF!</definedName>
    <definedName name="__EST3">#REF!</definedName>
    <definedName name="__EST4" localSheetId="2">#REF!</definedName>
    <definedName name="__EST4" localSheetId="3">#REF!</definedName>
    <definedName name="__EST4" localSheetId="0">#REF!</definedName>
    <definedName name="__EST4">#REF!</definedName>
    <definedName name="__EST5" localSheetId="2">#REF!</definedName>
    <definedName name="__EST5" localSheetId="3">#REF!</definedName>
    <definedName name="__EST5" localSheetId="0">#REF!</definedName>
    <definedName name="__EST5">#REF!</definedName>
    <definedName name="__EST6" localSheetId="2">#REF!</definedName>
    <definedName name="__EST6" localSheetId="3">#REF!</definedName>
    <definedName name="__EST6" localSheetId="0">#REF!</definedName>
    <definedName name="__EST6">#REF!</definedName>
    <definedName name="__EST7" localSheetId="2">#REF!</definedName>
    <definedName name="__EST7" localSheetId="3">#REF!</definedName>
    <definedName name="__EST7" localSheetId="0">#REF!</definedName>
    <definedName name="__EST7">#REF!</definedName>
    <definedName name="__EST8" localSheetId="2">#REF!</definedName>
    <definedName name="__EST8" localSheetId="3">#REF!</definedName>
    <definedName name="__EST8" localSheetId="0">#REF!</definedName>
    <definedName name="__EST8">#REF!</definedName>
    <definedName name="__EST9" localSheetId="2">#REF!</definedName>
    <definedName name="__EST9" localSheetId="3">#REF!</definedName>
    <definedName name="__EST9" localSheetId="0">#REF!</definedName>
    <definedName name="__EST9">#REF!</definedName>
    <definedName name="__EXC1" localSheetId="2">#REF!</definedName>
    <definedName name="__EXC1" localSheetId="3">#REF!</definedName>
    <definedName name="__EXC1" localSheetId="0">#REF!</definedName>
    <definedName name="__EXC1">#REF!</definedName>
    <definedName name="__EXC10" localSheetId="2">#REF!</definedName>
    <definedName name="__EXC10" localSheetId="3">#REF!</definedName>
    <definedName name="__EXC10" localSheetId="0">#REF!</definedName>
    <definedName name="__EXC10">#REF!</definedName>
    <definedName name="__EXC11" localSheetId="2">#REF!</definedName>
    <definedName name="__EXC11" localSheetId="3">#REF!</definedName>
    <definedName name="__EXC11" localSheetId="0">#REF!</definedName>
    <definedName name="__EXC11">#REF!</definedName>
    <definedName name="__EXC12" localSheetId="2">#REF!</definedName>
    <definedName name="__EXC12" localSheetId="3">#REF!</definedName>
    <definedName name="__EXC12" localSheetId="0">#REF!</definedName>
    <definedName name="__EXC12">#REF!</definedName>
    <definedName name="__EXC2" localSheetId="2">#REF!</definedName>
    <definedName name="__EXC2" localSheetId="3">#REF!</definedName>
    <definedName name="__EXC2" localSheetId="0">#REF!</definedName>
    <definedName name="__EXC2">#REF!</definedName>
    <definedName name="__EXC3" localSheetId="2">#REF!</definedName>
    <definedName name="__EXC3" localSheetId="3">#REF!</definedName>
    <definedName name="__EXC3" localSheetId="0">#REF!</definedName>
    <definedName name="__EXC3">#REF!</definedName>
    <definedName name="__EXC4" localSheetId="2">#REF!</definedName>
    <definedName name="__EXC4" localSheetId="3">#REF!</definedName>
    <definedName name="__EXC4" localSheetId="0">#REF!</definedName>
    <definedName name="__EXC4">#REF!</definedName>
    <definedName name="__EXC5" localSheetId="2">#REF!</definedName>
    <definedName name="__EXC5" localSheetId="3">#REF!</definedName>
    <definedName name="__EXC5" localSheetId="0">#REF!</definedName>
    <definedName name="__EXC5">#REF!</definedName>
    <definedName name="__EXC6" localSheetId="2">#REF!</definedName>
    <definedName name="__EXC6" localSheetId="3">#REF!</definedName>
    <definedName name="__EXC6" localSheetId="0">#REF!</definedName>
    <definedName name="__EXC6">#REF!</definedName>
    <definedName name="__EXC7" localSheetId="2">#REF!</definedName>
    <definedName name="__EXC7" localSheetId="3">#REF!</definedName>
    <definedName name="__EXC7" localSheetId="0">#REF!</definedName>
    <definedName name="__EXC7">#REF!</definedName>
    <definedName name="__EXC8" localSheetId="2">#REF!</definedName>
    <definedName name="__EXC8" localSheetId="3">#REF!</definedName>
    <definedName name="__EXC8" localSheetId="0">#REF!</definedName>
    <definedName name="__EXC8">#REF!</definedName>
    <definedName name="__EXC9" localSheetId="2">#REF!</definedName>
    <definedName name="__EXC9" localSheetId="3">#REF!</definedName>
    <definedName name="__EXC9" localSheetId="0">#REF!</definedName>
    <definedName name="__EXC9">#REF!</definedName>
    <definedName name="__F" localSheetId="0">#N/A</definedName>
    <definedName name="__F">'900.2p'!ERR</definedName>
    <definedName name="__FS01" localSheetId="0">#N/A</definedName>
    <definedName name="__FS01">'900.2p'!ERR</definedName>
    <definedName name="__G1">#N/A</definedName>
    <definedName name="__inf1" localSheetId="0">#REF!</definedName>
    <definedName name="__inf1">#REF!</definedName>
    <definedName name="__IPC2002" localSheetId="2">#REF!</definedName>
    <definedName name="__IPC2002" localSheetId="3">#REF!</definedName>
    <definedName name="__IPC2002" localSheetId="0">#REF!</definedName>
    <definedName name="__IPC2002">#REF!</definedName>
    <definedName name="__MA2" localSheetId="2">#REF!</definedName>
    <definedName name="__MA2" localSheetId="3">#REF!</definedName>
    <definedName name="__MA2" localSheetId="0">#REF!</definedName>
    <definedName name="__MA2">#REF!</definedName>
    <definedName name="__mun2" localSheetId="0">[3]PESOS!#REF!</definedName>
    <definedName name="__mun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a55" localSheetId="2">#REF!</definedName>
    <definedName name="__oa55" localSheetId="3">#REF!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ref4" localSheetId="0">#REF!</definedName>
    <definedName name="__ref4">#REF!</definedName>
    <definedName name="__SBC1">[1]INV!$A$12:$D$15</definedName>
    <definedName name="__SBC3">[1]INV!$F$12:$I$15</definedName>
    <definedName name="__SBC5">[1]INV!$K$12:$N$15</definedName>
    <definedName name="__tab1" localSheetId="2">#REF!</definedName>
    <definedName name="__tab1" localSheetId="3">#REF!</definedName>
    <definedName name="__tab1" localSheetId="0">#REF!</definedName>
    <definedName name="__tab1">#REF!</definedName>
    <definedName name="__tab2" localSheetId="2">#REF!</definedName>
    <definedName name="__tab2" localSheetId="3">#REF!</definedName>
    <definedName name="__tab2" localSheetId="0">#REF!</definedName>
    <definedName name="__tab2">#REF!</definedName>
    <definedName name="__tab3" localSheetId="2">#REF!</definedName>
    <definedName name="__tab3" localSheetId="3">#REF!</definedName>
    <definedName name="__tab3" localSheetId="0">#REF!</definedName>
    <definedName name="__tab3">#REF!</definedName>
    <definedName name="__TAB4" localSheetId="2">#REF!</definedName>
    <definedName name="__TAB4" localSheetId="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2">Scheduled_Payment+Extra_Payment</definedName>
    <definedName name="__v7" localSheetId="3">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3">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2">Scheduled_Payment+Extra_Payment</definedName>
    <definedName name="__X6" localSheetId="3">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 localSheetId="2">#REF!</definedName>
    <definedName name="__xz2" localSheetId="3">#REF!</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2">Scheduled_Payment+Extra_Payment</definedName>
    <definedName name="__y6" localSheetId="3">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2">Scheduled_Payment+Extra_Payment</definedName>
    <definedName name="__z6" localSheetId="3">Scheduled_Payment+Extra_Payment</definedName>
    <definedName name="__z6" localSheetId="0">Scheduled_Payment+Extra_Payment</definedName>
    <definedName name="__z6">Scheduled_Payment+Extra_Payment</definedName>
    <definedName name="__z7">#N/A</definedName>
    <definedName name="_02_DER_K13_000_–_K13_650" localSheetId="0">[4]EST2!#REF!</definedName>
    <definedName name="_02_DER_K13_000_–_K13_650">[4]EST2!#REF!</definedName>
    <definedName name="_02_DER_K15_700_–_K16_100" localSheetId="0">[4]EST2!#REF!</definedName>
    <definedName name="_02_DER_K15_700_–_K16_100">[4]EST2!#REF!</definedName>
    <definedName name="_03_K15_140_–_K20_540" localSheetId="0">[4]EST2!#REF!</definedName>
    <definedName name="_03_K15_140_–_K20_540">[4]EST2!#REF!</definedName>
    <definedName name="_04" localSheetId="0">[4]EST2!#REF!</definedName>
    <definedName name="_04">[4]EST2!#REF!</definedName>
    <definedName name="_05_DER_K35_250_–_K35_605.41" localSheetId="0">[4]EST2!#REF!</definedName>
    <definedName name="_05_DER_K35_250_–_K35_605.41">[4]EST2!#REF!</definedName>
    <definedName name="_05_IZQ_K25_695_–_K35_327.62" localSheetId="0">[4]EST2!#REF!</definedName>
    <definedName name="_05_IZQ_K25_695_–_K35_327.62">[4]EST2!#REF!</definedName>
    <definedName name="_05_IZQ_K35_420_–_K36_462.29" localSheetId="0">[4]EST2!#REF!</definedName>
    <definedName name="_05_IZQ_K35_420_–_K36_462.29">[4]EST2!#REF!</definedName>
    <definedName name="_06_K41_785.67_–_K48_083.55" localSheetId="0">[4]EST2!#REF!</definedName>
    <definedName name="_06_K41_785.67_–_K48_083.55">[4]EST2!#REF!</definedName>
    <definedName name="_07_DER_K48_000_–_K49_563.19" localSheetId="0">[4]EST2!#REF!</definedName>
    <definedName name="_07_DER_K48_000_–_K49_563.19">[4]EST2!#REF!</definedName>
    <definedName name="_07_IZQ_K49_320_–_K52_112.74" localSheetId="0">[4]EST2!#REF!</definedName>
    <definedName name="_07_IZQ_K49_320_–_K52_112.74">[4]EST2!#REF!</definedName>
    <definedName name="_08_DER_K57_040_–_K61_476.50" localSheetId="0">[4]EST2!#REF!</definedName>
    <definedName name="_08_DER_K57_040_–_K61_476.50">[4]EST2!#REF!</definedName>
    <definedName name="_08_IZQ_K52_300_–_K57_577.97" localSheetId="0">[4]EST2!#REF!</definedName>
    <definedName name="_08_IZQ_K52_300_–_K57_577.97">[4]EST2!#REF!</definedName>
    <definedName name="_08_K24_723__A_K55_717.28" localSheetId="0">[4]EST2!#REF!</definedName>
    <definedName name="_08_K24_723__A_K55_717.28">[4]EST2!#REF!</definedName>
    <definedName name="_09_K61_520_A_K61_144" localSheetId="0">[4]EST2!#REF!</definedName>
    <definedName name="_09_K61_520_A_K61_144">[4]EST2!#REF!</definedName>
    <definedName name="_10_PR64_500_–_PR_69_541.49" localSheetId="0">[4]EST2!#REF!</definedName>
    <definedName name="_10_PR64_500_–_PR_69_541.49">[4]EST2!#REF!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 localSheetId="2">#REF!</definedName>
    <definedName name="_A17000" localSheetId="3">#REF!</definedName>
    <definedName name="_A17000" localSheetId="0">#REF!</definedName>
    <definedName name="_A17000">#REF!</definedName>
    <definedName name="_A20000" localSheetId="2">#REF!</definedName>
    <definedName name="_A20000" localSheetId="3">#REF!</definedName>
    <definedName name="_A20000" localSheetId="0">#REF!</definedName>
    <definedName name="_A2000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 localSheetId="2">#REF!</definedName>
    <definedName name="_A30000" localSheetId="3">#REF!</definedName>
    <definedName name="_A30000" localSheetId="0">#REF!</definedName>
    <definedName name="_A30000">#REF!</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2">#REF!</definedName>
    <definedName name="_APU221" localSheetId="3">#REF!</definedName>
    <definedName name="_APU221" localSheetId="0">#REF!</definedName>
    <definedName name="_APU221">#REF!</definedName>
    <definedName name="_APU3" localSheetId="0">#REF!</definedName>
    <definedName name="_APU3">#REF!</definedName>
    <definedName name="_APU465" localSheetId="0">[2]!absc</definedName>
    <definedName name="_APU465">[2]!absc</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#REF!</definedName>
    <definedName name="_EST1" localSheetId="3">#REF!</definedName>
    <definedName name="_EST1" localSheetId="0">#REF!</definedName>
    <definedName name="_EST1">#REF!</definedName>
    <definedName name="_EST10" localSheetId="2">#REF!</definedName>
    <definedName name="_EST10" localSheetId="3">#REF!</definedName>
    <definedName name="_EST10" localSheetId="0">#REF!</definedName>
    <definedName name="_EST10">#REF!</definedName>
    <definedName name="_EST11" localSheetId="2">#REF!</definedName>
    <definedName name="_EST11" localSheetId="3">#REF!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#N/A</definedName>
    <definedName name="_F">'900.2p'!ERR</definedName>
    <definedName name="_Fill" localSheetId="2" hidden="1">#REF!</definedName>
    <definedName name="_Fill" localSheetId="3" hidden="1">#REF!</definedName>
    <definedName name="_Fill" localSheetId="0" hidden="1">#REF!</definedName>
    <definedName name="_Fill" hidden="1">#REF!</definedName>
    <definedName name="_xlnm._FilterDatabase" localSheetId="7" hidden="1">TRANSPORTE!$A$6:$E$117</definedName>
    <definedName name="_FS01" localSheetId="0">#N/A</definedName>
    <definedName name="_FS01">'900.2p'!ERR</definedName>
    <definedName name="_G1">#N/A</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PC2002" localSheetId="2">#REF!</definedName>
    <definedName name="_IPC2002" localSheetId="3">#REF!</definedName>
    <definedName name="_IPC2002" localSheetId="0">#REF!</definedName>
    <definedName name="_IPC2002">#REF!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0" hidden="1">#REF!</definedName>
    <definedName name="_Key1" hidden="1">#REF!</definedName>
    <definedName name="_Key2" localSheetId="2" hidden="1">#REF!</definedName>
    <definedName name="_Key2" localSheetId="3" hidden="1">#REF!</definedName>
    <definedName name="_Key2" localSheetId="0"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0">#REF!</definedName>
    <definedName name="_MA2">#REF!</definedName>
    <definedName name="_mun2" localSheetId="0">[3]PESOS!#REF!</definedName>
    <definedName name="_mun2">[3]PESOS!#REF!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a55" localSheetId="2">#REF!</definedName>
    <definedName name="_oa55" localSheetId="3">#REF!</definedName>
    <definedName name="_oa55" localSheetId="0">#REF!</definedName>
    <definedName name="_oa55">#REF!</definedName>
    <definedName name="_Order1" hidden="1">0</definedName>
    <definedName name="_Order2" hidden="1">0</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3" hidden="1">#REF!</definedName>
    <definedName name="_Parse_Out" localSheetId="0" hidden="1">#REF!</definedName>
    <definedName name="_Parse_Out" hidden="1">#REF!</definedName>
    <definedName name="_PJ50" localSheetId="2">#REF!</definedName>
    <definedName name="_PJ50" localSheetId="3">#REF!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c" localSheetId="0">#REF!</definedName>
    <definedName name="_rc">#REF!</definedName>
    <definedName name="_ref4" localSheetId="0">#REF!</definedName>
    <definedName name="_ref4">#REF!</definedName>
    <definedName name="_rf8" localSheetId="2">#REF!</definedName>
    <definedName name="_rf8" localSheetId="3">#REF!</definedName>
    <definedName name="_rf8" localSheetId="0">#REF!</definedName>
    <definedName name="_rf8">#REF!</definedName>
    <definedName name="_RF9" localSheetId="2">#REF!</definedName>
    <definedName name="_RF9" localSheetId="3">#REF!</definedName>
    <definedName name="_RF9" localSheetId="0">#REF!</definedName>
    <definedName name="_RF9">#REF!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3" hidden="1">#REF!</definedName>
    <definedName name="_Sort" localSheetId="0" hidden="1">#REF!</definedName>
    <definedName name="_Sort" hidden="1">#REF!</definedName>
    <definedName name="_srn001" localSheetId="0">#REF!</definedName>
    <definedName name="_srn00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1" localSheetId="2">#REF!</definedName>
    <definedName name="_tab1" localSheetId="3">#REF!</definedName>
    <definedName name="_tab1" localSheetId="0">#REF!</definedName>
    <definedName name="_tab1">#REF!</definedName>
    <definedName name="_tab2" localSheetId="2">#REF!</definedName>
    <definedName name="_tab2" localSheetId="3">#REF!</definedName>
    <definedName name="_tab2" localSheetId="0">#REF!</definedName>
    <definedName name="_tab2">#REF!</definedName>
    <definedName name="_tab3" localSheetId="2">#REF!</definedName>
    <definedName name="_tab3" localSheetId="3">#REF!</definedName>
    <definedName name="_tab3" localSheetId="0">#REF!</definedName>
    <definedName name="_tab3">#REF!</definedName>
    <definedName name="_TAB4" localSheetId="2">#REF!</definedName>
    <definedName name="_TAB4" localSheetId="3">#REF!</definedName>
    <definedName name="_TAB4" localSheetId="0">#REF!</definedName>
    <definedName name="_TAB4">#REF!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3">Scheduled_Payment+Extra_Payment</definedName>
    <definedName name="_w6" localSheetId="0">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z2" localSheetId="2">#REF!</definedName>
    <definedName name="_xz2" localSheetId="3">#REF!</definedName>
    <definedName name="_xz2" localSheetId="0">#REF!</definedName>
    <definedName name="_xz2">#REF!</definedName>
    <definedName name="_y1">#N/A</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'[5]DUB-823'!#REF!</definedName>
    <definedName name="a" localSheetId="3">'[5]DUB-823'!#REF!</definedName>
    <definedName name="A" localSheetId="0">#REF!</definedName>
    <definedName name="A">#REF!</definedName>
    <definedName name="A_impresión_IM" localSheetId="2">#REF!</definedName>
    <definedName name="A_impresión_IM" localSheetId="3">#REF!</definedName>
    <definedName name="A_impresión_IM" localSheetId="0">#REF!</definedName>
    <definedName name="A_impresión_IM">#REF!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0">#N/A</definedName>
    <definedName name="aa">'900.2p'!ERR</definedName>
    <definedName name="AAA" localSheetId="0">#N/A</definedName>
    <definedName name="AAA">'900.2p'!ERR</definedName>
    <definedName name="AAAAA" localSheetId="2">#REF!</definedName>
    <definedName name="AAAAA" localSheetId="3">#REF!</definedName>
    <definedName name="AAAAA" localSheetId="0">#REF!</definedName>
    <definedName name="AAAAA">#REF!</definedName>
    <definedName name="aaaaaa">[6]otros!$C$5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c" localSheetId="2">#REF!</definedName>
    <definedName name="abc" localSheetId="3">#REF!</definedName>
    <definedName name="abc" localSheetId="0">#REF!</definedName>
    <definedName name="abc">#REF!</definedName>
    <definedName name="ABG">[1]AASHTO!$A$2:$F$5</definedName>
    <definedName name="absc" localSheetId="2">[7]!absc</definedName>
    <definedName name="absc" localSheetId="3">[7]!absc</definedName>
    <definedName name="absc" localSheetId="0">[8]!absc</definedName>
    <definedName name="absc">[8]!absc</definedName>
    <definedName name="absc_" localSheetId="2">[9]!absc</definedName>
    <definedName name="absc_" localSheetId="3">[9]!absc</definedName>
    <definedName name="absc_" localSheetId="0">[8]!absc</definedName>
    <definedName name="absc_">[8]!absc</definedName>
    <definedName name="absc_1" localSheetId="2">[9]!absc</definedName>
    <definedName name="absc_1" localSheetId="3">[9]!absc</definedName>
    <definedName name="absc_1" localSheetId="0">[8]!absc</definedName>
    <definedName name="absc_1">[8]!absc</definedName>
    <definedName name="absc1" localSheetId="2">[10]!absc</definedName>
    <definedName name="absc1" localSheetId="3">[10]!absc</definedName>
    <definedName name="absc1" localSheetId="0">[11]!absc</definedName>
    <definedName name="absc1">[11]!absc</definedName>
    <definedName name="AccessDatabase" localSheetId="2" hidden="1">"A:\SAIN.mdb"</definedName>
    <definedName name="AccessDatabase" localSheetId="3" hidden="1">"C:\C-314\VOLUMENES\volfin4.mdb"</definedName>
    <definedName name="AccessDatabase" hidden="1">"A:\SAIN.mdb"</definedName>
    <definedName name="actual" localSheetId="0">'[12]ESTADO RED'!#REF!</definedName>
    <definedName name="actual">'[12]ESTADO RED'!#REF!</definedName>
    <definedName name="ad" localSheetId="0">#REF!</definedName>
    <definedName name="a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I" localSheetId="2">#REF!</definedName>
    <definedName name="ADI" localSheetId="3">#REF!</definedName>
    <definedName name="ADI" localSheetId="0">#REF!</definedName>
    <definedName name="ADI">#REF!</definedName>
    <definedName name="ADM">[6]otros!$C$2</definedName>
    <definedName name="administrador" localSheetId="2">[13]Informacion!$B$15</definedName>
    <definedName name="administrador" localSheetId="3">[13]Informacion!$B$15</definedName>
    <definedName name="administrador">[14]Informacion!$B$15</definedName>
    <definedName name="ADMINISTRADOR_VIAL__ARMANDO_SANCHEZ_SANCHEZ">[15]INDICMICROEMP!$A$20</definedName>
    <definedName name="admon">[16]DATOS!$B$16</definedName>
    <definedName name="admon1">[17]DATOS!$B$16</definedName>
    <definedName name="adoc1" localSheetId="2">[10]!absc</definedName>
    <definedName name="adoc1" localSheetId="3">[10]!absc</definedName>
    <definedName name="adoc1" localSheetId="0">[11]!absc</definedName>
    <definedName name="adoc1">[11]!absc</definedName>
    <definedName name="ADOC125" localSheetId="0">[18]!absc</definedName>
    <definedName name="ADOC125">[18]!absc</definedName>
    <definedName name="adoq" localSheetId="2">[19]!absc</definedName>
    <definedName name="adoq" localSheetId="3">[19]!absc</definedName>
    <definedName name="adoq" localSheetId="0">[11]!absc</definedName>
    <definedName name="adoq">[11]!absc</definedName>
    <definedName name="ads" localSheetId="2">#REF!</definedName>
    <definedName name="ads" localSheetId="3">#REF!</definedName>
    <definedName name="ads" localSheetId="0">#REF!</definedName>
    <definedName name="ads">#REF!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h" localSheetId="0">#REF!</definedName>
    <definedName name="ah">#REF!</definedName>
    <definedName name="ahe" localSheetId="0">#REF!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c" localSheetId="0">[20]!absc</definedName>
    <definedName name="alc">[20]!absc</definedName>
    <definedName name="ANCLAJE" localSheetId="0">'[21]MC SF GAVIONES'!#REF!</definedName>
    <definedName name="ANCLAJE">'[21]MC SF GAVIONES'!#REF!</definedName>
    <definedName name="ANE" localSheetId="0">'[22]ANEXO 7'!#REF!</definedName>
    <definedName name="ANE">'[22]ANEXO 7'!#REF!</definedName>
    <definedName name="anscount" hidden="1">1</definedName>
    <definedName name="Antic">[23]BASES!$B$33</definedName>
    <definedName name="ANTICIPO">[24]BASES!$B$33</definedName>
    <definedName name="ANTONIA" localSheetId="0">IF('FORMULARIO '!FABIAN,'FORMULARIO '!Header_Row+'FORMULARIO '!Number_of_Payments,'FORMULARIO '!Header_Row)</definedName>
    <definedName name="ANTONIA">IF(FABIAN,Header_Row+Number_of_Payments,Header_Row)</definedName>
    <definedName name="AÑO">[6]PRESUPUESTO!$D$13</definedName>
    <definedName name="año1" localSheetId="0">'[25]ESTADO RED'!#REF!</definedName>
    <definedName name="año1">'[25]ESTADO RED'!#REF!</definedName>
    <definedName name="AÑOWUIE">'[26]Res-Accide-10'!$R$2:$R$7</definedName>
    <definedName name="ao" localSheetId="0">#REF!</definedName>
    <definedName name="ao">#REF!</definedName>
    <definedName name="APU" localSheetId="2">[27]!absc</definedName>
    <definedName name="APU" localSheetId="3">[27]!absc</definedName>
    <definedName name="APU" localSheetId="0">[11]!absc</definedName>
    <definedName name="APU">[11]!absc</definedName>
    <definedName name="APU_directos" localSheetId="0">#REF!</definedName>
    <definedName name="APU_directos">#REF!</definedName>
    <definedName name="APU221.1" localSheetId="2">#REF!</definedName>
    <definedName name="APU221.1" localSheetId="3">#REF!</definedName>
    <definedName name="APU221.1" localSheetId="0">#REF!</definedName>
    <definedName name="APU221.1">#REF!</definedName>
    <definedName name="APU221.2" localSheetId="0">#REF!</definedName>
    <definedName name="APU221.2">#REF!</definedName>
    <definedName name="aq" localSheetId="0">#N/A</definedName>
    <definedName name="aq">'900.2p'!ERR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2">'450.2 BACHEO'!$A$1:$H$54</definedName>
    <definedName name="_xlnm.Print_Area" localSheetId="8">'MINFRA-MN-IN-10-FR-1'!$A$1:$M$101</definedName>
    <definedName name="_xlnm.Print_Area">#N/A</definedName>
    <definedName name="armuve" localSheetId="0">#N/A</definedName>
    <definedName name="armuve">'900.2p'!ERR</definedName>
    <definedName name="as" localSheetId="0">#N/A</definedName>
    <definedName name="as">'900.2p'!ERR</definedName>
    <definedName name="asasdasd">#N/A</definedName>
    <definedName name="ASB">[1]AASHTO!$A$8:$F$11</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0">#N/A</definedName>
    <definedName name="ASDFGHJKLÑ">'900.2p'!ERR</definedName>
    <definedName name="asdfñk">#N/A</definedName>
    <definedName name="ASFALTO">'[28]5.2'!$D$21</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#REF!</definedName>
    <definedName name="aur" localSheetId="0">#REF!</definedName>
    <definedName name="aur">#REF!</definedName>
    <definedName name="auto1" localSheetId="2">#REF!</definedName>
    <definedName name="auto1" localSheetId="3">#REF!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2">#REF!</definedName>
    <definedName name="AUTO22" localSheetId="3">#REF!</definedName>
    <definedName name="AUTO22" localSheetId="0">#REF!</definedName>
    <definedName name="AUTO22">#REF!</definedName>
    <definedName name="av" localSheetId="0">#REF!</definedName>
    <definedName name="av">#REF!</definedName>
    <definedName name="AW" localSheetId="0">#REF!</definedName>
    <definedName name="AW">#REF!</definedName>
    <definedName name="ax" localSheetId="0">#REF!</definedName>
    <definedName name="ax">#REF!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_impresión_IM" localSheetId="2">#REF!</definedName>
    <definedName name="B_impresión_IM" localSheetId="3">#REF!</definedName>
    <definedName name="B_impresión_IM" localSheetId="0">#REF!</definedName>
    <definedName name="B_impresión_IM">#REF!</definedName>
    <definedName name="base" localSheetId="2">#REF!</definedName>
    <definedName name="base" localSheetId="3">#REF!</definedName>
    <definedName name="base" localSheetId="0">#REF!</definedName>
    <definedName name="base">#REF!</definedName>
    <definedName name="base_VaR" localSheetId="2">#REF!</definedName>
    <definedName name="base_VaR" localSheetId="3">#REF!</definedName>
    <definedName name="base_VaR" localSheetId="0">#REF!</definedName>
    <definedName name="base_VaR">#REF!</definedName>
    <definedName name="BASEDATOS" localSheetId="2">#REF!</definedName>
    <definedName name="BASEDATOS" localSheetId="3">#REF!</definedName>
    <definedName name="BASEDATOS" localSheetId="0">#REF!</definedName>
    <definedName name="BASEDATOS">#REF!</definedName>
    <definedName name="_xlnm.Database" localSheetId="2">#REF!</definedName>
    <definedName name="_xlnm.Database" localSheetId="3">#REF!</definedName>
    <definedName name="_xlnm.Database" localSheetId="0">#REF!</definedName>
    <definedName name="_xlnm.Database">#REF!</definedName>
    <definedName name="BB" localSheetId="0">#N/A</definedName>
    <definedName name="BB">'900.2p'!ERR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3">#REF!</definedName>
    <definedName name="Beg_Bal" localSheetId="0">#REF!</definedName>
    <definedName name="Beg_Bal">#REF!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 localSheetId="0">#REF!</definedName>
    <definedName name="BHT">#REF!</definedName>
    <definedName name="bimestre" localSheetId="2">'[29]ESTADO RED'!$E$8</definedName>
    <definedName name="bimestre" localSheetId="3">'[29]ESTADO RED'!$E$8</definedName>
    <definedName name="bimestre">'[30]ESTADO RED'!$E$8</definedName>
    <definedName name="BJHVVHGH" localSheetId="0">DATE(YEAR('FORMULARIO '!Loan_Start),MONTH('FORMULARIO '!Loan_Start)+Payment_Number,DAY('FORMULARIO '!Loan_Start))</definedName>
    <definedName name="BJHVVHGH">DATE(YEAR(Loan_Start),MONTH(Loan_Start)+Payment_Number,DAY(Loan_Start))</definedName>
    <definedName name="bl" localSheetId="0">#REF!</definedName>
    <definedName name="bl">#REF!</definedName>
    <definedName name="bn" localSheetId="0">#REF!</definedName>
    <definedName name="bn">#REF!</definedName>
    <definedName name="bnm" localSheetId="0">#REF!</definedName>
    <definedName name="bnm">#REF!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 localSheetId="0">'[31]ESTADO VÍA-CRIT.TECNICO'!#REF!&lt;2.5</definedName>
    <definedName name="BUENO">'[31]ESTADO VÍA-CRIT.TECNICO'!#REF!&lt;2.5</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2">#REF!</definedName>
    <definedName name="BuiltIn_Print_Area" localSheetId="3">#REF!</definedName>
    <definedName name="BuiltIn_Print_Area" localSheetId="0">#REF!</definedName>
    <definedName name="BuiltIn_Print_Area">#REF!</definedName>
    <definedName name="BuiltIn_Print_Titles" localSheetId="2">#REF!</definedName>
    <definedName name="BuiltIn_Print_Titles" localSheetId="3">#REF!</definedName>
    <definedName name="BuiltIn_Print_Titles" localSheetId="0">#REF!</definedName>
    <definedName name="BuiltIn_Print_Title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 localSheetId="0">#REF!</definedName>
    <definedName name="bw">#REF!</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 localSheetId="2">#REF!</definedName>
    <definedName name="C_" localSheetId="3">#REF!</definedName>
    <definedName name="C_" localSheetId="0">#REF!</definedName>
    <definedName name="C_">#REF!</definedName>
    <definedName name="CAB" localSheetId="2">#REF!</definedName>
    <definedName name="CAB" localSheetId="3">#REF!</definedName>
    <definedName name="CAB" localSheetId="0">#REF!</definedName>
    <definedName name="CAB">#REF!</definedName>
    <definedName name="CANT" localSheetId="0">#REF!</definedName>
    <definedName name="CANT">#REF!</definedName>
    <definedName name="CARLOS" localSheetId="0">DATE(YEAR('FORMULARIO '!Loan_Start),MONTH('FORMULARIO '!Loan_Start)+Payment_Number,DAY('FORMULARIO '!Loan_Start))</definedName>
    <definedName name="CARLOS">DATE(YEAR(Loan_Start),MONTH(Loan_Start)+Payment_Number,DAY(Loan_Start))</definedName>
    <definedName name="CAROL">'[16]precios-básicos2002'!$C$12:$C$56</definedName>
    <definedName name="carol1">'[17]precios-básicos2002'!$C$12:$C$56</definedName>
    <definedName name="CARRETERAS">[16]DATOS!$A$9</definedName>
    <definedName name="causa" localSheetId="0">#REF!</definedName>
    <definedName name="causa">#REF!</definedName>
    <definedName name="cc" localSheetId="0">#REF!</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0">'[32]A. P. U.'!#REF!</definedName>
    <definedName name="CCCCCC">'[32]A. P. U.'!#REF!</definedName>
    <definedName name="ccto210" localSheetId="2">#REF!</definedName>
    <definedName name="ccto210" localSheetId="3">#REF!</definedName>
    <definedName name="ccto210" localSheetId="0">#REF!</definedName>
    <definedName name="ccto210">#REF!</definedName>
    <definedName name="cd" localSheetId="2">[33]Hoja1!$C$81</definedName>
    <definedName name="cd" localSheetId="3">[33]Hoja1!$C$81</definedName>
    <definedName name="cd">[34]Hoja1!$C$81</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[23]CDItem!$G$8</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[35]Insum!$A$3:$H$63</definedName>
    <definedName name="CIRCUITOS">[36]Circuitos!$C$2:$C$891</definedName>
    <definedName name="clase" localSheetId="2">#REF!</definedName>
    <definedName name="clase" localSheetId="3">#REF!</definedName>
    <definedName name="clase" localSheetId="0">#REF!</definedName>
    <definedName name="clase">#REF!</definedName>
    <definedName name="co" localSheetId="0">#REF!</definedName>
    <definedName name="co">#REF!</definedName>
    <definedName name="COMPROBANTE_DE_PAGO" localSheetId="2">#REF!</definedName>
    <definedName name="COMPROBANTE_DE_PAGO" localSheetId="3">#REF!</definedName>
    <definedName name="COMPROBANTE_DE_PAGO" localSheetId="0">#REF!</definedName>
    <definedName name="COMPROBANTE_DE_PAGO">#REF!</definedName>
    <definedName name="Consultor">'[37]Datos básicos'!$B$2</definedName>
    <definedName name="Contratante">'[37]Datos básicos'!$B$1</definedName>
    <definedName name="Contrato">'[37]Datos básicos'!$B$3</definedName>
    <definedName name="COPIA" localSheetId="0">#N/A</definedName>
    <definedName name="COPIA">'900.2p'!ERR</definedName>
    <definedName name="copiao4" localSheetId="0">#N/A</definedName>
    <definedName name="copiao4">'900.2p'!ERR</definedName>
    <definedName name="corri" localSheetId="0">#N/A</definedName>
    <definedName name="corri">'900.2p'!ERR</definedName>
    <definedName name="COSTODIRECTO" localSheetId="0">#REF!</definedName>
    <definedName name="COSTODIRECTO">#REF!</definedName>
    <definedName name="COSTOS">[38]TARIFAS!$A$1:$F$52</definedName>
    <definedName name="cp" localSheetId="0">#REF!</definedName>
    <definedName name="cp">#REF!</definedName>
    <definedName name="Criticos" localSheetId="2">#REF!</definedName>
    <definedName name="Criticos" localSheetId="3">#REF!</definedName>
    <definedName name="Criticos" localSheetId="0">#REF!</definedName>
    <definedName name="Criticos">#REF!</definedName>
    <definedName name="CTA" localSheetId="0">#REF!</definedName>
    <definedName name="CTA">#REF!</definedName>
    <definedName name="cuad1" localSheetId="2">#REF!</definedName>
    <definedName name="cuad1" localSheetId="3">#REF!</definedName>
    <definedName name="cuad1" localSheetId="0">#REF!</definedName>
    <definedName name="cuad1">#REF!</definedName>
    <definedName name="cuad2" localSheetId="2">#REF!</definedName>
    <definedName name="cuad2" localSheetId="3">#REF!</definedName>
    <definedName name="cuad2" localSheetId="0">#REF!</definedName>
    <definedName name="cuad2">#REF!</definedName>
    <definedName name="cuad3" localSheetId="2">#REF!</definedName>
    <definedName name="cuad3" localSheetId="3">#REF!</definedName>
    <definedName name="cuad3" localSheetId="0">#REF!</definedName>
    <definedName name="cuad3">#REF!</definedName>
    <definedName name="cuad4" localSheetId="2">#REF!</definedName>
    <definedName name="cuad4" localSheetId="3">#REF!</definedName>
    <definedName name="cuad4" localSheetId="0">#REF!</definedName>
    <definedName name="cuad4">#REF!</definedName>
    <definedName name="CUAD5" localSheetId="2">#REF!</definedName>
    <definedName name="CUAD5" localSheetId="3">#REF!</definedName>
    <definedName name="CUAD5" localSheetId="0">#REF!</definedName>
    <definedName name="CUAD5">#REF!</definedName>
    <definedName name="cuado" localSheetId="2">#REF!</definedName>
    <definedName name="cuado" localSheetId="3">#REF!</definedName>
    <definedName name="cuado" localSheetId="0">#REF!</definedName>
    <definedName name="cuado">#REF!</definedName>
    <definedName name="CUAL" localSheetId="0">#N/A</definedName>
    <definedName name="CUAL">'900.2p'!ERR</definedName>
    <definedName name="CUBS" localSheetId="2">#REF!</definedName>
    <definedName name="CUBS" localSheetId="3">#REF!</definedName>
    <definedName name="CUBS">[39]Hoja4!$1:$1048576</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2">#REF!</definedName>
    <definedName name="cv" localSheetId="3">#REF!</definedName>
    <definedName name="cv" hidden="1">{"TAB1",#N/A,TRUE,"GENERAL";"TAB2",#N/A,TRUE,"GENERAL";"TAB3",#N/A,TRUE,"GENERAL";"TAB4",#N/A,TRUE,"GENERAL";"TAB5",#N/A,TRUE,"GENERAL"}</definedName>
    <definedName name="cv_51" localSheetId="2">#REF!</definedName>
    <definedName name="cv_51" localSheetId="3">#REF!</definedName>
    <definedName name="cv_51" localSheetId="0">#REF!</definedName>
    <definedName name="cv_51">#REF!</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 localSheetId="0">#REF!</definedName>
    <definedName name="cx">#REF!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percápita">[40]Sanitario!$AC$9:$AD$9</definedName>
    <definedName name="DANI">[16]ITEMS!$B$6:$B$176</definedName>
    <definedName name="dario" localSheetId="2">'[5]GPI 526'!#REF!</definedName>
    <definedName name="dario" localSheetId="3">'[5]GPI 526'!#REF!</definedName>
    <definedName name="dario" localSheetId="0">'[5]GPI 526'!#REF!</definedName>
    <definedName name="dario">'[5]GPI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 localSheetId="2">#REF!</definedName>
    <definedName name="DAT" localSheetId="3">#REF!</definedName>
    <definedName name="DAT" localSheetId="0">#REF!</definedName>
    <definedName name="DAT">#REF!</definedName>
    <definedName name="Data" localSheetId="2">#REF!</definedName>
    <definedName name="Data" localSheetId="3">#REF!</definedName>
    <definedName name="Data" localSheetId="0">#REF!</definedName>
    <definedName name="Data">#REF!</definedName>
    <definedName name="Datos" localSheetId="2">#REF!</definedName>
    <definedName name="Datos" localSheetId="3">#REF!</definedName>
    <definedName name="Datos" localSheetId="0">#REF!</definedName>
    <definedName name="Datos">#REF!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#N/A</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e" localSheetId="2">#REF!</definedName>
    <definedName name="ddee" localSheetId="3">#REF!</definedName>
    <definedName name="ddee" localSheetId="0">#REF!</definedName>
    <definedName name="ddee">#REF!</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FLEXION_GG" localSheetId="2">TRUNC(ABS(#REF!))</definedName>
    <definedName name="DEFLEXION_GG" localSheetId="3">TRUNC(ABS(#REF!))</definedName>
    <definedName name="DEFLEXION_GG" localSheetId="0">TRUNC(ABS(#REF!))</definedName>
    <definedName name="DEFLEXION_GG">TRUNC(ABS(#REF!))</definedName>
    <definedName name="DEFLEXION_ID" localSheetId="2">IF(#REF!&lt;0,"I","D")</definedName>
    <definedName name="DEFLEXION_ID" localSheetId="3">IF(#REF!&lt;0,"I","D")</definedName>
    <definedName name="DEFLEXION_ID" localSheetId="0">IF(#REF!&lt;0,"I","D")</definedName>
    <definedName name="DEFLEXION_ID">IF(#REF!&lt;0,"I","D")</definedName>
    <definedName name="DEFLEXION_MM" localSheetId="2">TRUNC(60*(ABS(#REF!)-'450.2 BACHEO'!DEFLEXION_GG))</definedName>
    <definedName name="DEFLEXION_MM" localSheetId="3">TRUNC(60*(ABS(#REF!)-'900.2p'!DEFLEXION_GG))</definedName>
    <definedName name="DEFLEXION_MM" localSheetId="0">TRUNC(60*(ABS(#REF!)-'FORMULARIO '!DEFLEXION_GG))</definedName>
    <definedName name="DEFLEXION_MM">TRUNC(60*(ABS(#REF!)-DEFLEXION_GG))</definedName>
    <definedName name="DEFLEXION_SS" localSheetId="2">ROUND(3600*(ABS(#REF!)-'450.2 BACHEO'!DEFLEXION_GG-'450.2 BACHEO'!DEFLEXION_MM/60),0)</definedName>
    <definedName name="DEFLEXION_SS" localSheetId="3">ROUND(3600*(ABS(#REF!)-'900.2p'!DEFLEXION_GG-'900.2p'!DEFLEXION_MM/60),0)</definedName>
    <definedName name="DEFLEXION_SS" localSheetId="0">ROUND(3600*(ABS(#REF!)-'FORMULARIO '!DEFLEXION_GG-'FORMULARIO '!DEFLEXION_MM/60),0)</definedName>
    <definedName name="DEFLEXION_SS">ROUND(3600*(ABS(#REF!)-DEFLEXION_GG-DEFLEXION_MM/60),0)</definedName>
    <definedName name="demanto" localSheetId="2">#REF!</definedName>
    <definedName name="demanto" localSheetId="3">#REF!</definedName>
    <definedName name="demanto" localSheetId="0">#REF!</definedName>
    <definedName name="demanto">#REF!</definedName>
    <definedName name="demanto_51" localSheetId="2">#REF!</definedName>
    <definedName name="demanto_51" localSheetId="3">#REF!</definedName>
    <definedName name="demanto_51" localSheetId="0">#REF!</definedName>
    <definedName name="demanto_51">#REF!</definedName>
    <definedName name="DER">[41]DIST!$C$7:$D$2942</definedName>
    <definedName name="DEX" localSheetId="0">#REF!</definedName>
    <definedName name="DEX">#REF!</definedName>
    <definedName name="df" localSheetId="0">#REF!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gsdggh" localSheetId="2">#REF!</definedName>
    <definedName name="dgsdggh" localSheetId="3">#REF!</definedName>
    <definedName name="dgsdggh" localSheetId="0">#REF!</definedName>
    <definedName name="dgsdggh">#REF!</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 localSheetId="0">#REF!</definedName>
    <definedName name="di">#REF!</definedName>
    <definedName name="DIA">[6]PRESUPUESTO!$B$13</definedName>
    <definedName name="diego" localSheetId="2">#REF!</definedName>
    <definedName name="diego" localSheetId="3">#REF!</definedName>
    <definedName name="diego" localSheetId="0">#REF!</definedName>
    <definedName name="diego">#REF!</definedName>
    <definedName name="diego1" localSheetId="2">#REF!</definedName>
    <definedName name="diego1" localSheetId="3">#REF!</definedName>
    <definedName name="diego1" localSheetId="0">#REF!</definedName>
    <definedName name="diego1">#REF!</definedName>
    <definedName name="DistanciasPRS7801">[42]Hoja1!$K$3:$L$55</definedName>
    <definedName name="DistanciasPRS9003">[42]Hoja1!$A$3:$B$52</definedName>
    <definedName name="DistanciasPRS9004">[42]Hoja1!$F$3:$G$33</definedName>
    <definedName name="dj" localSheetId="0">#REF!</definedName>
    <definedName name="dj">#REF!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p">[40]Sanitario!$AC$8:$AD$8</definedName>
    <definedName name="drf" localSheetId="0">#REF!</definedName>
    <definedName name="drf">#REF!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A" localSheetId="0">#REF!</definedName>
    <definedName name="DSA">#REF!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 localSheetId="0">#REF!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S" localSheetId="0">#REF!</definedName>
    <definedName name="DTS">#REF!</definedName>
    <definedName name="Dv">[40]Sanitario!$AC$7:$AD$7</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_03" localSheetId="2">#REF!</definedName>
    <definedName name="E_03" localSheetId="3">#REF!</definedName>
    <definedName name="E_03" localSheetId="0">#REF!</definedName>
    <definedName name="E_03">#REF!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'900.2p'!ERR</definedName>
    <definedName name="EE" localSheetId="3">'900.2p'!ERR</definedName>
    <definedName name="ee">[43]INDICMICROEMP!$A$20</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0">#REF!</definedName>
    <definedName name="ef">#REF!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 localSheetId="0">#REF!</definedName>
    <definedName name="el">#REF!</definedName>
    <definedName name="emanto" localSheetId="2">#REF!</definedName>
    <definedName name="emanto" localSheetId="3">#REF!</definedName>
    <definedName name="emanto" localSheetId="0">#REF!</definedName>
    <definedName name="emanto">#REF!</definedName>
    <definedName name="emanto_51" localSheetId="2">#REF!</definedName>
    <definedName name="emanto_51" localSheetId="3">#REF!</definedName>
    <definedName name="emanto_51" localSheetId="0">#REF!</definedName>
    <definedName name="emanto_51">#REF!</definedName>
    <definedName name="eme" localSheetId="0">#N/A</definedName>
    <definedName name="eme">'900.2p'!ERR</definedName>
    <definedName name="End_Bal" localSheetId="2">#REF!</definedName>
    <definedName name="End_Bal" localSheetId="3">#REF!</definedName>
    <definedName name="End_Bal" localSheetId="0">#REF!</definedName>
    <definedName name="End_Bal">#REF!</definedName>
    <definedName name="ENTRADASP" localSheetId="0">#REF!</definedName>
    <definedName name="ENTRADASP">#REF!</definedName>
    <definedName name="EQUI">[8]EQUIPOS!$1:$1048576</definedName>
    <definedName name="equipo" localSheetId="2">[44]Equipo!$A$7:$A$65536</definedName>
    <definedName name="equipo" localSheetId="3">[44]Equipo!$A$7:$A$65536</definedName>
    <definedName name="EQUIPO" localSheetId="0">#REF!</definedName>
    <definedName name="EQUIPO">#REF!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 localSheetId="0">#REF!</definedName>
    <definedName name="er">#REF!</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hidden="1">{"TAB1",#N/A,TRUE,"GENERAL";"TAB2",#N/A,TRUE,"GENERAL";"TAB3",#N/A,TRUE,"GENERAL";"TAB4",#N/A,TRUE,"GENERAL";"TAB5",#N/A,TRUE,"GENERAL"}</definedName>
    <definedName name="ERROR" localSheetId="2">#REF!</definedName>
    <definedName name="ERROR" localSheetId="3">#REF!</definedName>
    <definedName name="ERROR" localSheetId="0">#REF!</definedName>
    <definedName name="ERROR">#REF!</definedName>
    <definedName name="ERROR1" localSheetId="2">#REF!</definedName>
    <definedName name="ERROR1" localSheetId="3">#REF!</definedName>
    <definedName name="ERROR1" localSheetId="0">#REF!</definedName>
    <definedName name="ERROR1">#REF!</definedName>
    <definedName name="ERROR2" localSheetId="2">#REF!</definedName>
    <definedName name="ERROR2" localSheetId="3">#REF!</definedName>
    <definedName name="ERROR2" localSheetId="0">#REF!</definedName>
    <definedName name="ERROR2">#REF!</definedName>
    <definedName name="ERROR3" localSheetId="0">[45]TARIF2002!#REF!</definedName>
    <definedName name="ERROR3">[45]TARIF2002!#REF!</definedName>
    <definedName name="ERROR5" localSheetId="0">[45]TARIF2002!#REF!</definedName>
    <definedName name="ERROR5">[45]TARIF2002!#REF!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0">#N/A</definedName>
    <definedName name="ES">'900.2p'!ERR</definedName>
    <definedName name="ESP220.1">'[46]220.1'!$H$52</definedName>
    <definedName name="ESP320.1">'[47]320.1'!$H$52</definedName>
    <definedName name="ESP330.1">'[46]330.1'!$H$52</definedName>
    <definedName name="ESP330.2">'[47]330.2'!$H$52</definedName>
    <definedName name="ESP640.1.2">'[46]640.1.2'!$H$50</definedName>
    <definedName name="ESP673.1">'[46]673.1'!$H$49</definedName>
    <definedName name="ESP673.2">'[46]673.2'!$H$53</definedName>
    <definedName name="ESP700.1">'[47]700.1'!$H$52</definedName>
    <definedName name="ESPECIFICACION" localSheetId="2">#REF!</definedName>
    <definedName name="ESPECIFICACION" localSheetId="3">#REF!</definedName>
    <definedName name="ESPECIFICACION" localSheetId="0">#REF!</definedName>
    <definedName name="ESPECIFICACION">#REF!</definedName>
    <definedName name="Especificación" localSheetId="2">#REF!</definedName>
    <definedName name="Especificación" localSheetId="3">#REF!</definedName>
    <definedName name="Especificación" localSheetId="0">#REF!</definedName>
    <definedName name="Especificación">#REF!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 localSheetId="2">#REF!</definedName>
    <definedName name="EXC" localSheetId="3">#REF!</definedName>
    <definedName name="EXC" localSheetId="0">#REF!</definedName>
    <definedName name="EXC">#REF!</definedName>
    <definedName name="exCEL" localSheetId="2">#REF!</definedName>
    <definedName name="exCEL" localSheetId="3">#REF!</definedName>
    <definedName name="exCEL" localSheetId="0">#REF!</definedName>
    <definedName name="exCEL">#REF!</definedName>
    <definedName name="exCEL_51" localSheetId="2">#REF!</definedName>
    <definedName name="exCEL_51" localSheetId="3">#REF!</definedName>
    <definedName name="exCEL_51" localSheetId="0">#REF!</definedName>
    <definedName name="exCEL_51">#REF!</definedName>
    <definedName name="Excel_BuiltIn_Print_Area_3" localSheetId="2">#REF!</definedName>
    <definedName name="Excel_BuiltIn_Print_Area_3" localSheetId="3">#REF!</definedName>
    <definedName name="Excel_BuiltIn_Print_Area_3" localSheetId="0">#REF!</definedName>
    <definedName name="Excel_BuiltIn_Print_Area_3">#REF!</definedName>
    <definedName name="Excel_BuiltIn_Print_Area_3_51" localSheetId="2">#REF!</definedName>
    <definedName name="Excel_BuiltIn_Print_Area_3_51" localSheetId="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2">#REF!</definedName>
    <definedName name="Excel_BuiltIn_Print_Area_3_X_51" localSheetId="3">#REF!</definedName>
    <definedName name="Excel_BuiltIn_Print_Area_3_X_51" localSheetId="0">#REF!</definedName>
    <definedName name="Excel_BuiltIn_Print_Area_3_X_51">#REF!</definedName>
    <definedName name="Excel_BuiltIn_Print_Titles_10" localSheetId="0">[5]SKJ452!#REF!</definedName>
    <definedName name="Excel_BuiltIn_Print_Titles_10">[5]SKJ452!#REF!</definedName>
    <definedName name="Excel_BuiltIn_Print_Titles_10_51" localSheetId="2">#REF!</definedName>
    <definedName name="Excel_BuiltIn_Print_Titles_10_51" localSheetId="3">#REF!</definedName>
    <definedName name="Excel_BuiltIn_Print_Titles_10_51" localSheetId="0">#REF!</definedName>
    <definedName name="Excel_BuiltIn_Print_Titles_10_51">#REF!</definedName>
    <definedName name="Excel_BuiltIn_Print_Titles_11" localSheetId="2">[5]ITA878!#REF!</definedName>
    <definedName name="Excel_BuiltIn_Print_Titles_11" localSheetId="3">[5]ITA878!#REF!</definedName>
    <definedName name="Excel_BuiltIn_Print_Titles_11" localSheetId="0">[5]ITA878!#REF!</definedName>
    <definedName name="Excel_BuiltIn_Print_Titles_11">[5]ITA878!#REF!</definedName>
    <definedName name="Excel_BuiltIn_Print_Titles_11_51" localSheetId="2">#REF!</definedName>
    <definedName name="Excel_BuiltIn_Print_Titles_11_51" localSheetId="3">#REF!</definedName>
    <definedName name="Excel_BuiltIn_Print_Titles_11_51" localSheetId="0">#REF!</definedName>
    <definedName name="Excel_BuiltIn_Print_Titles_11_51">#REF!</definedName>
    <definedName name="Excel_BuiltIn_Print_Titles_12" localSheetId="2">'[5]AEA-944'!#REF!</definedName>
    <definedName name="Excel_BuiltIn_Print_Titles_12" localSheetId="3">'[5]AEA-944'!#REF!</definedName>
    <definedName name="Excel_BuiltIn_Print_Titles_12" localSheetId="0">'[5]AEA-944'!#REF!</definedName>
    <definedName name="Excel_BuiltIn_Print_Titles_12">'[5]AEA-944'!#REF!</definedName>
    <definedName name="Excel_BuiltIn_Print_Titles_12_51" localSheetId="2">#REF!</definedName>
    <definedName name="Excel_BuiltIn_Print_Titles_12_51" localSheetId="3">#REF!</definedName>
    <definedName name="Excel_BuiltIn_Print_Titles_12_51" localSheetId="0">#REF!</definedName>
    <definedName name="Excel_BuiltIn_Print_Titles_12_51">#REF!</definedName>
    <definedName name="Excel_BuiltIn_Print_Titles_13" localSheetId="2">'[5]DUB-823'!#REF!</definedName>
    <definedName name="Excel_BuiltIn_Print_Titles_13" localSheetId="3">'[5]DUB-823'!#REF!</definedName>
    <definedName name="Excel_BuiltIn_Print_Titles_13" localSheetId="0">'[5]DUB-823'!#REF!</definedName>
    <definedName name="Excel_BuiltIn_Print_Titles_13">'[5]DUB-823'!#REF!</definedName>
    <definedName name="Excel_BuiltIn_Print_Titles_13_51" localSheetId="2">#REF!</definedName>
    <definedName name="Excel_BuiltIn_Print_Titles_13_51" localSheetId="3">#REF!</definedName>
    <definedName name="Excel_BuiltIn_Print_Titles_13_51" localSheetId="0">#REF!</definedName>
    <definedName name="Excel_BuiltIn_Print_Titles_13_51">#REF!</definedName>
    <definedName name="Excel_BuiltIn_Print_Titles_14" localSheetId="2">'[5]GPI 526'!#REF!</definedName>
    <definedName name="Excel_BuiltIn_Print_Titles_14" localSheetId="3">'[5]GPI 526'!#REF!</definedName>
    <definedName name="Excel_BuiltIn_Print_Titles_14" localSheetId="0">'[5]GPI 526'!#REF!</definedName>
    <definedName name="Excel_BuiltIn_Print_Titles_14">'[5]GPI 526'!#REF!</definedName>
    <definedName name="Excel_BuiltIn_Print_Titles_14_51" localSheetId="2">#REF!</definedName>
    <definedName name="Excel_BuiltIn_Print_Titles_14_51" localSheetId="3">#REF!</definedName>
    <definedName name="Excel_BuiltIn_Print_Titles_14_51" localSheetId="0">#REF!</definedName>
    <definedName name="Excel_BuiltIn_Print_Titles_14_51">#REF!</definedName>
    <definedName name="Excel_BuiltIn_Print_Titles_15" localSheetId="2">#REF!</definedName>
    <definedName name="Excel_BuiltIn_Print_Titles_15" localSheetId="3">#REF!</definedName>
    <definedName name="Excel_BuiltIn_Print_Titles_15" localSheetId="0">#REF!</definedName>
    <definedName name="Excel_BuiltIn_Print_Titles_15">#REF!</definedName>
    <definedName name="Excel_BuiltIn_Print_Titles_15_51" localSheetId="2">#REF!</definedName>
    <definedName name="Excel_BuiltIn_Print_Titles_15_51" localSheetId="3">#REF!</definedName>
    <definedName name="Excel_BuiltIn_Print_Titles_15_51" localSheetId="0">#REF!</definedName>
    <definedName name="Excel_BuiltIn_Print_Titles_15_51">#REF!</definedName>
    <definedName name="Excel_BuiltIn_Print_Titles_16" localSheetId="2">#REF!</definedName>
    <definedName name="Excel_BuiltIn_Print_Titles_16" localSheetId="3">#REF!</definedName>
    <definedName name="Excel_BuiltIn_Print_Titles_16" localSheetId="0">#REF!</definedName>
    <definedName name="Excel_BuiltIn_Print_Titles_16">#REF!</definedName>
    <definedName name="Excel_BuiltIn_Print_Titles_16_51" localSheetId="2">#REF!</definedName>
    <definedName name="Excel_BuiltIn_Print_Titles_16_51" localSheetId="3">#REF!</definedName>
    <definedName name="Excel_BuiltIn_Print_Titles_16_51" localSheetId="0">#REF!</definedName>
    <definedName name="Excel_BuiltIn_Print_Titles_16_51">#REF!</definedName>
    <definedName name="Excel_BuiltIn_Print_Titles_17" localSheetId="2">#REF!</definedName>
    <definedName name="Excel_BuiltIn_Print_Titles_17" localSheetId="3">#REF!</definedName>
    <definedName name="Excel_BuiltIn_Print_Titles_17" localSheetId="0">#REF!</definedName>
    <definedName name="Excel_BuiltIn_Print_Titles_17">#REF!</definedName>
    <definedName name="Excel_BuiltIn_Print_Titles_17_51" localSheetId="2">#REF!</definedName>
    <definedName name="Excel_BuiltIn_Print_Titles_17_51" localSheetId="3">#REF!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2">#REF!</definedName>
    <definedName name="Excel_BuiltIn_Print_Titles_18_51" localSheetId="3">#REF!</definedName>
    <definedName name="Excel_BuiltIn_Print_Titles_18_51" localSheetId="0">#REF!</definedName>
    <definedName name="Excel_BuiltIn_Print_Titles_18_51">#REF!</definedName>
    <definedName name="Excel_BuiltIn_Print_Titles_19" localSheetId="0">[5]XXJ617!#REF!</definedName>
    <definedName name="Excel_BuiltIn_Print_Titles_19">[5]XXJ617!#REF!</definedName>
    <definedName name="Excel_BuiltIn_Print_Titles_19_51" localSheetId="2">#REF!</definedName>
    <definedName name="Excel_BuiltIn_Print_Titles_19_51" localSheetId="3">#REF!</definedName>
    <definedName name="Excel_BuiltIn_Print_Titles_19_51" localSheetId="0">#REF!</definedName>
    <definedName name="Excel_BuiltIn_Print_Titles_19_51">#REF!</definedName>
    <definedName name="Excel_BuiltIn_Print_Titles_20" localSheetId="2">#REF!</definedName>
    <definedName name="Excel_BuiltIn_Print_Titles_20" localSheetId="3">#REF!</definedName>
    <definedName name="Excel_BuiltIn_Print_Titles_20" localSheetId="0">#REF!</definedName>
    <definedName name="Excel_BuiltIn_Print_Titles_20">#REF!</definedName>
    <definedName name="Excel_BuiltIn_Print_Titles_20_51" localSheetId="2">#REF!</definedName>
    <definedName name="Excel_BuiltIn_Print_Titles_20_51" localSheetId="3">#REF!</definedName>
    <definedName name="Excel_BuiltIn_Print_Titles_20_51" localSheetId="0">#REF!</definedName>
    <definedName name="Excel_BuiltIn_Print_Titles_20_51">#REF!</definedName>
    <definedName name="Excel_BuiltIn_Print_Titles_21" localSheetId="0">[5]SNG_855!#REF!</definedName>
    <definedName name="Excel_BuiltIn_Print_Titles_21">[5]SNG_855!#REF!</definedName>
    <definedName name="Excel_BuiltIn_Print_Titles_21_51" localSheetId="2">#REF!</definedName>
    <definedName name="Excel_BuiltIn_Print_Titles_21_51" localSheetId="3">#REF!</definedName>
    <definedName name="Excel_BuiltIn_Print_Titles_21_51" localSheetId="0">#REF!</definedName>
    <definedName name="Excel_BuiltIn_Print_Titles_21_51">#REF!</definedName>
    <definedName name="Excel_BuiltIn_Print_Titles_23" localSheetId="2">#REF!</definedName>
    <definedName name="Excel_BuiltIn_Print_Titles_23" localSheetId="3">#REF!</definedName>
    <definedName name="Excel_BuiltIn_Print_Titles_23" localSheetId="0">#REF!</definedName>
    <definedName name="Excel_BuiltIn_Print_Titles_23">#REF!</definedName>
    <definedName name="Excel_BuiltIn_Print_Titles_23_51" localSheetId="2">#REF!</definedName>
    <definedName name="Excel_BuiltIn_Print_Titles_23_51" localSheetId="3">#REF!</definedName>
    <definedName name="Excel_BuiltIn_Print_Titles_23_51" localSheetId="0">#REF!</definedName>
    <definedName name="Excel_BuiltIn_Print_Titles_23_51">#REF!</definedName>
    <definedName name="Excel_BuiltIn_Print_Titles_3" localSheetId="2">#REF!</definedName>
    <definedName name="Excel_BuiltIn_Print_Titles_3" localSheetId="3">#REF!</definedName>
    <definedName name="Excel_BuiltIn_Print_Titles_3" localSheetId="0">#REF!</definedName>
    <definedName name="Excel_BuiltIn_Print_Titles_3">#REF!</definedName>
    <definedName name="Excel_BuiltIn_Print_Titles_3_51" localSheetId="2">#REF!</definedName>
    <definedName name="Excel_BuiltIn_Print_Titles_3_51" localSheetId="3">#REF!</definedName>
    <definedName name="Excel_BuiltIn_Print_Titles_3_51" localSheetId="0">#REF!</definedName>
    <definedName name="Excel_BuiltIn_Print_Titles_3_51">#REF!</definedName>
    <definedName name="Excel_BuiltIn_Print_Titles_5" localSheetId="2">'[5]VEA 374'!#REF!</definedName>
    <definedName name="Excel_BuiltIn_Print_Titles_5" localSheetId="3">'[5]VEA 374'!#REF!</definedName>
    <definedName name="Excel_BuiltIn_Print_Titles_5" localSheetId="0">'[5]VEA 374'!#REF!</definedName>
    <definedName name="Excel_BuiltIn_Print_Titles_5">'[5]VEA 374'!#REF!</definedName>
    <definedName name="Excel_BuiltIn_Print_Titles_5_51" localSheetId="2">#REF!</definedName>
    <definedName name="Excel_BuiltIn_Print_Titles_5_51" localSheetId="3">#REF!</definedName>
    <definedName name="Excel_BuiltIn_Print_Titles_5_51" localSheetId="0">#REF!</definedName>
    <definedName name="Excel_BuiltIn_Print_Titles_5_51">#REF!</definedName>
    <definedName name="Excel_BuiltIn_Print_Titles_5_XX" localSheetId="2">'[5]VEA 374'!#REF!</definedName>
    <definedName name="Excel_BuiltIn_Print_Titles_5_XX" localSheetId="3">'[5]VEA 374'!#REF!</definedName>
    <definedName name="Excel_BuiltIn_Print_Titles_5_XX" localSheetId="0">'[5]VEA 374'!#REF!</definedName>
    <definedName name="Excel_BuiltIn_Print_Titles_5_XX">'[5]VEA 374'!#REF!</definedName>
    <definedName name="Excel_BuiltIn_Print_Titles_5_XX_51" localSheetId="2">#REF!</definedName>
    <definedName name="Excel_BuiltIn_Print_Titles_5_XX_51" localSheetId="3">#REF!</definedName>
    <definedName name="Excel_BuiltIn_Print_Titles_5_XX_51" localSheetId="0">#REF!</definedName>
    <definedName name="Excel_BuiltIn_Print_Titles_5_XX_51">#REF!</definedName>
    <definedName name="Excel_BuiltIn_Print_Titles_6" localSheetId="2">#REF!</definedName>
    <definedName name="Excel_BuiltIn_Print_Titles_6" localSheetId="3">#REF!</definedName>
    <definedName name="Excel_BuiltIn_Print_Titles_6" localSheetId="0">#REF!</definedName>
    <definedName name="Excel_BuiltIn_Print_Titles_6">#REF!</definedName>
    <definedName name="Excel_BuiltIn_Print_Titles_6_51" localSheetId="2">#REF!</definedName>
    <definedName name="Excel_BuiltIn_Print_Titles_6_51" localSheetId="3">#REF!</definedName>
    <definedName name="Excel_BuiltIn_Print_Titles_6_51" localSheetId="0">#REF!</definedName>
    <definedName name="Excel_BuiltIn_Print_Titles_6_51">#REF!</definedName>
    <definedName name="Excel_BuiltIn_Print_Titles_7" localSheetId="2">[5]HFB024!#REF!</definedName>
    <definedName name="Excel_BuiltIn_Print_Titles_7" localSheetId="3">[5]HFB024!#REF!</definedName>
    <definedName name="Excel_BuiltIn_Print_Titles_7" localSheetId="0">[5]HFB024!#REF!</definedName>
    <definedName name="Excel_BuiltIn_Print_Titles_7">[5]HFB024!#REF!</definedName>
    <definedName name="Excel_BuiltIn_Print_Titles_7_51" localSheetId="2">#REF!</definedName>
    <definedName name="Excel_BuiltIn_Print_Titles_7_51" localSheetId="3">#REF!</definedName>
    <definedName name="Excel_BuiltIn_Print_Titles_7_51" localSheetId="0">#REF!</definedName>
    <definedName name="Excel_BuiltIn_Print_Titles_7_51">#REF!</definedName>
    <definedName name="Excel_BuiltIn_Print_Titles_8" localSheetId="2">#REF!</definedName>
    <definedName name="Excel_BuiltIn_Print_Titles_8" localSheetId="3">#REF!</definedName>
    <definedName name="Excel_BuiltIn_Print_Titles_8" localSheetId="0">#REF!</definedName>
    <definedName name="Excel_BuiltIn_Print_Titles_8">#REF!</definedName>
    <definedName name="Excel_BuiltIn_Print_Titles_8_51" localSheetId="2">#REF!</definedName>
    <definedName name="Excel_BuiltIn_Print_Titles_8_51" localSheetId="3">#REF!</definedName>
    <definedName name="Excel_BuiltIn_Print_Titles_8_51" localSheetId="0">#REF!</definedName>
    <definedName name="Excel_BuiltIn_Print_Titles_8_51">#REF!</definedName>
    <definedName name="Excel_BuiltIn_Print_Titles_9" localSheetId="2">[5]PAJ825!#REF!</definedName>
    <definedName name="Excel_BuiltIn_Print_Titles_9" localSheetId="3">[5]PAJ825!#REF!</definedName>
    <definedName name="Excel_BuiltIn_Print_Titles_9" localSheetId="0">[5]PAJ825!#REF!</definedName>
    <definedName name="Excel_BuiltIn_Print_Titles_9">[5]PAJ825!#REF!</definedName>
    <definedName name="Excel_BuiltIn_Print_Titles_9_51" localSheetId="2">#REF!</definedName>
    <definedName name="Excel_BuiltIn_Print_Titles_9_51" localSheetId="3">#REF!</definedName>
    <definedName name="Excel_BuiltIn_Print_Titles_9_51" localSheetId="0">#REF!</definedName>
    <definedName name="Excel_BuiltIn_Print_Titles_9_51">#REF!</definedName>
    <definedName name="EXCROC" localSheetId="2">'[48]Análisis de precios'!$H$52</definedName>
    <definedName name="EXCROC" localSheetId="3">'[48]Análisis de precios'!$H$52</definedName>
    <definedName name="EXCROC">'[49]Análisis de precios'!$H$52</definedName>
    <definedName name="Extra_Pay" localSheetId="2">#REF!</definedName>
    <definedName name="Extra_Pay" localSheetId="3">#REF!</definedName>
    <definedName name="Extra_Pay" localSheetId="0">#REF!</definedName>
    <definedName name="Extra_Pay">#REF!</definedName>
    <definedName name="fa" localSheetId="0">#REF!</definedName>
    <definedName name="fa">#REF!</definedName>
    <definedName name="FABI" localSheetId="0">Scheduled_Payment+Extra_Payment</definedName>
    <definedName name="FABI">Scheduled_Payment+Extra_Payment</definedName>
    <definedName name="FABIAN" localSheetId="0">IF('FORMULARIO '!Loan_Amount*'FORMULARIO '!Interest_Rate*'FORMULARIO '!Loan_Years*'FORMULARIO '!Loan_Start&gt;0,1,0)</definedName>
    <definedName name="FABIAN">IF(Loan_Amount*Interest_Rate*Loan_Years*Loan_Start&gt;0,1,0)</definedName>
    <definedName name="FAC" localSheetId="2" hidden="1">#REF!</definedName>
    <definedName name="FAC" localSheetId="3" hidden="1">#REF!</definedName>
    <definedName name="FAC" localSheetId="0" hidden="1">#REF!</definedName>
    <definedName name="FAC" hidden="1">#REF!</definedName>
    <definedName name="fb" localSheetId="0">#REF!</definedName>
    <definedName name="fb">#REF!</definedName>
    <definedName name="FD" localSheetId="2">'900.2p'!ERR</definedName>
    <definedName name="FD" localSheetId="3">'900.2p'!ERR</definedName>
    <definedName name="fd" localSheetId="0">'[32]A. P. U.'!#REF!</definedName>
    <definedName name="fd">'[32]A. P. U.'!#REF!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ha">[37]Datos!$B$5</definedName>
    <definedName name="fer" localSheetId="2">'[26]Res-Accide-10'!#REF!</definedName>
    <definedName name="fer" localSheetId="3">'[26]Res-Accide-10'!#REF!</definedName>
    <definedName name="fer" localSheetId="0">'[26]Res-Accide-10'!#REF!</definedName>
    <definedName name="fer">'[26]Res-Accide-10'!#REF!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0">#N/A</definedName>
    <definedName name="ff">'900.2p'!ERR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0">#N/A</definedName>
    <definedName name="fg">'900.2p'!ERR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0">#REF!</definedName>
    <definedName name="fi">#REF!</definedName>
    <definedName name="FINANCIACION" localSheetId="0">#N/A</definedName>
    <definedName name="FINANCIACION">'900.2p'!ERR</definedName>
    <definedName name="fk" localSheetId="0">#REF!</definedName>
    <definedName name="fk">#REF!</definedName>
    <definedName name="flq" localSheetId="0">#REF!</definedName>
    <definedName name="flq">#REF!</definedName>
    <definedName name="fm" localSheetId="2">#REF!</definedName>
    <definedName name="fm" localSheetId="3">#REF!</definedName>
    <definedName name="fm" localSheetId="0">#REF!</definedName>
    <definedName name="fm">#REF!</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es" localSheetId="0">#REF!</definedName>
    <definedName name="fres">#REF!</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 localSheetId="0">#N/A</definedName>
    <definedName name="fu">'900.2p'!ERR</definedName>
    <definedName name="Full_Print" localSheetId="2">#REF!</definedName>
    <definedName name="Full_Print" localSheetId="3">#REF!</definedName>
    <definedName name="Full_Print" localSheetId="0">#REF!</definedName>
    <definedName name="Full_Print">#REF!</definedName>
    <definedName name="fv" localSheetId="0">#REF!</definedName>
    <definedName name="fv">#REF!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 localSheetId="0">#REF!</definedName>
    <definedName name="fy">#REF!</definedName>
    <definedName name="g" localSheetId="2">#REF!</definedName>
    <definedName name="g" localSheetId="3">#REF!</definedName>
    <definedName name="g" localSheetId="0">#REF!</definedName>
    <definedName name="g">#REF!</definedName>
    <definedName name="ga" localSheetId="0">#REF!</definedName>
    <definedName name="ga">#REF!</definedName>
    <definedName name="GAJ" localSheetId="2">#REF!</definedName>
    <definedName name="GAJ" localSheetId="3">#REF!</definedName>
    <definedName name="GAJ" localSheetId="0">#REF!</definedName>
    <definedName name="GAJ">#REF!</definedName>
    <definedName name="gb" localSheetId="0">#REF!</definedName>
    <definedName name="gb">#REF!</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dfgdfgdf" localSheetId="2">#REF!</definedName>
    <definedName name="gddfgdfgdf" localSheetId="3">#REF!</definedName>
    <definedName name="gddfgdfgdf" localSheetId="0">#REF!</definedName>
    <definedName name="gddfgdfgdf">#REF!</definedName>
    <definedName name="gdj" localSheetId="0">#REF!</definedName>
    <definedName name="gdj">#REF!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otex" localSheetId="0">#REF!</definedName>
    <definedName name="Geotex">#REF!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0">#N/A</definedName>
    <definedName name="GGG">'900.2p'!ERR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 localSheetId="2">#REF!</definedName>
    <definedName name="gh" localSheetId="3">#REF!</definedName>
    <definedName name="GH">#N/A</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2">MATCH(0.01,'450.2 BACHEO'!End_Bal,-1)+1</definedName>
    <definedName name="GI" localSheetId="3">MATCH(0.01,'900.2p'!End_Bal,-1)+1</definedName>
    <definedName name="GI" localSheetId="0">MATCH(0.01,'FORMULARIO '!End_Bal,-1)+1</definedName>
    <definedName name="GI">MATCH(0.01,End_Bal,-1)+1</definedName>
    <definedName name="gj" localSheetId="2">#REF!</definedName>
    <definedName name="gj" localSheetId="3">#REF!</definedName>
    <definedName name="GJ">#N/A</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 localSheetId="2">#REF!</definedName>
    <definedName name="gl" localSheetId="3">#REF!</definedName>
    <definedName name="GL" localSheetId="0">Scheduled_Payment+Extra_Payment</definedName>
    <definedName name="GL">Scheduled_Payment+Extra_Payment</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0">#REF!</definedName>
    <definedName name="GRAF2">#REF!</definedName>
    <definedName name="GRAF3" localSheetId="2">#REF!</definedName>
    <definedName name="GRAF3" localSheetId="3">#REF!</definedName>
    <definedName name="GRAF3" localSheetId="0">#REF!</definedName>
    <definedName name="GRAF3">#REF!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l" localSheetId="0">#REF!</definedName>
    <definedName name="gr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0">#REF!</definedName>
    <definedName name="GRUPO1">#REF!</definedName>
    <definedName name="GRUPO123" localSheetId="2">#REF!</definedName>
    <definedName name="GRUPO123" localSheetId="3">#REF!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[50]BASE!$C$4:$H$255</definedName>
    <definedName name="gte" localSheetId="0">#REF!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RE" localSheetId="0">#REF!</definedName>
    <definedName name="GTRE">#REF!</definedName>
    <definedName name="gy" localSheetId="0">#REF!</definedName>
    <definedName name="gy">#REF!</definedName>
    <definedName name="h">[40]perfil!$AG$10:$AG$111</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 localSheetId="0">#REF!</definedName>
    <definedName name="ha">#REF!</definedName>
    <definedName name="hab___viv">[40]Sanitario!$AC$6:$AD$6</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3">ROW(#REF!)</definedName>
    <definedName name="Header_Row" localSheetId="0">ROW(#REF!)</definedName>
    <definedName name="Header_Row">ROW(#REF!)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#N/A</definedName>
    <definedName name="hh">'900.2p'!ERR</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j" localSheetId="0">#REF!</definedName>
    <definedName name="hj">#REF!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#REF!</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0">#N/A</definedName>
    <definedName name="HK">'900.2p'!ERR</definedName>
    <definedName name="hl" localSheetId="0">#REF!</definedName>
    <definedName name="hl">#REF!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#REF!</definedName>
    <definedName name="HOJA" localSheetId="0">DATE(YEAR('FORMULARIO '!Loan_Start),MONTH('FORMULARIO '!Loan_Start)+Payment_Number,DAY('FORMULARIO '!Loan_Start))</definedName>
    <definedName name="HOJA">DATE(YEAR([0]!Loan_Start),MONTH([0]!Loan_Start)+Payment_Number,DAY([0]!Loan_Start))</definedName>
    <definedName name="HOJA1" localSheetId="0">#REF!</definedName>
    <definedName name="HOJA1">#REF!</definedName>
    <definedName name="HOJA444" localSheetId="0">DATE(YEAR('FORMULARIO '!Loan_Start),MONTH('FORMULARIO '!Loan_Start)+Payment_Number,DAY('FORMULARIO '!Loan_Start))</definedName>
    <definedName name="HOJA444">DATE(YEAR([0]!Loan_Start),MONTH([0]!Loan_Start)+Payment_Number,DAY([0]!Loan_Start))</definedName>
    <definedName name="hp" localSheetId="0">#REF!</definedName>
    <definedName name="hp">#REF!</definedName>
    <definedName name="hqi" localSheetId="0">#REF!</definedName>
    <definedName name="hqi">#REF!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 localSheetId="0">#REF!</definedName>
    <definedName name="ht">#REF!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 localSheetId="2">#REF!</definedName>
    <definedName name="HU" localSheetId="3">#REF!</definedName>
    <definedName name="HU" localSheetId="0">#REF!</definedName>
    <definedName name="HU">#REF!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0">#REF!</definedName>
    <definedName name="I">#REF!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D" localSheetId="0">#N/A</definedName>
    <definedName name="ID">'900.2p'!ERR</definedName>
    <definedName name="IF" localSheetId="2">'[32]A. P. U.'!#REF!</definedName>
    <definedName name="IF" localSheetId="3">'[32]A.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[6]otros!$C$3</definedName>
    <definedName name="imprevistos">[16]DATOS!$B$17</definedName>
    <definedName name="IND">[52]items!$C$4:$J$247</definedName>
    <definedName name="INDI">[53]Indice!$1:$1048576</definedName>
    <definedName name="INDICE" localSheetId="2">#REF!</definedName>
    <definedName name="INDICE" localSheetId="3">#REF!</definedName>
    <definedName name="INDICE">'[8]INDICE ALFABETICO'!$1:$1048576</definedName>
    <definedName name="inf" localSheetId="2">#REF!</definedName>
    <definedName name="inf" localSheetId="3">#REF!</definedName>
    <definedName name="inf" localSheetId="0">#REF!</definedName>
    <definedName name="inf">#REF!</definedName>
    <definedName name="INFG" localSheetId="0">#REF!</definedName>
    <definedName name="INFG">#REF!</definedName>
    <definedName name="Inicio">[23]BASES!$E$26</definedName>
    <definedName name="Insumos_auxiliares" localSheetId="0">[54]Insumos!#REF!</definedName>
    <definedName name="Insumos_auxiliares">[54]Insumos!#REF!</definedName>
    <definedName name="Insumos_basicos" localSheetId="0">#REF!</definedName>
    <definedName name="Insumos_basicos">#REF!</definedName>
    <definedName name="Int" localSheetId="2">#REF!</definedName>
    <definedName name="Int" localSheetId="3">#REF!</definedName>
    <definedName name="Int" localSheetId="0">#REF!</definedName>
    <definedName name="Int">#REF!</definedName>
    <definedName name="Interest_Rate" localSheetId="2">#REF!</definedName>
    <definedName name="Interest_Rate" localSheetId="3">#REF!</definedName>
    <definedName name="Interest_Rate" localSheetId="0">#REF!</definedName>
    <definedName name="Interest_Rate">#REF!</definedName>
    <definedName name="INV" localSheetId="2">#REF!</definedName>
    <definedName name="INV" localSheetId="3">#REF!</definedName>
    <definedName name="INV" localSheetId="0">#REF!</definedName>
    <definedName name="INV">#REF!</definedName>
    <definedName name="INV_11">'[55]PR 1'!$A$2:$N$655</definedName>
    <definedName name="io" localSheetId="2">#REF!</definedName>
    <definedName name="io" localSheetId="3">#REF!</definedName>
    <definedName name="Io" localSheetId="0">#REF!</definedName>
    <definedName name="Io">#REF!</definedName>
    <definedName name="io0ioprhyi0i90ryi90" localSheetId="2">#REF!</definedName>
    <definedName name="io0ioprhyi0i90ryi90" localSheetId="3">#REF!</definedName>
    <definedName name="io0ioprhyi0i90ryi90" localSheetId="0">#REF!</definedName>
    <definedName name="io0ioprhyi0i90ryi90">#REF!</definedName>
    <definedName name="IOUHH" localSheetId="0">#N/A</definedName>
    <definedName name="IOUHH">'900.2p'!ERR</definedName>
    <definedName name="ir" localSheetId="0">#REF!</definedName>
    <definedName name="ir">#REF!</definedName>
    <definedName name="it." localSheetId="0">#REF!</definedName>
    <definedName name="it.">#REF!</definedName>
    <definedName name="ITEM" localSheetId="2">[50]BASE!$C$4:$H$255</definedName>
    <definedName name="ITEM" localSheetId="3">[50]BASE!$C$4:$H$255</definedName>
    <definedName name="Item" localSheetId="0">#REF!</definedName>
    <definedName name="Item">#REF!</definedName>
    <definedName name="ITEM1" localSheetId="2">#REF!</definedName>
    <definedName name="ITEM1" localSheetId="3">#REF!</definedName>
    <definedName name="ITEM1" localSheetId="0">#REF!</definedName>
    <definedName name="ITEM1">#REF!</definedName>
    <definedName name="ITEM1_133" localSheetId="2">#REF!</definedName>
    <definedName name="ITEM1_133" localSheetId="3">#REF!</definedName>
    <definedName name="ITEM1_133" localSheetId="0">#REF!</definedName>
    <definedName name="ITEM1_133">#REF!</definedName>
    <definedName name="ITEM1_149" localSheetId="2">#REF!</definedName>
    <definedName name="ITEM1_149" localSheetId="3">#REF!</definedName>
    <definedName name="ITEM1_149" localSheetId="0">#REF!</definedName>
    <definedName name="ITEM1_149">#REF!</definedName>
    <definedName name="ITEM1_186" localSheetId="2">#REF!</definedName>
    <definedName name="ITEM1_186" localSheetId="3">#REF!</definedName>
    <definedName name="ITEM1_186" localSheetId="0">#REF!</definedName>
    <definedName name="ITEM1_186">#REF!</definedName>
    <definedName name="ITEM1_187" localSheetId="2">#REF!</definedName>
    <definedName name="ITEM1_187" localSheetId="3">#REF!</definedName>
    <definedName name="ITEM1_187" localSheetId="0">#REF!</definedName>
    <definedName name="ITEM1_187">#REF!</definedName>
    <definedName name="ITEM15" localSheetId="2">#REF!</definedName>
    <definedName name="ITEM15" localSheetId="3">#REF!</definedName>
    <definedName name="ITEM15" localSheetId="0">#REF!</definedName>
    <definedName name="ITEM15">#REF!</definedName>
    <definedName name="ITEM15_133" localSheetId="2">#REF!</definedName>
    <definedName name="ITEM15_133" localSheetId="3">#REF!</definedName>
    <definedName name="ITEM15_133" localSheetId="0">#REF!</definedName>
    <definedName name="ITEM15_133">#REF!</definedName>
    <definedName name="ITEM15_149" localSheetId="2">#REF!</definedName>
    <definedName name="ITEM15_149" localSheetId="3">#REF!</definedName>
    <definedName name="ITEM15_149" localSheetId="0">#REF!</definedName>
    <definedName name="ITEM15_149">#REF!</definedName>
    <definedName name="ITEM15_186" localSheetId="2">#REF!</definedName>
    <definedName name="ITEM15_186" localSheetId="3">#REF!</definedName>
    <definedName name="ITEM15_186" localSheetId="0">#REF!</definedName>
    <definedName name="ITEM15_186">#REF!</definedName>
    <definedName name="ITEM15_187" localSheetId="2">#REF!</definedName>
    <definedName name="ITEM15_187" localSheetId="3">#REF!</definedName>
    <definedName name="ITEM15_187" localSheetId="0">#REF!</definedName>
    <definedName name="ITEM15_187">#REF!</definedName>
    <definedName name="ITEM2" localSheetId="2">#REF!</definedName>
    <definedName name="ITEM2" localSheetId="3">#REF!</definedName>
    <definedName name="ITEM2" localSheetId="0">#REF!</definedName>
    <definedName name="ITEM2">#REF!</definedName>
    <definedName name="ITEM2_133" localSheetId="2">#REF!</definedName>
    <definedName name="ITEM2_133" localSheetId="3">#REF!</definedName>
    <definedName name="ITEM2_133" localSheetId="0">#REF!</definedName>
    <definedName name="ITEM2_133">#REF!</definedName>
    <definedName name="ITEM2_149" localSheetId="2">#REF!</definedName>
    <definedName name="ITEM2_149" localSheetId="3">#REF!</definedName>
    <definedName name="ITEM2_149" localSheetId="0">#REF!</definedName>
    <definedName name="ITEM2_149">#REF!</definedName>
    <definedName name="ITEM2_186" localSheetId="2">#REF!</definedName>
    <definedName name="ITEM2_186" localSheetId="3">#REF!</definedName>
    <definedName name="ITEM2_186" localSheetId="0">#REF!</definedName>
    <definedName name="ITEM2_186">#REF!</definedName>
    <definedName name="ITEM2_187" localSheetId="2">#REF!</definedName>
    <definedName name="ITEM2_187" localSheetId="3">#REF!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2">#REF!</definedName>
    <definedName name="ITEM3_133" localSheetId="3">#REF!</definedName>
    <definedName name="ITEM3_133" localSheetId="0">#REF!</definedName>
    <definedName name="ITEM3_133">#REF!</definedName>
    <definedName name="ITEM3_149" localSheetId="2">#REF!</definedName>
    <definedName name="ITEM3_149" localSheetId="3">#REF!</definedName>
    <definedName name="ITEM3_149" localSheetId="0">#REF!</definedName>
    <definedName name="ITEM3_149">#REF!</definedName>
    <definedName name="ITEM3_186" localSheetId="2">#REF!</definedName>
    <definedName name="ITEM3_186" localSheetId="3">#REF!</definedName>
    <definedName name="ITEM3_186" localSheetId="0">#REF!</definedName>
    <definedName name="ITEM3_186">#REF!</definedName>
    <definedName name="ITEM3_187" localSheetId="2">#REF!</definedName>
    <definedName name="ITEM3_187" localSheetId="3">#REF!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s">[16]ITEMS!$B$6:$B$176</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0">#REF!</definedName>
    <definedName name="IVA">#REF!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IZQ">[41]DIST!$G$7:$H$2413</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 localSheetId="2">#REF!</definedName>
    <definedName name="JA" localSheetId="3">#REF!</definedName>
    <definedName name="JA" localSheetId="0">#REF!</definedName>
    <definedName name="JA">#REF!</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'900.2p'!ERR</definedName>
    <definedName name="jj" localSheetId="3">'900.2p'!ERR</definedName>
    <definedName name="jj"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 localSheetId="0">#REF!</definedName>
    <definedName name="jk">#REF!</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hidden="1">{"TAB1",#N/A,TRUE,"GENERAL";"TAB2",#N/A,TRUE,"GENERAL";"TAB3",#N/A,TRUE,"GENERAL";"TAB4",#N/A,TRUE,"GENERAL";"TAB5",#N/A,TRUE,"GENERAL"}</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#N/A</definedName>
    <definedName name="JOHNNY">'900.2p'!ERR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 localSheetId="0">#REF!</definedName>
    <definedName name="jt">#REF!</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#REF!</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#REF!</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0">#REF!</definedName>
    <definedName name="K0F1">#REF!</definedName>
    <definedName name="K0F2" localSheetId="2">#REF!</definedName>
    <definedName name="K0F2" localSheetId="3">#REF!</definedName>
    <definedName name="K0F2" localSheetId="0">#REF!</definedName>
    <definedName name="K0F2">#REF!</definedName>
    <definedName name="K10ALO" localSheetId="2">#REF!</definedName>
    <definedName name="K10ALO" localSheetId="3">#REF!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#N/A</definedName>
    <definedName name="kl">'900.2p'!ERR</definedName>
    <definedName name="klklk" localSheetId="0">#REF!</definedName>
    <definedName name="klklk">#REF!</definedName>
    <definedName name="kñy" localSheetId="0">#REF!</definedName>
    <definedName name="kñy">#REF!</definedName>
    <definedName name="ko">[56]items!$C$4:$J$247</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3">#REF!</definedName>
    <definedName name="L" localSheetId="0">#REF!</definedName>
    <definedName name="L">#REF!</definedName>
    <definedName name="L_L">#N/A</definedName>
    <definedName name="Last_Row">#N/A</definedName>
    <definedName name="lia" localSheetId="0">#REF!</definedName>
    <definedName name="lia">#REF!</definedName>
    <definedName name="LICITACION" localSheetId="2">#REF!</definedName>
    <definedName name="LICITACION" localSheetId="3">#REF!</definedName>
    <definedName name="LICITACION" localSheetId="0">#REF!</definedName>
    <definedName name="LICITACION">#REF!</definedName>
    <definedName name="LINEA" localSheetId="2">[57]CONT_ADI!#REF!</definedName>
    <definedName name="LINEA" localSheetId="3">[57]CONT_ADI!#REF!</definedName>
    <definedName name="LINEA" localSheetId="0">[57]CONT_ADI!#REF!</definedName>
    <definedName name="LINEA">[57]CONT_ADI!#REF!</definedName>
    <definedName name="listequi" localSheetId="2">#REF!</definedName>
    <definedName name="listequi" localSheetId="3">#REF!</definedName>
    <definedName name="listequi" localSheetId="0">#REF!</definedName>
    <definedName name="listequi">#REF!</definedName>
    <definedName name="listmat" localSheetId="2">#REF!</definedName>
    <definedName name="listmat" localSheetId="3">#REF!</definedName>
    <definedName name="listmat" localSheetId="0">#REF!</definedName>
    <definedName name="listmat">#REF!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ÑP" localSheetId="0">#REF!</definedName>
    <definedName name="LÑP">#REF!</definedName>
    <definedName name="Loan_Amount" localSheetId="2">#REF!</definedName>
    <definedName name="Loan_Amount" localSheetId="3">#REF!</definedName>
    <definedName name="Loan_Amount" localSheetId="0">#REF!</definedName>
    <definedName name="Loan_Amount">#REF!</definedName>
    <definedName name="Loan_Start" localSheetId="2">#REF!</definedName>
    <definedName name="Loan_Start" localSheetId="3">#REF!</definedName>
    <definedName name="Loan_Start" localSheetId="0">#REF!</definedName>
    <definedName name="Loan_Start">#REF!</definedName>
    <definedName name="Loan_Years" localSheetId="2">#REF!</definedName>
    <definedName name="Loan_Years" localSheetId="3">#REF!</definedName>
    <definedName name="Loan_Years" localSheetId="0">#REF!</definedName>
    <definedName name="Loan_Years">#REF!</definedName>
    <definedName name="LOCA" localSheetId="2">[10]!absc</definedName>
    <definedName name="LOCA" localSheetId="3">[10]!absc</definedName>
    <definedName name="LOCA" localSheetId="0">[11]!absc</definedName>
    <definedName name="LOCA">[11]!absc</definedName>
    <definedName name="LOCA1" localSheetId="2">[27]!absc</definedName>
    <definedName name="LOCA1" localSheetId="3">[27]!absc</definedName>
    <definedName name="LOCA1" localSheetId="0">[11]!absc</definedName>
    <definedName name="LOCA1">[11]!absc</definedName>
    <definedName name="LOCALIZACION_Y_REPLANTEO" localSheetId="0">#REF!</definedName>
    <definedName name="LOCALIZACION_Y_REPLANTEO">#REF!</definedName>
    <definedName name="LOGO" localSheetId="0">#N/A</definedName>
    <definedName name="LOGO">'900.2p'!ERR</definedName>
    <definedName name="LOI" localSheetId="0">#REF!</definedName>
    <definedName name="LOI">#REF!</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3">#REF!</definedName>
    <definedName name="Longitud" localSheetId="0">#REF!</definedName>
    <definedName name="Longitud">#REF!</definedName>
    <definedName name="Longitud1" localSheetId="2">#REF!</definedName>
    <definedName name="Longitud1" localSheetId="3">#REF!</definedName>
    <definedName name="Longitud1" localSheetId="0">#REF!</definedName>
    <definedName name="Longitud1">#REF!</definedName>
    <definedName name="Longitud2" localSheetId="2">#REF!</definedName>
    <definedName name="Longitud2" localSheetId="3">#REF!</definedName>
    <definedName name="Longitud2" localSheetId="0">#REF!</definedName>
    <definedName name="Longitud2">#REF!</definedName>
    <definedName name="LongitudTubo">IF(COUNT([58]GENERAL!$A$8)=0,0,ABS([58]GENERAL!$A$8))</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sttros" localSheetId="2">#REF!</definedName>
    <definedName name="lsttros" localSheetId="3">#REF!</definedName>
    <definedName name="lsttros" localSheetId="0">#REF!</definedName>
    <definedName name="lsttros">#REF!</definedName>
    <definedName name="LUCY" localSheetId="0">OFFSET('FORMULARIO '!Full_Print,0,0,'FORMULARIO '!LOCA)</definedName>
    <definedName name="LUCY">OFFSET(Full_Print,0,0,LOCA)</definedName>
    <definedName name="lun" localSheetId="0">'[26]Res-Accide-10'!#REF!</definedName>
    <definedName name="lun">'[26]Res-Accide-10'!#REF!</definedName>
    <definedName name="m" localSheetId="0">Scheduled_Payment+Extra_Payment</definedName>
    <definedName name="m">Scheduled_Payment+Extra_Payment</definedName>
    <definedName name="MA" localSheetId="0">'[26]Res-Accide-10'!#REF!</definedName>
    <definedName name="MA">'[26]Res-Accide-10'!#REF!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 localSheetId="2">'[59]Estado Resumen'!#REF!&lt;2.5</definedName>
    <definedName name="MAL" localSheetId="3">'[59]Estado Resumen'!#REF!&lt;2.5</definedName>
    <definedName name="MAL" localSheetId="0">'[59]Estado Resumen'!#REF!&lt;2.5</definedName>
    <definedName name="MAL">'[59]Estado Resumen'!#REF!&lt;2.5</definedName>
    <definedName name="MALO" localSheetId="2">'[31]ESTADO VÍA-CRIT.TECNICO'!#REF!&lt;2.5</definedName>
    <definedName name="MALO" localSheetId="3">'[31]ESTADO VÍA-CRIT.TECNICO'!#REF!&lt;2.5</definedName>
    <definedName name="MALO" localSheetId="0">'[60]ESTADO VÍA-CRIT.TECNICO'!#REF!&lt;2.5</definedName>
    <definedName name="MALO">'[60]ESTADO VÍA-CRIT.TECNICO'!#REF!&lt;2.5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[35]Insum!$A$68:$H$98</definedName>
    <definedName name="Maquinaria">[61]Insum!$A$76:$E$99</definedName>
    <definedName name="mar" localSheetId="0">'[26]Res-Accide-10'!#REF!</definedName>
    <definedName name="mar">'[26]Res-Accide-10'!#REF!</definedName>
    <definedName name="MARTA" localSheetId="0">IF('FORMULARIO '!Loan_Amount*'FORMULARIO '!Interest_Rate*'FORMULARIO '!Loan_Years*'FORMULARIO '!Loan_Start&gt;0,1,0)</definedName>
    <definedName name="MARTA">IF(Loan_Amount*Interest_Rate*Loan_Years*Loan_Start&gt;0,1,0)</definedName>
    <definedName name="MARTHA">[16]DATOS!$A$9</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0">#REF!</definedName>
    <definedName name="MAT">#REF!</definedName>
    <definedName name="mate">[8]MATERIALES!$1:$1048576</definedName>
    <definedName name="mater">'[16]precios-básicos2002'!$C$59:$C$127</definedName>
    <definedName name="materiales" localSheetId="2">[44]materiales!$A$7:$A$1317</definedName>
    <definedName name="materiales" localSheetId="3">[44]materiales!$A$7:$A$1317</definedName>
    <definedName name="materiales" localSheetId="0">#REF!</definedName>
    <definedName name="materiales">#REF!</definedName>
    <definedName name="MATRIZRICS">'[62]RICS NUEVA HOJA DIARIA'!$A$1:$AB$42</definedName>
    <definedName name="MAX">[63]INDICE!$1:$1048576</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do">'[16]precios-básicos2002'!$C$131:$C$140</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 localSheetId="2">[6]PRESUPUESTO!$C$13</definedName>
    <definedName name="MES" localSheetId="3">[6]PRESUPUESTO!$C$13</definedName>
    <definedName name="MES" localSheetId="0">#REF!</definedName>
    <definedName name="MES">#REF!</definedName>
    <definedName name="MESES" localSheetId="2">#REF!</definedName>
    <definedName name="MESES" localSheetId="3">#REF!</definedName>
    <definedName name="MESES" localSheetId="0">#REF!</definedName>
    <definedName name="MESES">#REF!</definedName>
    <definedName name="mf" localSheetId="0">#REF!</definedName>
    <definedName name="mf">#REF!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O">[39]INDICE!$1:$1048576</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2">#REF!</definedName>
    <definedName name="mkljlk" localSheetId="3">#REF!</definedName>
    <definedName name="mkljlk" localSheetId="0">#REF!</definedName>
    <definedName name="mkljlk">#REF!</definedName>
    <definedName name="mku" localSheetId="0">#REF!</definedName>
    <definedName name="mku">#REF!</definedName>
    <definedName name="mm" localSheetId="0">#REF!</definedName>
    <definedName name="mm">#REF!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bra">'[16]precios-básicos2002'!$C$131:$E$140</definedName>
    <definedName name="mr" localSheetId="0">#REF!</definedName>
    <definedName name="mr">#REF!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b" localSheetId="0">#REF!</definedName>
    <definedName name="nb">#REF!</definedName>
    <definedName name="nbv" localSheetId="0">#REF!</definedName>
    <definedName name="nbv">#REF!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 localSheetId="2">#REF!</definedName>
    <definedName name="nece.cab" localSheetId="3">#REF!</definedName>
    <definedName name="nece.cab" localSheetId="0">#REF!</definedName>
    <definedName name="nece.cab">#REF!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G" localSheetId="0">#REF!</definedName>
    <definedName name="NHG">#REF!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JH" localSheetId="0">#REF!</definedName>
    <definedName name="NJH">#REF!</definedName>
    <definedName name="NM" localSheetId="0">#REF!</definedName>
    <definedName name="NM">#REF!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0">#N/A</definedName>
    <definedName name="NO">'900.2p'!ERR</definedName>
    <definedName name="NOMBRE" localSheetId="2">#REF!</definedName>
    <definedName name="NOMBRE" localSheetId="3">#REF!</definedName>
    <definedName name="NOMBRE" localSheetId="0">#REF!</definedName>
    <definedName name="NOMBR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 localSheetId="2">#REF!</definedName>
    <definedName name="Num_Pmt_Per_Year" localSheetId="3">#REF!</definedName>
    <definedName name="Num_Pmt_Per_Year" localSheetId="0">#REF!</definedName>
    <definedName name="Num_Pmt_Per_Year">#REF!</definedName>
    <definedName name="Number_of_Payments" localSheetId="2">MATCH(0.01,'450.2 BACHEO'!End_Bal,-1)+1</definedName>
    <definedName name="Number_of_Payments" localSheetId="3">MATCH(0.01,'900.2p'!End_Bal,-1)+1</definedName>
    <definedName name="Number_of_Payments" localSheetId="0">MATCH(0.01,'FORMULARIO '!End_Bal,-1)+1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l" localSheetId="0">#REF!</definedName>
    <definedName name="ñl">#REF!</definedName>
    <definedName name="ññ" localSheetId="0">#REF!</definedName>
    <definedName name="ññ">#REF!</definedName>
    <definedName name="ñok" localSheetId="0">#REF!</definedName>
    <definedName name="ñok">#REF!</definedName>
    <definedName name="ñp" localSheetId="0">#REF!</definedName>
    <definedName name="ñp">#REF!</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2">#REF!</definedName>
    <definedName name="O" localSheetId="3">#REF!</definedName>
    <definedName name="O" localSheetId="0">#REF!</definedName>
    <definedName name="O">#REF!</definedName>
    <definedName name="º1" localSheetId="0">#REF!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[6]PRESUPUESTO!$C$10</definedName>
    <definedName name="Objeto">'[37]Datos básicos'!$B$4</definedName>
    <definedName name="Obra" localSheetId="2">#REF!</definedName>
    <definedName name="Obra" localSheetId="3">#REF!</definedName>
    <definedName name="Obra" localSheetId="0">#REF!</definedName>
    <definedName name="Obra">#REF!</definedName>
    <definedName name="OF" localSheetId="2">#REF!</definedName>
    <definedName name="OF" localSheetId="3">#REF!</definedName>
    <definedName name="OF" localSheetId="0">#REF!</definedName>
    <definedName name="OF">#REF!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o" localSheetId="0">#REF!</definedName>
    <definedName name="oo">#REF!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s" localSheetId="0">#REF!</definedName>
    <definedName name="os">#REF!</definedName>
    <definedName name="OTR" localSheetId="0">[64]Otros!#REF!</definedName>
    <definedName name="OTR">[64]Otros!#REF!</definedName>
    <definedName name="OTRO">[8]OTROS!$1:$1048576</definedName>
    <definedName name="otros" localSheetId="2">[44]otros!$A$6:$A$1235</definedName>
    <definedName name="otros" localSheetId="3">[44]otros!$A$6:$A$1235</definedName>
    <definedName name="OTROS" localSheetId="0">#REF!</definedName>
    <definedName name="OTROS">#REF!</definedName>
    <definedName name="P" localSheetId="2">#REF!</definedName>
    <definedName name="P" localSheetId="3">#REF!</definedName>
    <definedName name="P" localSheetId="0">#REF!</definedName>
    <definedName name="P">#REF!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TIOS">[65]INDICE!$A$9:$G$290</definedName>
    <definedName name="Pay_Date" localSheetId="2">#REF!</definedName>
    <definedName name="Pay_Date" localSheetId="3">#REF!</definedName>
    <definedName name="Pay_Date" localSheetId="0">#REF!</definedName>
    <definedName name="Pay_Date">#REF!</definedName>
    <definedName name="Pay_Num" localSheetId="2">#REF!</definedName>
    <definedName name="Pay_Num" localSheetId="3">#REF!</definedName>
    <definedName name="Pay_Num" localSheetId="0">#REF!</definedName>
    <definedName name="Pay_Num">#REF!</definedName>
    <definedName name="Payment_Date" localSheetId="2">DATE(YEAR('450.2 BACHEO'!Loan_Start),MONTH('450.2 BACHEO'!Loan_Start)+Payment_Number,DAY('450.2 BACHEO'!Loan_Start))</definedName>
    <definedName name="Payment_Date" localSheetId="3">DATE(YEAR('900.2p'!Loan_Start),MONTH('900.2p'!Loan_Start)+Payment_Number,DAY('900.2p'!Loan_Start))</definedName>
    <definedName name="Payment_Date" localSheetId="0">DATE(YEAR('FORMULARIO '!Loan_Start),MONTH('FORMULARIO '!Loan_Start)+Payment_Number,DAY('FORMULARIO '!Loan_Start))</definedName>
    <definedName name="Payment_Date">DATE(YEAR(Loan_Start),MONTH(Loan_Start)+Payment_Number,DAY(Loan_Start))</definedName>
    <definedName name="PAZ">[66]INDICE!$A$3:$F$9</definedName>
    <definedName name="PEPE" localSheetId="0">#N/A</definedName>
    <definedName name="PEPE">'900.2p'!ERR</definedName>
    <definedName name="PERIODO">[67]CUMPLIMIENTO!$M$5</definedName>
    <definedName name="PERRD" localSheetId="2">#REF!</definedName>
    <definedName name="PERRD" localSheetId="3">#REF!</definedName>
    <definedName name="PERRD" localSheetId="0">#REF!</definedName>
    <definedName name="PERRD">#REF!</definedName>
    <definedName name="pk" localSheetId="2">#REF!</definedName>
    <definedName name="pk" localSheetId="3">#REF!</definedName>
    <definedName name="pk" localSheetId="0">#REF!</definedName>
    <definedName name="pk">#REF!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zo">[23]BASES!$E$27</definedName>
    <definedName name="PlazoAIU" localSheetId="2">#REF!</definedName>
    <definedName name="PlazoAIU" localSheetId="3">#REF!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#REF!</definedName>
    <definedName name="po" localSheetId="0">#REF!</definedName>
    <definedName name="po">#REF!</definedName>
    <definedName name="POCETAS" localSheetId="0">#REF!</definedName>
    <definedName name="POCETAS">#REF!</definedName>
    <definedName name="poi" localSheetId="0">#REF!</definedName>
    <definedName name="poi">#REF!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O" localSheetId="0">#REF!</definedName>
    <definedName name="POO">#REF!</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[24]BASES!$E$26</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p" localSheetId="0">#REF!</definedName>
    <definedName name="pp">#REF!</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E" localSheetId="2">#REF!</definedName>
    <definedName name="PRE" localSheetId="3">#REF!</definedName>
    <definedName name="PRE" localSheetId="0">#REF!</definedName>
    <definedName name="PRE">#REF!</definedName>
    <definedName name="PRECIO" localSheetId="2">#REF!</definedName>
    <definedName name="PRECIO" localSheetId="3">#REF!</definedName>
    <definedName name="PRECIO">[68]PRECIOS!$A$5:$M$150</definedName>
    <definedName name="precios" localSheetId="0">#REF!</definedName>
    <definedName name="precios">#REF!</definedName>
    <definedName name="PREST" localSheetId="2">#REF!</definedName>
    <definedName name="PREST" localSheetId="3">#REF!</definedName>
    <definedName name="PREST" localSheetId="0">#REF!</definedName>
    <definedName name="PREST">#REF!</definedName>
    <definedName name="prestaciones">[16]DATOS!$B$14</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2">#REF!</definedName>
    <definedName name="PRIMERO" localSheetId="3">#REF!</definedName>
    <definedName name="PRIMERO" localSheetId="0">#REF!</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3">#REF!</definedName>
    <definedName name="Princ" localSheetId="0">#REF!</definedName>
    <definedName name="Princ">#REF!</definedName>
    <definedName name="PRINT_AREA">#N/A</definedName>
    <definedName name="Print_Area_MI" localSheetId="2">#REF!</definedName>
    <definedName name="Print_Area_MI" localSheetId="3">#REF!</definedName>
    <definedName name="Print_Area_MI" localSheetId="0">#REF!</definedName>
    <definedName name="Print_Area_MI">#REF!</definedName>
    <definedName name="Print_Area_Reset" localSheetId="2">OFFSET('450.2 BACHEO'!Full_Print,0,0,Last_Row)</definedName>
    <definedName name="Print_Area_Reset" localSheetId="3">OFFSET('900.2p'!Full_Print,0,0,Last_Row)</definedName>
    <definedName name="Print_Area_Reset" localSheetId="0">OFFSET('FORMULARIO '!Full_Print,0,0,[0]!Last_Row)</definedName>
    <definedName name="Print_Area_Reset">OFFSET(Full_Print,0,0,Last_Row)</definedName>
    <definedName name="PRINT_TITLES">#N/A</definedName>
    <definedName name="PRINT_TITLES_MI">#N/A</definedName>
    <definedName name="PrOfic">[23]BASES!$B$31</definedName>
    <definedName name="PROG" localSheetId="2" hidden="1">#REF!</definedName>
    <definedName name="PROG" localSheetId="3" hidden="1">#REF!</definedName>
    <definedName name="PROG" localSheetId="0" hidden="1">#REF!</definedName>
    <definedName name="PROG" hidden="1">#REF!</definedName>
    <definedName name="programainv" localSheetId="0">#N/A</definedName>
    <definedName name="programainv">'900.2p'!ERR</definedName>
    <definedName name="Proponente" localSheetId="2">#REF!</definedName>
    <definedName name="Proponente" localSheetId="3">#REF!</definedName>
    <definedName name="Proponente" localSheetId="0">#REF!</definedName>
    <definedName name="Proponente">#REF!</definedName>
    <definedName name="PRUEBA" localSheetId="2">[69]!absc</definedName>
    <definedName name="PRUEBA" localSheetId="3">[69]!absc</definedName>
    <definedName name="PRUEBA" localSheetId="0">[8]!absc</definedName>
    <definedName name="PRUEBA">[8]!absc</definedName>
    <definedName name="prueba1" localSheetId="2">[69]!absc</definedName>
    <definedName name="prueba1" localSheetId="3">[69]!absc</definedName>
    <definedName name="prueba1" localSheetId="0">[8]!absc</definedName>
    <definedName name="prueba1">[8]!absc</definedName>
    <definedName name="PRUEBA2" localSheetId="2">#REF!</definedName>
    <definedName name="PRUEBA2" localSheetId="3">#REF!</definedName>
    <definedName name="PRUEBA2" localSheetId="0">#REF!</definedName>
    <definedName name="PRUEBA2">#REF!</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Q" localSheetId="2">#REF!</definedName>
    <definedName name="Q" localSheetId="3">#REF!</definedName>
    <definedName name="q"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[45]TARIF2002!#REF!</definedName>
    <definedName name="QE">[45]TARIF2002!#REF!</definedName>
    <definedName name="QE_TE" localSheetId="0">[45]TARIF2002!#REF!</definedName>
    <definedName name="QE_TE">[45]TARIF2002!#REF!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I" localSheetId="0">[45]TARIF2002!#REF!</definedName>
    <definedName name="QI">[45]TARIF2002!#REF!</definedName>
    <definedName name="QI_TI" localSheetId="0">[45]TARIF2002!#REF!</definedName>
    <definedName name="QI_TI">[45]TARIF2002!#REF!</definedName>
    <definedName name="QN" localSheetId="0">[45]TARIF2002!#REF!</definedName>
    <definedName name="QN">[45]TARIF2002!#REF!</definedName>
    <definedName name="QN_QI" localSheetId="0">[45]TARIF2002!#REF!</definedName>
    <definedName name="QN_QI">[45]TARIF2002!#REF!</definedName>
    <definedName name="QNS" localSheetId="0">[70]TARIF2002!#REF!</definedName>
    <definedName name="QNS">[70]TARIF2002!#REF!</definedName>
    <definedName name="qq" localSheetId="0">#REF!</definedName>
    <definedName name="qq">#REF!</definedName>
    <definedName name="QQQ" localSheetId="2">DATE(YEAR('450.2 BACHEO'!Loan_Start),MONTH('450.2 BACHEO'!Loan_Start)+Payment_Number,DAY('450.2 BACHEO'!Loan_Start))</definedName>
    <definedName name="QQQ" localSheetId="3">DATE(YEAR('900.2p'!Loan_Start),MONTH('900.2p'!Loan_Start)+Payment_Number,DAY('900.2p'!Loan_Start))</definedName>
    <definedName name="QQQ" localSheetId="0">DATE(YEAR('FORMULARIO '!Loan_Start),MONTH('FORMULARIO '!Loan_Start)+Payment_Number,DAY('FORMULARIO '!Loan_Start))</definedName>
    <definedName name="QQQ">DATE(YEAR(Loan_Start),MONTH(Loan_Start)+Payment_Number,DAY(Loan_Start))</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0">#N/A</definedName>
    <definedName name="QWERTY">'900.2p'!ERR</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dios" localSheetId="0">[4]Hoja2!#REF!</definedName>
    <definedName name="radios">[4]Hoja2!#REF!</definedName>
    <definedName name="rds" localSheetId="0">#REF!</definedName>
    <definedName name="rds">#REF!</definedName>
    <definedName name="RE">#N/A</definedName>
    <definedName name="RED">[4]EST2!$AQ$2</definedName>
    <definedName name="REG" localSheetId="2">'[59]Estado Resumen'!XFC1&gt;2.5</definedName>
    <definedName name="REG" localSheetId="3">'[59]Estado Resumen'!XFC1&gt;2.5</definedName>
    <definedName name="REG" localSheetId="0">#REF!</definedName>
    <definedName name="REG">#REF!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 localSheetId="2">[29]CARRETERAS!$A$2</definedName>
    <definedName name="regional" localSheetId="3">[29]CARRETERAS!$A$2</definedName>
    <definedName name="regional">[30]CARRETERAS!$A$2</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 localSheetId="2">'[31]ESTADO VÍA-CRIT.TECNICO'!XFC1&gt;2.5</definedName>
    <definedName name="REGULAR" localSheetId="3">'[31]ESTADO VÍA-CRIT.TECNICO'!XFC1&gt;2.5</definedName>
    <definedName name="REGULAR" localSheetId="0">#REF!</definedName>
    <definedName name="REGULAR">#REF!</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#N/A</definedName>
    <definedName name="REICIO">'900.2p'!ERR</definedName>
    <definedName name="reinicio" localSheetId="0">#N/A</definedName>
    <definedName name="reinicio">'900.2p'!ERR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0">#REF!</definedName>
    <definedName name="rell">#REF!</definedName>
    <definedName name="RELLG" localSheetId="2">#REF!</definedName>
    <definedName name="RELLG" localSheetId="3">#REF!</definedName>
    <definedName name="RELLG" localSheetId="0">#REF!</definedName>
    <definedName name="RELLG">#REF!</definedName>
    <definedName name="REPROGRAMACION" localSheetId="2">#REF!</definedName>
    <definedName name="REPROGRAMACION" localSheetId="3">#REF!</definedName>
    <definedName name="REPROGRAMACION" localSheetId="0">#REF!</definedName>
    <definedName name="REPROGRAMACION">#REF!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dente" localSheetId="2">'[29]GENERALIDADES '!$E$9</definedName>
    <definedName name="residente" localSheetId="3">'[29]GENERALIDADES '!$E$9</definedName>
    <definedName name="residente">'[30]GENERALIDADES '!$E$9</definedName>
    <definedName name="resul" localSheetId="2">#REF!</definedName>
    <definedName name="resul" localSheetId="3">#REF!</definedName>
    <definedName name="resul" localSheetId="0">#REF!</definedName>
    <definedName name="resul">#REF!</definedName>
    <definedName name="Retenc">[23]BASES!$E$31</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EMER" localSheetId="2">#REF!</definedName>
    <definedName name="RFEMER" localSheetId="3">#REF!</definedName>
    <definedName name="RFEMER" localSheetId="0">#REF!</definedName>
    <definedName name="RFEMER">#REF!</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O" localSheetId="0">IF('FORMULARIO '!Loan_Amount*'FORMULARIO '!Interest_Rate*'FORMULARIO '!Loan_Years*'FORMULARIO '!Loan_Start&gt;0,1,0)</definedName>
    <definedName name="RICO">IF(Loan_Amount*Interest_Rate*Loan_Years*Loan_Start&gt;0,1,0)</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#N/A</definedName>
    <definedName name="rr">'900.2p'!ERR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 localSheetId="0">#REF!</definedName>
    <definedName name="rty">#REF!</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A" localSheetId="0">DATE(YEAR('FORMULARIO '!Loan_Start),MONTH('FORMULARIO '!Loan_Start)+Payment_Number,DAY('FORMULARIO '!Loan_Start))</definedName>
    <definedName name="RUTA">DATE(YEAR([0]!Loan_Start),MONTH([0]!Loan_Start)+Payment_Number,DAY([0]!Loan_Start))</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[71]items!$C$4:$J$248</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'900.2p'!ERR</definedName>
    <definedName name="s" localSheetId="3">'900.2p'!ERR</definedName>
    <definedName name="s" localSheetId="0">#REF!</definedName>
    <definedName name="s">#REF!</definedName>
    <definedName name="SA" localSheetId="0">[4]Hoja2!#REF!</definedName>
    <definedName name="SA">[4]Hoja2!#REF!</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0">#N/A</definedName>
    <definedName name="salarios">'900.2p'!ERR</definedName>
    <definedName name="SalMinimo">[23]BASES!$E$41</definedName>
    <definedName name="sbe" localSheetId="0">#REF!</definedName>
    <definedName name="sbe">#REF!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 localSheetId="0">#REF!</definedName>
    <definedName name="sc">#REF!</definedName>
    <definedName name="Sched_Pay" localSheetId="2">#REF!</definedName>
    <definedName name="Sched_Pay" localSheetId="3">#REF!</definedName>
    <definedName name="Sched_Pay" localSheetId="0">#REF!</definedName>
    <definedName name="Sched_Pay">#REF!</definedName>
    <definedName name="Scheduled_Extra_Payments" localSheetId="2">#REF!</definedName>
    <definedName name="Scheduled_Extra_Payments" localSheetId="3">#REF!</definedName>
    <definedName name="Scheduled_Extra_Payments" localSheetId="0">#REF!</definedName>
    <definedName name="Scheduled_Extra_Payments">#REF!</definedName>
    <definedName name="Scheduled_Interest_Rate" localSheetId="2">#REF!</definedName>
    <definedName name="Scheduled_Interest_Rate" localSheetId="3">#REF!</definedName>
    <definedName name="Scheduled_Interest_Rate" localSheetId="0">#REF!</definedName>
    <definedName name="Scheduled_Interest_Rate">#REF!</definedName>
    <definedName name="Scheduled_Monthly_Payment" localSheetId="2">#REF!</definedName>
    <definedName name="Scheduled_Monthly_Payment" localSheetId="3">#REF!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[72]Datos!$B$3:$D$72</definedName>
    <definedName name="seccion1" localSheetId="2">#REF!</definedName>
    <definedName name="seccion1" localSheetId="3">#REF!</definedName>
    <definedName name="seccion1" localSheetId="0">#REF!</definedName>
    <definedName name="seccion1">#REF!</definedName>
    <definedName name="seccion2" localSheetId="2">#REF!</definedName>
    <definedName name="seccion2" localSheetId="3">#REF!</definedName>
    <definedName name="seccion2" localSheetId="0">#REF!</definedName>
    <definedName name="seccion2">#REF!</definedName>
    <definedName name="SECTOR" localSheetId="2">#REF!</definedName>
    <definedName name="SECTOR" localSheetId="3">#REF!</definedName>
    <definedName name="SECTOR" localSheetId="0">#REF!</definedName>
    <definedName name="SECTOR">#REF!</definedName>
    <definedName name="SEGUNDO" localSheetId="2">#REF!</definedName>
    <definedName name="SEGUNDO" localSheetId="3">#REF!</definedName>
    <definedName name="SEGUNDO" localSheetId="0">#REF!</definedName>
    <definedName name="SEGUNDO">#REF!</definedName>
    <definedName name="SERO" localSheetId="0">#N/A</definedName>
    <definedName name="SERO">'900.2p'!ERR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I" localSheetId="0">#N/A</definedName>
    <definedName name="SI">'900.2p'!ERR</definedName>
    <definedName name="SISISIS" localSheetId="0">#N/A</definedName>
    <definedName name="SISISIS">'900.2p'!ERR</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[4]Hoja2!#REF!</definedName>
    <definedName name="SOBREANCHO">[4]Hoja2!#REF!</definedName>
    <definedName name="SOL" localSheetId="2">#REF!</definedName>
    <definedName name="SOL" localSheetId="3">#REF!</definedName>
    <definedName name="SOL" localSheetId="0">#REF!</definedName>
    <definedName name="SOL">#REF!</definedName>
    <definedName name="Spanner_Auto_File">"F:\Proyectos\CEI\Tunja-Barbosa\tra2b.x2a"</definedName>
    <definedName name="Spanner_Auto_Select" localSheetId="0">'[73]A-HOR'!#REF!</definedName>
    <definedName name="Spanner_Auto_Select">'[73]A-HOR'!#REF!</definedName>
    <definedName name="sr" localSheetId="0">#REF!</definedName>
    <definedName name="sr">#REF!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0">#REF!</definedName>
    <definedName name="ss">#REF!</definedName>
    <definedName name="SSSS" localSheetId="0">#N/A</definedName>
    <definedName name="SSSS">'900.2p'!ERR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 localSheetId="0">IF('FORMULARIO '!Loan_Amount*'FORMULARIO '!Interest_Rate*'FORMULARIO '!Loan_Years*'FORMULARIO '!Loan_Start&gt;0,1,0)</definedName>
    <definedName name="SSSSSSS">IF(Loan_Amount*Interest_Rate*Loan_Years*Loan_Start&gt;0,1,0)</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ma" localSheetId="2">[33]Hoja1!$F$60</definedName>
    <definedName name="suma" localSheetId="3">[33]Hoja1!$F$60</definedName>
    <definedName name="suma">[34]Hoja1!$F$60</definedName>
    <definedName name="Summary" localSheetId="0">#REF!</definedName>
    <definedName name="Summary">#REF!</definedName>
    <definedName name="sw" localSheetId="0">#N/A</definedName>
    <definedName name="sw">'900.2p'!ERR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 localSheetId="3">#REF!</definedName>
    <definedName name="TABLA" localSheetId="0">#REF!</definedName>
    <definedName name="TABLA">#REF!</definedName>
    <definedName name="TABLA_DE_CONTENIDO__A1" localSheetId="0">#REF!</definedName>
    <definedName name="TABLA_DE_CONTENIDO__A1">#REF!</definedName>
    <definedName name="tabla2" localSheetId="2">#REF!</definedName>
    <definedName name="tabla2" localSheetId="3">#REF!</definedName>
    <definedName name="tabla2" localSheetId="0">#REF!</definedName>
    <definedName name="tabla2">#REF!</definedName>
    <definedName name="TARIFAS">[74]TARIFAS!$A$1:$F$52</definedName>
    <definedName name="tb" localSheetId="0">#REF!</definedName>
    <definedName name="tb">#REF!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 localSheetId="0">[45]TARIF2002!#REF!</definedName>
    <definedName name="TE">[45]TARIF2002!#REF!</definedName>
    <definedName name="TECN" localSheetId="0">DATE(YEAR('FORMULARIO '!Loan_Start),MONTH('FORMULARIO '!Loan_Start)+Payment_Number,DAY('FORMULARIO '!Loan_Start))</definedName>
    <definedName name="TECN">DATE(YEAR(Loan_Start),MONTH(Loan_Start)+Payment_Number,DAY(Loan_Start))</definedName>
    <definedName name="TER" localSheetId="0">#N/A</definedName>
    <definedName name="TER">'900.2p'!ERR</definedName>
    <definedName name="TERM" localSheetId="0">#N/A</definedName>
    <definedName name="TERM">'900.2p'!ERR</definedName>
    <definedName name="TÉRMINOS" localSheetId="0">#N/A</definedName>
    <definedName name="TÉRMINOS">'900.2p'!ERR</definedName>
    <definedName name="TERR">[6]PRESUPUESTO!$I$7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 localSheetId="0">#REF!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 localSheetId="0">[45]TARIF2002!#REF!</definedName>
    <definedName name="TI">[45]TARIF2002!#REF!</definedName>
    <definedName name="TIEMPO">[24]BASES!$E$27</definedName>
    <definedName name="tipov" localSheetId="2">#REF!</definedName>
    <definedName name="tipov" localSheetId="3">#REF!</definedName>
    <definedName name="tipov" localSheetId="0">#REF!</definedName>
    <definedName name="tipov">#REF!</definedName>
    <definedName name="titi" localSheetId="0">IF('FORMULARIO '!Loan_Amount*'FORMULARIO '!Interest_Rate*'FORMULARIO '!Loan_Years*'FORMULARIO '!Loan_Start&gt;0,1,0)</definedName>
    <definedName name="titi">IF(Loan_Amount*Interest_Rate*Loan_Years*Loan_Start&gt;0,1,0)</definedName>
    <definedName name="TITO" localSheetId="0">IF('FORMULARIO '!RICO,'FORMULARIO '!Header_Row+'FORMULARIO '!TUPI,'FORMULARIO '!Header_Row)</definedName>
    <definedName name="TITO">IF(RICO,Header_Row+TUPI,Header_Row)</definedName>
    <definedName name="TITOF" localSheetId="0">IF('FORMULARIO '!RICO,'FORMULARIO '!Header_Row+'FORMULARIO '!TUPI,'FORMULARIO '!Header_Row)</definedName>
    <definedName name="TITOF">IF(RICO,Header_Row+TUPI,Header_Row)</definedName>
    <definedName name="TITU" localSheetId="2">#REF!</definedName>
    <definedName name="TITU" localSheetId="3">#REF!</definedName>
    <definedName name="TITU" localSheetId="0">#REF!</definedName>
    <definedName name="TITU">#REF!</definedName>
    <definedName name="TITULO" localSheetId="2">#REF!</definedName>
    <definedName name="TITULO" localSheetId="3">#REF!</definedName>
    <definedName name="TITULO" localSheetId="0">#REF!</definedName>
    <definedName name="TITULO">#REF!</definedName>
    <definedName name="_xlnm.Print_Titles" localSheetId="8">'MINFRA-MN-IN-10-FR-1'!$1:$9</definedName>
    <definedName name="_xlnm.Print_Titles">#N/A</definedName>
    <definedName name="Títulos_a_imprimir_IM" localSheetId="2">#REF!</definedName>
    <definedName name="Títulos_a_imprimir_IM" localSheetId="3">#REF!</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 localSheetId="2">#REF!</definedName>
    <definedName name="To" localSheetId="3">#REF!</definedName>
    <definedName name="To" localSheetId="0">#REF!</definedName>
    <definedName name="To">#REF!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2">#REF!</definedName>
    <definedName name="TOT" localSheetId="3">#REF!</definedName>
    <definedName name="TOT" localSheetId="0">#REF!</definedName>
    <definedName name="TOT">#REF!</definedName>
    <definedName name="TOTAL" localSheetId="2">#REF!</definedName>
    <definedName name="TOTAL" localSheetId="3">#REF!</definedName>
    <definedName name="TOTAL" localSheetId="0">#REF!</definedName>
    <definedName name="TOTAL">#REF!</definedName>
    <definedName name="Total_Interest" localSheetId="2">#REF!</definedName>
    <definedName name="Total_Interest" localSheetId="3">#REF!</definedName>
    <definedName name="Total_Interest" localSheetId="0">#REF!</definedName>
    <definedName name="Total_Interest">#REF!</definedName>
    <definedName name="Total_Pay" localSheetId="2">#REF!</definedName>
    <definedName name="Total_Pay" localSheetId="3">#REF!</definedName>
    <definedName name="Total_Pay" localSheetId="0">#REF!</definedName>
    <definedName name="Total_Pay">#REF!</definedName>
    <definedName name="Total_Payment" localSheetId="2">Scheduled_Payment+Extra_Payment</definedName>
    <definedName name="Total_Payment" localSheetId="3">Scheduled_Payment+Extra_Payment</definedName>
    <definedName name="Total_Payment" localSheetId="0">Scheduled_Payment+Extra_Payment</definedName>
    <definedName name="Total_Payment">Scheduled_Payment+Extra_Payment</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NS" localSheetId="0">[4]Hoja2!#REF!</definedName>
    <definedName name="TRANS">[4]Hoja2!#REF!</definedName>
    <definedName name="TRAT">[75]desmonte!$E$48</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mestre1">'[25]ESTADO RED'!$E$8</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[76]VrEqpBasica!$I$2</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 localSheetId="2">#REF!</definedName>
    <definedName name="tt" localSheetId="3">#REF!</definedName>
    <definedName name="TT" localSheetId="0">#REF!</definedName>
    <definedName name="TT">#REF!</definedName>
    <definedName name="TtCD" localSheetId="2">#REF!</definedName>
    <definedName name="TtCD" localSheetId="3">#REF!</definedName>
    <definedName name="TtCD" localSheetId="0">#REF!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PI" localSheetId="0">MATCH(0.01,'FORMULARIO '!End_Bal,-1)+1</definedName>
    <definedName name="TUPI">MATCH(0.01,End_Bal,-1)+1</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0">#REF!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0">#REF!</definedName>
    <definedName name="Ubicación">#REF!</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ITARIO">[77]Unitarios!$A$3:$D$13</definedName>
    <definedName name="Unitarios" localSheetId="2">#REF!</definedName>
    <definedName name="Unitarios" localSheetId="3">#REF!</definedName>
    <definedName name="Unitarios" localSheetId="0">#REF!</definedName>
    <definedName name="Unitarios">#REF!</definedName>
    <definedName name="uno" localSheetId="0">#N/A</definedName>
    <definedName name="uno">'900.2p'!ERR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0">#N/A</definedName>
    <definedName name="uriel">'900.2p'!ERR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#REF!</definedName>
    <definedName name="utilidad">[16]DATOS!$B$18</definedName>
    <definedName name="UTL">[6]otros!$C$4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2">IF('450.2 BACHEO'!Loan_Amount*'450.2 BACHEO'!Interest_Rate*'450.2 BACHEO'!Loan_Years*'450.2 BACHEO'!Loan_Start&gt;0,1,0)</definedName>
    <definedName name="Values_Entered" localSheetId="3">IF('900.2p'!Loan_Amount*'900.2p'!Interest_Rate*'900.2p'!Loan_Years*'900.2p'!Loan_Start&gt;0,1,0)</definedName>
    <definedName name="Values_Entered" localSheetId="0">IF('FORMULARIO '!Loan_Amount*'FORMULARIO '!Interest_Rate*'FORMULARIO '!Loan_Years*'FORMULARIO '!Loan_Start&gt;0,1,0)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0">#REF!</definedName>
    <definedName name="VentaAiu">#REF!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as">[72]Datos!$H$2:$H$6</definedName>
    <definedName name="villa" localSheetId="2">#REF!</definedName>
    <definedName name="villa" localSheetId="3">#REF!</definedName>
    <definedName name="villa" localSheetId="0">#REF!</definedName>
    <definedName name="villa">#REF!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m" localSheetId="0">#REF!</definedName>
    <definedName name="vm">#REF!</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 localSheetId="0">#REF!</definedName>
    <definedName name="vv">#REF!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3">#REF!</definedName>
    <definedName name="VVV" localSheetId="0">#REF!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DFSDF" localSheetId="0">'[26]Res-Accide-10'!#REF!</definedName>
    <definedName name="WDFSDF">'[26]Res-Accide-10'!#REF!</definedName>
    <definedName name="we" localSheetId="2">#REF!</definedName>
    <definedName name="we" localSheetId="3">#REF!</definedName>
    <definedName name="WE">#N/A</definedName>
    <definedName name="WEFWE" localSheetId="0">'[26]Res-Accide-10'!#REF!</definedName>
    <definedName name="WEFWE">'[26]Res-Accide-10'!#REF!</definedName>
    <definedName name="WER">'[26]Res-Accide-10'!$S$2:$S$7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0">'[26]Res-Accide-10'!#REF!</definedName>
    <definedName name="WILSON">'[26]Res-Accide-10'!#REF!</definedName>
    <definedName name="wj" localSheetId="0">#REF!</definedName>
    <definedName name="wj">#REF!</definedName>
    <definedName name="wl" localSheetId="0">#REF!</definedName>
    <definedName name="wl">#REF!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 localSheetId="0">#REF!</definedName>
    <definedName name="ws">#REF!</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[78]INDICE!$1:$1048576</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#REF!</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0">#REF!</definedName>
    <definedName name="XX">#REF!</definedName>
    <definedName name="XX_51" localSheetId="2">#REF!</definedName>
    <definedName name="XX_51" localSheetId="3">#REF!</definedName>
    <definedName name="XX_51" localSheetId="0">#REF!</definedName>
    <definedName name="XX_51">#REF!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2">#REF!</definedName>
    <definedName name="xxx" localSheetId="3">#REF!</definedName>
    <definedName name="xxx" localSheetId="0">#REF!</definedName>
    <definedName name="xxx">#REF!</definedName>
    <definedName name="XXXX" localSheetId="2">#REF!</definedName>
    <definedName name="XXXX" localSheetId="3">#REF!</definedName>
    <definedName name="XXXX" localSheetId="0">#REF!</definedName>
    <definedName name="XXXX">#REF!</definedName>
    <definedName name="xxxxx" localSheetId="2">[79]!absc</definedName>
    <definedName name="xxxxx" localSheetId="3">[79]!absc</definedName>
    <definedName name="xxxxx" localSheetId="0">[8]!absc</definedName>
    <definedName name="xxxxx">[8]!absc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#REF!</definedName>
    <definedName name="xxxxxx">#REF!</definedName>
    <definedName name="xxxxxxcxxxx" hidden="1">"C:\C-314\VOLUMENES\volfin4.mdb"</definedName>
    <definedName name="XXXXXXXXXX" localSheetId="2">#REF!</definedName>
    <definedName name="XXXXXXXXXX" localSheetId="3">#REF!</definedName>
    <definedName name="XXXXXXXXXX" localSheetId="0">#REF!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0">#REF!</definedName>
    <definedName name="XXXXXXXXXXXX">#REF!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2">[10]!absc</definedName>
    <definedName name="Y" localSheetId="3">[10]!absc</definedName>
    <definedName name="Y" localSheetId="0">[11]!absc</definedName>
    <definedName name="Y">[11]!absc</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0">#REF!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c" localSheetId="0">#REF!</definedName>
    <definedName name="zc">#REF!</definedName>
    <definedName name="zd" localSheetId="0">#REF!</definedName>
    <definedName name="zd">#REF!</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x" localSheetId="0">#N/A</definedName>
    <definedName name="zx">'900.2p'!ERR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2">#REF!</definedName>
    <definedName name="zz" localSheetId="3">#REF!</definedName>
    <definedName name="ZZ" localSheetId="0">MATCH(0.01,'FORMULARIO '!End_Bal,-1)+1</definedName>
    <definedName name="ZZ">MATCH(0.01,End_Bal,-1)+1</definedName>
    <definedName name="ZZZZZZZZZZZ" localSheetId="2">'[32]A. P. U.'!#REF!</definedName>
    <definedName name="ZZZZZZZZZZZ" localSheetId="3">'[32]A. P. U.'!#REF!</definedName>
    <definedName name="ZZZZZZZZZZZ" localSheetId="0">'[32]A. P. U.'!#REF!</definedName>
    <definedName name="ZZZZZZZZZZZ">'[32]A. P. U.'!#REF!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2" i="402" l="1"/>
  <c r="J14" i="401"/>
  <c r="H30" i="386"/>
  <c r="G27" i="386"/>
  <c r="E27" i="386"/>
  <c r="G20" i="386"/>
  <c r="G19" i="386"/>
  <c r="J11" i="402" l="1"/>
  <c r="J13" i="402"/>
  <c r="J14" i="402" s="1"/>
  <c r="J16" i="402" s="1"/>
  <c r="H16" i="386" l="1"/>
  <c r="I19" i="386"/>
  <c r="L24" i="386"/>
  <c r="H37" i="386" l="1"/>
  <c r="H39" i="386" s="1"/>
  <c r="I12" i="401" l="1"/>
  <c r="J12" i="401" s="1"/>
  <c r="G44" i="386"/>
  <c r="H45" i="386" s="1"/>
  <c r="G10" i="386"/>
  <c r="J13" i="401" l="1"/>
  <c r="J16" i="401" s="1"/>
  <c r="J11" i="401"/>
  <c r="H47" i="386"/>
  <c r="G10" i="383" l="1"/>
  <c r="H16" i="383" s="1"/>
  <c r="H23" i="383"/>
  <c r="H29" i="383"/>
  <c r="H38" i="383"/>
  <c r="F43" i="383"/>
  <c r="F44" i="383"/>
  <c r="F45" i="383"/>
  <c r="H40" i="383" l="1"/>
  <c r="G43" i="383"/>
  <c r="G44" i="383"/>
  <c r="G45" i="383"/>
  <c r="H46" i="383" l="1"/>
  <c r="H48" i="383" s="1"/>
  <c r="M70" i="374" l="1"/>
</calcChain>
</file>

<file path=xl/sharedStrings.xml><?xml version="1.0" encoding="utf-8"?>
<sst xmlns="http://schemas.openxmlformats.org/spreadsheetml/2006/main" count="2326" uniqueCount="1527">
  <si>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</si>
  <si>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</si>
  <si>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</si>
  <si>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</si>
  <si>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</si>
  <si>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</si>
  <si>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</si>
  <si>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</si>
  <si>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</si>
  <si>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</si>
  <si>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</si>
  <si>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</si>
  <si>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</si>
  <si>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</si>
  <si>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</si>
  <si>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</si>
  <si>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</si>
  <si>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</si>
  <si>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</si>
  <si>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</si>
  <si>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</si>
  <si>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</si>
  <si>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</si>
  <si>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</si>
  <si>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</si>
  <si>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</si>
  <si>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</si>
  <si>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</si>
  <si>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</si>
  <si>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</si>
  <si>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</si>
  <si>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</si>
  <si>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</si>
  <si>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</si>
  <si>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</si>
  <si>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</si>
  <si>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</si>
  <si>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</si>
  <si>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</si>
  <si>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</si>
  <si>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</si>
  <si>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</si>
  <si>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</si>
  <si>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</si>
  <si>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</si>
  <si>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</si>
  <si>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</si>
  <si>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</si>
  <si>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</si>
  <si>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</si>
  <si>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</si>
  <si>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</si>
  <si>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</si>
  <si>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</si>
  <si>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</si>
  <si>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</si>
  <si>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</si>
  <si>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</si>
  <si>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</si>
  <si>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</si>
  <si>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</si>
  <si>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</si>
  <si>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</si>
  <si>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</si>
  <si>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</si>
  <si>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</si>
  <si>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</si>
  <si>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</si>
  <si>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</si>
  <si>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</si>
  <si>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</si>
  <si>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</si>
  <si>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</si>
  <si>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</si>
  <si>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</si>
  <si>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</si>
  <si>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</si>
  <si>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</si>
  <si>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</si>
  <si>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</si>
  <si>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</si>
  <si>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</si>
  <si>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</si>
  <si>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</si>
  <si>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</si>
  <si>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</si>
  <si>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</si>
  <si>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</si>
  <si>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</si>
  <si>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</si>
  <si>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</si>
  <si>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</si>
  <si>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</si>
  <si>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</si>
  <si>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</si>
  <si>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</si>
  <si>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</si>
  <si>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</si>
  <si>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</si>
  <si>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</si>
  <si>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</si>
  <si>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</si>
  <si>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</si>
  <si>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</si>
  <si>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</si>
  <si>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</si>
  <si>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</si>
  <si>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</si>
  <si>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</si>
  <si>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</si>
  <si>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</si>
  <si>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</si>
  <si>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</si>
  <si>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</si>
  <si>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</si>
  <si>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</si>
  <si>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</si>
  <si>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</si>
  <si>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</si>
  <si>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</si>
  <si>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</si>
  <si>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</si>
  <si>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</si>
  <si>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</si>
  <si>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</si>
  <si>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</si>
  <si>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</si>
  <si>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</si>
  <si>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</si>
  <si>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</si>
  <si>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</si>
  <si>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</si>
  <si>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</si>
  <si>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</si>
  <si>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</si>
  <si>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</si>
  <si>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</si>
  <si>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</si>
  <si>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</si>
  <si>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</si>
  <si>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</si>
  <si>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</si>
  <si>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</si>
  <si>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</si>
  <si>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</si>
  <si>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</si>
  <si>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</si>
  <si>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</si>
  <si>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</si>
  <si>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</si>
  <si>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</si>
  <si>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</si>
  <si>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</si>
  <si>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</si>
  <si>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</si>
  <si>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</si>
  <si>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</si>
  <si>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</si>
  <si>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</si>
  <si>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</si>
  <si>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</si>
  <si>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</si>
  <si>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</si>
  <si>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</si>
  <si>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</si>
  <si>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</si>
  <si>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</si>
  <si>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</si>
  <si>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</si>
  <si>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</si>
  <si>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</si>
  <si>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</si>
  <si>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</si>
  <si>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</si>
  <si>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</si>
  <si>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</si>
  <si>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</si>
  <si>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</si>
  <si>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</si>
  <si>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</si>
  <si>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</si>
  <si>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</si>
  <si>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</si>
  <si>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</si>
  <si>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</si>
  <si>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</si>
  <si>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</si>
  <si>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</si>
  <si>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</si>
  <si>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</si>
  <si>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</si>
  <si>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</si>
  <si>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</si>
  <si>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</si>
  <si>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</si>
  <si>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</si>
  <si>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</si>
  <si>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</si>
  <si>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</si>
  <si>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</si>
  <si>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</si>
  <si>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</si>
  <si>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</si>
  <si>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</si>
  <si>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</si>
  <si>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</si>
  <si>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</si>
  <si>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</si>
  <si>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</si>
  <si>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</si>
  <si>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</si>
  <si>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</si>
  <si>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</si>
  <si>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</si>
  <si>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</si>
  <si>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</si>
  <si>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</si>
  <si>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</si>
  <si>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</si>
  <si>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</si>
  <si>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</si>
  <si>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</si>
  <si>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</si>
  <si>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</si>
  <si>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</si>
  <si>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</si>
  <si>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</si>
  <si>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</si>
  <si>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</si>
  <si>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</si>
  <si>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</si>
  <si>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</si>
  <si>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</si>
  <si>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</si>
  <si>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</si>
  <si>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</si>
  <si>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</si>
  <si>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</si>
  <si>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</si>
  <si>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</si>
  <si>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</si>
  <si>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</si>
  <si>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</si>
  <si>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</si>
  <si>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</si>
  <si>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</si>
  <si>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</si>
  <si>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</si>
  <si>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</si>
  <si>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</si>
  <si>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</si>
  <si>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</si>
  <si>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</si>
  <si>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</si>
  <si>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</si>
  <si>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</si>
  <si>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</si>
  <si>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</si>
  <si>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</si>
  <si>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</si>
  <si>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</si>
  <si>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</si>
  <si>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</si>
  <si>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</si>
  <si>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</si>
  <si>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</si>
  <si>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</si>
  <si>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</si>
  <si>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</si>
  <si>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</si>
  <si>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</si>
  <si>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</si>
  <si>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</si>
  <si>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</si>
  <si>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</si>
  <si>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</si>
  <si>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</si>
  <si>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</si>
  <si>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</si>
  <si>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</si>
  <si>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</si>
  <si>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</si>
  <si>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</si>
  <si>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</si>
  <si>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</si>
  <si>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</si>
  <si>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</si>
  <si>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</si>
  <si>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</si>
  <si>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</si>
  <si>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</si>
  <si>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</si>
  <si>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</si>
  <si>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</si>
  <si>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</si>
  <si>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</si>
  <si>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</si>
  <si>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</si>
  <si>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</si>
  <si>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</si>
  <si>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</si>
  <si>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</si>
  <si>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</si>
  <si>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</si>
  <si>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</si>
  <si>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</si>
  <si>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</si>
  <si>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</si>
  <si>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</si>
  <si>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</si>
  <si>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</si>
  <si>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</si>
  <si>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</si>
  <si>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</si>
  <si>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</si>
  <si>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</si>
  <si>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</si>
  <si>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</si>
  <si>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</si>
  <si>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</si>
  <si>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</si>
  <si>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</si>
  <si>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</si>
  <si>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</si>
  <si>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</si>
  <si>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</si>
  <si>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</si>
  <si>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</si>
  <si>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</si>
  <si>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</si>
  <si>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</si>
  <si>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</si>
  <si>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</si>
  <si>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</si>
  <si>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</si>
  <si>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</si>
  <si>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</si>
  <si>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</si>
  <si>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</si>
  <si>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</si>
  <si>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</si>
  <si>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</si>
  <si>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</si>
  <si>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</si>
  <si>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</si>
  <si>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</si>
  <si>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</si>
  <si>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</si>
  <si>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</si>
  <si>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</si>
  <si>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</si>
  <si>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</si>
  <si>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</si>
  <si>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</si>
  <si>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</si>
  <si>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</si>
  <si>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</si>
  <si>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</si>
  <si>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</si>
  <si>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</si>
  <si>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</si>
  <si>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</si>
  <si>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</si>
  <si>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</si>
  <si>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</si>
  <si>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</si>
  <si>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</si>
  <si>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</si>
  <si>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</si>
  <si>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</si>
  <si>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</si>
  <si>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</si>
  <si>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</si>
  <si>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</si>
  <si>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</si>
  <si>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</si>
  <si>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</si>
  <si>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</si>
  <si>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</si>
  <si>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</si>
  <si>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</si>
  <si>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</si>
  <si>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</si>
  <si>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</si>
  <si>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</si>
  <si>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</si>
  <si>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</si>
  <si>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</si>
  <si>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</si>
  <si>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</si>
  <si>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</si>
  <si>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</si>
  <si>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</si>
  <si>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</si>
  <si>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</si>
  <si>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</si>
  <si>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</si>
  <si>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</si>
  <si>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</si>
  <si>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</si>
  <si>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</si>
  <si>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</si>
  <si>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</si>
  <si>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</si>
  <si>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</si>
  <si>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</si>
  <si>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</si>
  <si>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</si>
  <si>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</si>
  <si>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</si>
  <si>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</si>
  <si>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</si>
  <si>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</si>
  <si>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</si>
  <si>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</si>
  <si>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</si>
  <si>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</si>
  <si>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</si>
  <si>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</si>
  <si>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</si>
  <si>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</si>
  <si>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</si>
  <si>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</si>
  <si>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</si>
  <si>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</si>
  <si>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</si>
  <si>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</si>
  <si>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</si>
  <si>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</si>
  <si>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</si>
  <si>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</si>
  <si>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</si>
  <si>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</si>
  <si>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</si>
  <si>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</si>
  <si>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</si>
  <si>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</si>
  <si>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</si>
  <si>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</si>
  <si>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</si>
  <si>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</si>
  <si>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</si>
  <si>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</si>
  <si>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</si>
  <si>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</si>
  <si>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</si>
  <si>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</si>
  <si>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</si>
  <si>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</si>
  <si>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</si>
  <si>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</si>
  <si>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</si>
  <si>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</si>
  <si>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</si>
  <si>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</si>
  <si>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</si>
  <si>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</si>
  <si>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</si>
  <si>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</si>
  <si>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</si>
  <si>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</si>
  <si>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</si>
  <si>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</si>
  <si>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</si>
  <si>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</si>
  <si>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</si>
  <si>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</si>
  <si>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</si>
  <si>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</si>
  <si>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</si>
  <si>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</si>
  <si>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</si>
  <si>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</si>
  <si>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</si>
  <si>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</si>
  <si>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</si>
  <si>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</si>
  <si>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</si>
  <si>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</si>
  <si>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</si>
  <si>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</si>
  <si>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</si>
  <si>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</si>
  <si>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</si>
  <si>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</si>
  <si>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</si>
  <si>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</si>
  <si>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</si>
  <si>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</si>
  <si>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</si>
  <si>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</si>
  <si>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</si>
  <si>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</si>
  <si>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</si>
  <si>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</si>
  <si>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</si>
  <si>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</si>
  <si>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</si>
  <si>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</si>
  <si>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</si>
  <si>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</si>
  <si>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</si>
  <si>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</si>
  <si>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</si>
  <si>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</si>
  <si>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</si>
  <si>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</si>
  <si>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</si>
  <si>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</si>
  <si>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</si>
  <si>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</si>
  <si>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</si>
  <si>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</si>
  <si>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</si>
  <si>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</si>
  <si>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</si>
  <si>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</si>
  <si>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</si>
  <si>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</si>
  <si>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</si>
  <si>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</si>
  <si>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</si>
  <si>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</si>
  <si>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</si>
  <si>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</si>
  <si>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</si>
  <si>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</si>
  <si>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</si>
  <si>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</si>
  <si>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</si>
  <si>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</si>
  <si>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</si>
  <si>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</si>
  <si>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</si>
  <si>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</si>
  <si>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</si>
  <si>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</si>
  <si>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</si>
  <si>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</si>
  <si>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</si>
  <si>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</si>
  <si>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</si>
  <si>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</si>
  <si>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</si>
  <si>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</si>
  <si>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</si>
  <si>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</si>
  <si>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</si>
  <si>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</si>
  <si>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</si>
  <si>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</si>
  <si>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</si>
  <si>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</si>
  <si>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</si>
  <si>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</si>
  <si>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</si>
  <si>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</si>
  <si>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</si>
  <si>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</si>
  <si>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</si>
  <si>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</si>
  <si>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</si>
  <si>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</si>
  <si>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</si>
  <si>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</si>
  <si>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</si>
  <si>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</si>
  <si>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</si>
  <si>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</si>
  <si>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</si>
  <si>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</si>
  <si>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</si>
  <si>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</si>
  <si>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</si>
  <si>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</si>
  <si>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</si>
  <si>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</si>
  <si>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</si>
  <si>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</si>
  <si>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</si>
  <si>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</si>
  <si>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</si>
  <si>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</si>
  <si>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</si>
  <si>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</si>
  <si>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</si>
  <si>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</si>
  <si>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</si>
  <si>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</si>
  <si>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</si>
  <si>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</si>
  <si>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</si>
  <si>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</si>
  <si>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</si>
  <si>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</si>
  <si>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</si>
  <si>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</si>
  <si>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</si>
  <si>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</si>
  <si>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</si>
  <si>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</si>
  <si>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</si>
  <si>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</si>
  <si>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</si>
  <si>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</si>
  <si>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</si>
  <si>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</si>
  <si>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</si>
  <si>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</si>
  <si>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</si>
  <si>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</si>
  <si>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</si>
  <si>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</si>
  <si>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</si>
  <si>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</si>
  <si>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</si>
  <si>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</si>
  <si>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</si>
  <si>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</si>
  <si>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</si>
  <si>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</si>
  <si>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</si>
  <si>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</si>
  <si>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</si>
  <si>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</si>
  <si>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</si>
  <si>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</si>
  <si>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</si>
  <si>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</si>
  <si>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</si>
  <si>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</si>
  <si>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</si>
  <si>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</si>
  <si>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</si>
  <si>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</si>
  <si>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</si>
  <si>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</si>
  <si>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</si>
  <si>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</si>
  <si>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</si>
  <si>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</si>
  <si>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</si>
  <si>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</si>
  <si>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</si>
  <si>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</si>
  <si>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</si>
  <si>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</si>
  <si>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</si>
  <si>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</si>
  <si>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</si>
  <si>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</si>
  <si>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</si>
  <si>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</si>
  <si>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</si>
  <si>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</si>
  <si>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</si>
  <si>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</si>
  <si>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</si>
  <si>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</si>
  <si>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</si>
  <si>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</si>
  <si>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</si>
  <si>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</si>
  <si>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</si>
  <si>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</si>
  <si>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</si>
  <si>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</si>
  <si>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</si>
  <si>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</si>
  <si>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</si>
  <si>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</si>
  <si>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</si>
  <si>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</si>
  <si>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</si>
  <si>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</si>
  <si>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</si>
  <si>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</si>
  <si>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</si>
  <si>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</si>
  <si>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</si>
  <si>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</si>
  <si>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</si>
  <si>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</si>
  <si>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</si>
  <si>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</si>
  <si>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</si>
  <si>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</si>
  <si>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</si>
  <si>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</si>
  <si>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</si>
  <si>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</si>
  <si>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</si>
  <si>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</si>
  <si>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</si>
  <si>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</si>
  <si>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</si>
  <si>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</si>
  <si>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</si>
  <si>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</si>
  <si>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</si>
  <si>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</si>
  <si>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</si>
  <si>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</si>
  <si>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</si>
  <si>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</si>
  <si>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</si>
  <si>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</si>
  <si>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</si>
  <si>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</si>
  <si>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</si>
  <si>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</si>
  <si>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</si>
  <si>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</si>
  <si>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</si>
  <si>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</si>
  <si>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</si>
  <si>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</si>
  <si>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</si>
  <si>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</si>
  <si>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</si>
  <si>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</si>
  <si>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</si>
  <si>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</si>
  <si>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</si>
  <si>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</si>
  <si>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</si>
  <si>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</si>
  <si>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</si>
  <si>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</si>
  <si>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</si>
  <si>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</si>
  <si>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</si>
  <si>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</si>
  <si>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</si>
  <si>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</si>
  <si>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</si>
  <si>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</si>
  <si>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</si>
  <si>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</si>
  <si>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</si>
  <si>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</si>
  <si>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</si>
  <si>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</si>
  <si>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</si>
  <si>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</si>
  <si>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</si>
  <si>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</si>
  <si>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</si>
  <si>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</si>
  <si>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</si>
  <si>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</si>
  <si>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</si>
  <si>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</si>
  <si>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</si>
  <si>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</si>
  <si>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</si>
  <si>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</si>
  <si>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</si>
  <si>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</si>
  <si>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</si>
  <si>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</si>
  <si>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</si>
  <si>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</si>
  <si>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</si>
  <si>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</si>
  <si>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</si>
  <si>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</si>
  <si>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</si>
  <si>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</si>
  <si>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</si>
  <si>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</si>
  <si>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</si>
  <si>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</si>
  <si>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</si>
  <si>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</si>
  <si>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</si>
  <si>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</si>
  <si>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</si>
  <si>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</si>
  <si>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</si>
  <si>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</si>
  <si>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</si>
  <si>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</si>
  <si>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</si>
  <si>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</si>
  <si>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</si>
  <si>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</si>
  <si>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</si>
  <si>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</si>
  <si>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</si>
  <si>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</si>
  <si>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</si>
  <si>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</si>
  <si>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</si>
  <si>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</si>
  <si>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</si>
  <si>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</si>
  <si>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</si>
  <si>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</si>
  <si>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</si>
  <si>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</si>
  <si>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</si>
  <si>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</si>
  <si>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</si>
  <si>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</si>
  <si>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</si>
  <si>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</si>
  <si>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</si>
  <si>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</si>
  <si>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</si>
  <si>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</si>
  <si>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</si>
  <si>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</si>
  <si>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</si>
  <si>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</si>
  <si>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</si>
  <si>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</si>
  <si>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</si>
  <si>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</si>
  <si>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</si>
  <si>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</si>
  <si>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</si>
  <si>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</si>
  <si>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</si>
  <si>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</si>
  <si>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</si>
  <si>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</si>
  <si>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</si>
  <si>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</si>
  <si>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</si>
  <si>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</si>
  <si>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</si>
  <si>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</si>
  <si>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</si>
  <si>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</si>
  <si>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</si>
  <si>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</si>
  <si>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</si>
  <si>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</si>
  <si>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</si>
  <si>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</si>
  <si>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</si>
  <si>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</si>
  <si>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</si>
  <si>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</si>
  <si>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</si>
  <si>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</si>
  <si>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</si>
  <si>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</si>
  <si>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</si>
  <si>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</si>
  <si>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</si>
  <si>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</si>
  <si>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</si>
  <si>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</si>
  <si>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</si>
  <si>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</si>
  <si>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</si>
  <si>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</si>
  <si>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</si>
  <si>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</si>
  <si>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</si>
  <si>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</si>
  <si>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</si>
  <si>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</si>
  <si>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</si>
  <si>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</si>
  <si>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</si>
  <si>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</si>
  <si>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</si>
  <si>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</si>
  <si>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</si>
  <si>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</si>
  <si>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</si>
  <si>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</si>
  <si>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</si>
  <si>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</si>
  <si>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</si>
  <si>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</si>
  <si>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</si>
  <si>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</si>
  <si>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</si>
  <si>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</si>
  <si>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</si>
  <si>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</si>
  <si>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</si>
  <si>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</si>
  <si>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</si>
  <si>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</si>
  <si>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</si>
  <si>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</si>
  <si>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</si>
  <si>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</si>
  <si>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</si>
  <si>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</si>
  <si>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</si>
  <si>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</si>
  <si>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</si>
  <si>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</si>
  <si>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</si>
  <si>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</si>
  <si>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</si>
  <si>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</si>
  <si>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</si>
  <si>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</si>
  <si>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</si>
  <si>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</si>
  <si>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</si>
  <si>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</si>
  <si>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</si>
  <si>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</si>
  <si>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</si>
  <si>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</si>
  <si>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</si>
  <si>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</si>
  <si>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</si>
  <si>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</si>
  <si>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</si>
  <si>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</si>
  <si>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</si>
  <si>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</si>
  <si>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</si>
  <si>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</si>
  <si>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</si>
  <si>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</si>
  <si>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</si>
  <si>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</si>
  <si>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</si>
  <si>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</si>
  <si>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</si>
  <si>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</si>
  <si>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</si>
  <si>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</si>
  <si>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</si>
  <si>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</si>
  <si>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</si>
  <si>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</si>
  <si>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</si>
  <si>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</si>
  <si>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</si>
  <si>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</si>
  <si>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</si>
  <si>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</si>
  <si>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</si>
  <si>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</si>
  <si>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</si>
  <si>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</si>
  <si>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</si>
  <si>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</si>
  <si>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</si>
  <si>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</si>
  <si>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</si>
  <si>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</si>
  <si>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</si>
  <si>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</si>
  <si>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</si>
  <si>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</si>
  <si>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</si>
  <si>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</si>
  <si>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</si>
  <si>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</si>
  <si>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</si>
  <si>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</si>
  <si>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</si>
  <si>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</si>
  <si>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</si>
  <si>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</si>
  <si>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</si>
  <si>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</si>
  <si>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</si>
  <si>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</si>
  <si>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</si>
  <si>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</si>
  <si>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</si>
  <si>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</si>
  <si>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</si>
  <si>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</si>
  <si>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</si>
  <si>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</si>
  <si>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</si>
  <si>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</si>
  <si>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</si>
  <si>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</si>
  <si>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</si>
  <si>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</si>
  <si>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</si>
  <si>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</si>
  <si>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</si>
  <si>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</si>
  <si>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</si>
  <si>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</si>
  <si>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</si>
  <si>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</si>
  <si>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</si>
  <si>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</si>
  <si>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</si>
  <si>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</si>
  <si>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</si>
  <si>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</si>
  <si>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</si>
  <si>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</si>
  <si>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</si>
  <si>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</si>
  <si>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</si>
  <si>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</si>
  <si>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</si>
  <si>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</si>
  <si>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</si>
  <si>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</si>
  <si>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</si>
  <si>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</si>
  <si>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</si>
  <si>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</si>
  <si>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</si>
  <si>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</si>
  <si>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</si>
  <si>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</si>
  <si>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</si>
  <si>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</si>
  <si>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</si>
  <si>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</si>
  <si>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</si>
  <si>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</si>
  <si>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</si>
  <si>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</si>
  <si>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</si>
  <si>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</si>
  <si>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</si>
  <si>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</si>
  <si>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</si>
  <si>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</si>
  <si>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</si>
  <si>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</si>
  <si>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</si>
  <si>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</si>
  <si>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</si>
  <si>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SUBTOTAL $</t>
  </si>
  <si>
    <t>II. MATERIALES</t>
  </si>
  <si>
    <t>PRECIO UNIT.</t>
  </si>
  <si>
    <t>III. TRANSPORTES</t>
  </si>
  <si>
    <t>MATERIAL</t>
  </si>
  <si>
    <t>CANTIDAD      (1)</t>
  </si>
  <si>
    <t>TARIFA</t>
  </si>
  <si>
    <t>IV. MANO DE OBRA</t>
  </si>
  <si>
    <t>JORNAL</t>
  </si>
  <si>
    <t>PRESTACIONES</t>
  </si>
  <si>
    <t>JORNAL TOTAL</t>
  </si>
  <si>
    <t>TOTAL COSTO DIRECTO $</t>
  </si>
  <si>
    <t>V. COSTOS INDIRECTOS</t>
  </si>
  <si>
    <t>Descripción</t>
  </si>
  <si>
    <t>Porcentaje</t>
  </si>
  <si>
    <t>Valor Total</t>
  </si>
  <si>
    <t>ADMINISTRACION</t>
  </si>
  <si>
    <t xml:space="preserve">IMPREVISTOS </t>
  </si>
  <si>
    <t>UTILIDAD</t>
  </si>
  <si>
    <t>Firma</t>
  </si>
  <si>
    <t>Nombre:</t>
  </si>
  <si>
    <t>Representante Legal del Contratista o su Apoderado</t>
  </si>
  <si>
    <t>Matricula No. :</t>
  </si>
  <si>
    <t xml:space="preserve"> </t>
  </si>
  <si>
    <t>Representante Legal del Interventor o su Apoderado</t>
  </si>
  <si>
    <t>Kg</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</si>
  <si>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</si>
  <si>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</si>
  <si>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</si>
  <si>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</si>
  <si>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</si>
  <si>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</si>
  <si>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</si>
  <si>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</si>
  <si>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</si>
  <si>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</si>
  <si>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</si>
  <si>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</si>
  <si>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</si>
  <si>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</si>
  <si>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</si>
  <si>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</si>
  <si>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</si>
  <si>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</si>
  <si>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</si>
  <si>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</si>
  <si>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</si>
  <si>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</si>
  <si>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</si>
  <si>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</si>
  <si>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</si>
  <si>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</si>
  <si>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</si>
  <si>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</si>
  <si>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</si>
  <si>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</si>
  <si>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</si>
  <si>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</si>
  <si>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</si>
  <si>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</si>
  <si>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</si>
  <si>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</si>
  <si>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</si>
  <si>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</si>
  <si>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</si>
  <si>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</si>
  <si>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</si>
  <si>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</si>
  <si>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</si>
  <si>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</si>
  <si>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</si>
  <si>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</si>
  <si>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</si>
  <si>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</si>
  <si>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</si>
  <si>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</si>
  <si>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</si>
  <si>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</si>
  <si>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</si>
  <si>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</si>
  <si>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</si>
  <si>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</si>
  <si>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</si>
  <si>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</si>
  <si>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</si>
  <si>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</si>
  <si>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</si>
  <si>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</si>
  <si>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</si>
  <si>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</si>
  <si>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</si>
  <si>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</si>
  <si>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</si>
  <si>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</si>
  <si>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</si>
  <si>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</si>
  <si>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</si>
  <si>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</si>
  <si>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</si>
  <si>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</si>
  <si>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</si>
  <si>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</si>
  <si>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</si>
  <si>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</si>
  <si>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</si>
  <si>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</si>
  <si>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</si>
  <si>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</si>
  <si>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</si>
  <si>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</si>
  <si>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</si>
  <si>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</si>
  <si>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</si>
  <si>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</si>
  <si>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</si>
  <si>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</si>
  <si>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</si>
  <si>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</si>
  <si>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</si>
  <si>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</si>
  <si>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</si>
  <si>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</si>
  <si>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</si>
  <si>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</si>
  <si>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</si>
  <si>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</si>
  <si>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</si>
  <si>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</si>
  <si>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</si>
  <si>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</si>
  <si>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</si>
  <si>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</si>
  <si>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</si>
  <si>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</si>
  <si>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</si>
  <si>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</si>
  <si>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</si>
  <si>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</si>
  <si>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</si>
  <si>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</si>
  <si>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</si>
  <si>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</si>
  <si>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</si>
  <si>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</si>
  <si>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</si>
  <si>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</si>
  <si>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</si>
  <si>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</si>
  <si>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</si>
  <si>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</si>
  <si>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</si>
  <si>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</si>
  <si>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</si>
  <si>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</si>
  <si>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</si>
  <si>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</si>
  <si>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</si>
  <si>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</si>
  <si>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</si>
  <si>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</si>
  <si>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</si>
  <si>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</si>
  <si>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</si>
  <si>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</si>
  <si>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</si>
  <si>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</si>
  <si>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</si>
  <si>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</si>
  <si>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</si>
  <si>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</si>
  <si>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</si>
  <si>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</si>
  <si>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</si>
  <si>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</si>
  <si>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</si>
  <si>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</si>
  <si>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</si>
  <si>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</si>
  <si>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</si>
  <si>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</si>
  <si>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</si>
  <si>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</si>
  <si>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</si>
  <si>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</si>
  <si>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</si>
  <si>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</si>
  <si>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</si>
  <si>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</si>
  <si>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</si>
  <si>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</si>
  <si>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</si>
  <si>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</si>
  <si>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</si>
  <si>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</si>
  <si>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</si>
  <si>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</si>
  <si>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</si>
  <si>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</si>
  <si>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</si>
  <si>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</si>
  <si>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</si>
  <si>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</si>
  <si>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</si>
  <si>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</si>
  <si>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</si>
  <si>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</si>
  <si>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</si>
  <si>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</si>
  <si>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</si>
  <si>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</si>
  <si>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</si>
  <si>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</si>
  <si>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</si>
  <si>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</si>
  <si>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</si>
  <si>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Transporte de barrera de seguridad</t>
  </si>
  <si>
    <t>T0010053</t>
  </si>
  <si>
    <t>Impermeabilizante para Concreto</t>
  </si>
  <si>
    <t>B0014191</t>
  </si>
  <si>
    <t>C0010311</t>
  </si>
  <si>
    <t>Derretidora de asfalto (crafco o similar)</t>
  </si>
  <si>
    <t>T0010011</t>
  </si>
  <si>
    <t>C0010831</t>
  </si>
  <si>
    <t xml:space="preserve">Retroexcavadora sobre llantas 
</t>
  </si>
  <si>
    <t>B0123671</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</si>
  <si>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</si>
  <si>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</si>
  <si>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</si>
  <si>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</si>
  <si>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</si>
  <si>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</si>
  <si>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</si>
  <si>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</si>
  <si>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</si>
  <si>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</si>
  <si>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</si>
  <si>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</si>
  <si>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B021002</t>
  </si>
  <si>
    <t>Impermeabilizante para concreto</t>
  </si>
  <si>
    <t>B033011</t>
  </si>
  <si>
    <t>C0010961</t>
  </si>
  <si>
    <t>Caldera para pintura termoplástica</t>
  </si>
  <si>
    <t>Unidad</t>
  </si>
  <si>
    <t>Moneda ($ Pesos)</t>
  </si>
  <si>
    <t>Moneda (Pesos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</si>
  <si>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</si>
  <si>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</si>
  <si>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</si>
  <si>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</si>
  <si>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</si>
  <si>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</si>
  <si>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</si>
  <si>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</si>
  <si>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</si>
  <si>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</si>
  <si>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</si>
  <si>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</si>
  <si>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</si>
  <si>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</si>
  <si>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</si>
  <si>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</si>
  <si>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</si>
  <si>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</si>
  <si>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</si>
  <si>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</si>
  <si>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</si>
  <si>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</si>
  <si>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</si>
  <si>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</si>
  <si>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</si>
  <si>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</si>
  <si>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</si>
  <si>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</si>
  <si>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</si>
  <si>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</si>
  <si>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</si>
  <si>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</si>
  <si>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</si>
  <si>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</si>
  <si>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</si>
  <si>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</si>
  <si>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</si>
  <si>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</si>
  <si>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</si>
  <si>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</si>
  <si>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</si>
  <si>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</si>
  <si>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</si>
  <si>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</si>
  <si>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</si>
  <si>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</si>
  <si>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</si>
  <si>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</si>
  <si>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</si>
  <si>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</si>
  <si>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</si>
  <si>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</si>
  <si>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</si>
  <si>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</si>
  <si>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</si>
  <si>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</si>
  <si>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</si>
  <si>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</si>
  <si>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</si>
  <si>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</si>
  <si>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</si>
  <si>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</si>
  <si>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</si>
  <si>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</si>
  <si>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</si>
  <si>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</si>
  <si>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</si>
  <si>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</si>
  <si>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</si>
  <si>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</si>
  <si>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</si>
  <si>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</si>
  <si>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</si>
  <si>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</si>
  <si>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</si>
  <si>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</si>
  <si>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</si>
  <si>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</si>
  <si>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</si>
  <si>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</si>
  <si>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</si>
  <si>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</si>
  <si>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</si>
  <si>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</si>
  <si>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</si>
  <si>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</si>
  <si>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</si>
  <si>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</si>
  <si>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</si>
  <si>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</si>
  <si>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</si>
  <si>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</si>
  <si>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</si>
  <si>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</si>
  <si>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</si>
  <si>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</si>
  <si>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</si>
  <si>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</si>
  <si>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</si>
  <si>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</si>
  <si>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</si>
  <si>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</si>
  <si>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</si>
  <si>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</si>
  <si>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</si>
  <si>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</si>
  <si>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</si>
  <si>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</si>
  <si>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</si>
  <si>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</si>
  <si>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</si>
  <si>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</si>
  <si>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</si>
  <si>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</si>
  <si>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</si>
  <si>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</si>
  <si>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</si>
  <si>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</si>
  <si>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</si>
  <si>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</si>
  <si>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</si>
  <si>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</si>
  <si>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</si>
  <si>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</si>
  <si>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</si>
  <si>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</si>
  <si>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</si>
  <si>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</si>
  <si>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</si>
  <si>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</si>
  <si>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</si>
  <si>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</si>
  <si>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</si>
  <si>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</si>
  <si>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</si>
  <si>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</si>
  <si>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</si>
  <si>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</si>
  <si>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</si>
  <si>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</si>
  <si>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</si>
  <si>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</si>
  <si>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</si>
  <si>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</si>
  <si>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</si>
  <si>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</si>
  <si>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</si>
  <si>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</si>
  <si>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</si>
  <si>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</si>
  <si>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</si>
  <si>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</si>
  <si>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</si>
  <si>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</si>
  <si>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</si>
  <si>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</si>
  <si>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</si>
  <si>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</si>
  <si>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</si>
  <si>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</si>
  <si>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</si>
  <si>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</si>
  <si>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</si>
  <si>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</si>
  <si>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</si>
  <si>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</si>
  <si>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</si>
  <si>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</si>
  <si>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</si>
  <si>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</si>
  <si>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</si>
  <si>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MANO DE OBRA INCLUIDO FACTOR PRESTACIONAL</t>
  </si>
  <si>
    <t xml:space="preserve">Obrero </t>
  </si>
  <si>
    <t xml:space="preserve">Oficial  Obrero (3) Cuadrilla de un oficial y 3 Obreros. </t>
  </si>
  <si>
    <t>1 Oficial y 1 Obrero.</t>
  </si>
  <si>
    <t>Celador</t>
  </si>
  <si>
    <t>A0040110</t>
  </si>
  <si>
    <t>DISTANCIA       (2)</t>
  </si>
  <si>
    <t>CANTIDAD * DISTANCIA          (1) * (2)</t>
  </si>
  <si>
    <t>ADMINISTRACIÓN</t>
  </si>
  <si>
    <t>Precio Unitario Total Aproximado al peso $</t>
  </si>
  <si>
    <t>SUBDIRECCION DE LA RED NACIONAL DE CARRETERAS</t>
  </si>
  <si>
    <t>ITEM DE PAGO</t>
  </si>
  <si>
    <t>ESPECIFICACIONES</t>
  </si>
  <si>
    <t>DESCRIPCION</t>
  </si>
  <si>
    <t>VALOR UNITARIO</t>
  </si>
  <si>
    <t>VALOR TOTAL</t>
  </si>
  <si>
    <t>ESPECIFICACION GENERAL 2013</t>
  </si>
  <si>
    <t>ESPECIFICACION PARTICULAR</t>
  </si>
  <si>
    <t>CANTIDAD REAL</t>
  </si>
  <si>
    <t>VALOR TOTAL DEL CONTRATO</t>
  </si>
  <si>
    <t>450.2P</t>
  </si>
  <si>
    <t>450-13</t>
  </si>
  <si>
    <t>450,2,1P</t>
  </si>
  <si>
    <t>DE LA CANTERA</t>
  </si>
  <si>
    <t>NOTA: EL TRANSPORTE DE MATERIAL DE AFIRMADO  DEPENDE DEL SITIO DE UBICACIÓN</t>
  </si>
  <si>
    <t>Precio unitario total aproximado al peso</t>
  </si>
  <si>
    <t>Sub-Total</t>
  </si>
  <si>
    <t>Total Costo Directo</t>
  </si>
  <si>
    <t>Valor-Unit.</t>
  </si>
  <si>
    <t>Rendimiento</t>
  </si>
  <si>
    <t>Jornal Total</t>
  </si>
  <si>
    <t>Prestaciones</t>
  </si>
  <si>
    <t>Jornal</t>
  </si>
  <si>
    <t>Trabajador</t>
  </si>
  <si>
    <t>Tarifa</t>
  </si>
  <si>
    <t>M3-Km</t>
  </si>
  <si>
    <t>Distancia</t>
  </si>
  <si>
    <t>Vol. Peso ó Cant.</t>
  </si>
  <si>
    <t>Material</t>
  </si>
  <si>
    <t>Cantidad</t>
  </si>
  <si>
    <t>Precio-Unit.</t>
  </si>
  <si>
    <t>II. MATERIALES EN OBRA</t>
  </si>
  <si>
    <t>VOLQUETA 6M3</t>
  </si>
  <si>
    <t>Tarifa/Hora</t>
  </si>
  <si>
    <t>Tipo</t>
  </si>
  <si>
    <t>UNIDAD  : M3</t>
  </si>
  <si>
    <t>ESPECIFICACIÓN: 900.2P</t>
  </si>
  <si>
    <t>TERRITORIAL CAUCA</t>
  </si>
  <si>
    <t>INSTITUTO NACIONAL DE VÍAS</t>
  </si>
  <si>
    <t>REPUBLICA DE COLOMBIA</t>
  </si>
  <si>
    <t>450.1.2 Mezcla densa en caliente tipo MDC]25 para capa intermedia.</t>
  </si>
  <si>
    <t>450.1.1 Mezcla densa en caliente tipo MDC]25 para capa de rodadura.</t>
  </si>
  <si>
    <t>identificar así:</t>
  </si>
  <si>
    <t>considera dos mezclas del tipo MDC‐25, una para capa de rodadura y otra para capa intermedia, se podrán</t>
  </si>
  <si>
    <t>contrato. Ellos se identificarán agregando cifras al esquema numerado del ítem. Por ejemplo, si el contrato</t>
  </si>
  <si>
    <t>Nota: Se deberá elaborar un ítem de pago diferente, para cada tipo de mezcla y capa que forme parte del</t>
  </si>
  <si>
    <t>Vol-peso ó Cant.</t>
  </si>
  <si>
    <t>KG/M3</t>
  </si>
  <si>
    <t xml:space="preserve">CEMENTO ASFALTICO </t>
  </si>
  <si>
    <t>Mezcla densa en caliente Tipo MDC-19</t>
  </si>
  <si>
    <t>HERRAMIENTA MENOR (1% MANO DE OBRA)</t>
  </si>
  <si>
    <t>COMPRADA</t>
  </si>
  <si>
    <t>ITEM: BACHEO CON MEZCLA DENSA EN CALIENTE TIPO MDC-19</t>
  </si>
  <si>
    <t>ESPECIFICACIÓN: 450.2</t>
  </si>
  <si>
    <t xml:space="preserve">ITEM:  TRANSPORTE DE MATERIALES AFIRMADO Y MEZCLA ASFÁLTICA            </t>
  </si>
  <si>
    <t>No. DE ORDEN</t>
  </si>
  <si>
    <t>I - PAVIMENTOS ASFALTICOS</t>
  </si>
  <si>
    <t>SUMINISTRO MEZCLA DENSA EN CALIENTE PARA BACHEO TIPO MDC- 19</t>
  </si>
  <si>
    <t xml:space="preserve">VALOR  BÁSICO </t>
  </si>
  <si>
    <t xml:space="preserve">VALOR IVA  (19%)  </t>
  </si>
  <si>
    <t>IVA</t>
  </si>
  <si>
    <t>riego de liga</t>
  </si>
  <si>
    <t>MEZCLA DENSA EN CALIENTE MDC-19</t>
  </si>
  <si>
    <t>OBJETO : SUMINISTRO DE MEZCLA ASFALTICA VIA 2002 SECTOR POPAYAN PR0+000 -PR 27+0800 CON MANO DE OBRA DE COOPERATIVAS</t>
  </si>
  <si>
    <t>OBJETO : SUMINISTRO DE MEZCLA ASFALTICA VIA 2002 POPAYAN – PATICO – RIO MAZAMORRAS SECTOR PR0+0000 -PR 27+0800 CON MANO DE OBRA DE COOPERATIVAS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</si>
</sst>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0.000"/>
    <numFmt numFmtId="169" formatCode="#,##0.000"/>
    <numFmt numFmtId="170" formatCode="_([$$-240A]\ * #,##0.00_);_([$$-240A]\ * \(#,##0.00\);_([$$-240A]\ * &quot;-&quot;??_);_(@_)"/>
    <numFmt numFmtId="171" formatCode="_ * #,##0.00_ ;_ * \-#,##0.00_ ;_ * &quot;-&quot;??_ ;_ @_ "/>
    <numFmt numFmtId="172" formatCode="_ * #,##0_ ;_ * \-#,##0_ ;_ * &quot;-&quot;_ ;_ @_ "/>
    <numFmt numFmtId="173" formatCode="&quot;$&quot;\ #,##0.00"/>
    <numFmt numFmtId="174" formatCode="#,##0.0"/>
    <numFmt numFmtId="175" formatCode="_-* #,##0.00\ &quot;Pts&quot;_-;\-* #,##0.00\ &quot;Pts&quot;_-;_-* &quot;-&quot;??\ &quot;Pts&quot;_-;_-@_-"/>
    <numFmt numFmtId="176" formatCode="_ [$$-240A]\ * #,##0_ ;_ [$$-240A]\ * \-#,##0_ ;_ [$$-240A]\ * &quot;-&quot;_ ;_ @_ "/>
    <numFmt numFmtId="177" formatCode="0.0"/>
    <numFmt numFmtId="178" formatCode="_-[$$-240A]\ * #,##0.00_-;\-[$$-240A]\ * #,##0.00_-;_-[$$-240A]\ * &quot;-&quot;??_-;_-@_-"/>
    <numFmt numFmtId="179" formatCode="_-&quot;$&quot;\ * #,##0.00_-;\-&quot;$&quot;\ * #,##0.00_-;_-&quot;$&quot;\ * &quot;-&quot;_-;_-@_-"/>
    <numFmt numFmtId="180" formatCode="&quot;$&quot;\ #,##0_);\(&quot;$&quot;\ #,##0\)"/>
    <numFmt numFmtId="181" formatCode="&quot;$&quot;\ #,##0_);[Red]\(&quot;$&quot;\ #,##0\)"/>
    <numFmt numFmtId="182" formatCode="#,##0\ &quot;€&quot;;[Red]\-#,##0\ &quot;€&quot;"/>
    <numFmt numFmtId="183" formatCode="#,##0.00\ &quot;€&quot;;[Red]\-#,##0.00\ &quot;€&quot;"/>
    <numFmt numFmtId="184" formatCode="_-* #,##0.00\ &quot;€&quot;_-;\-* #,##0.00\ &quot;€&quot;_-;_-* &quot;-&quot;??\ &quot;€&quot;_-;_-@_-"/>
    <numFmt numFmtId="185" formatCode="_-* #,##0.00\ _€_-;\-* #,##0.00\ _€_-;_-* &quot;-&quot;??\ _€_-;_-@_-"/>
    <numFmt numFmtId="186" formatCode="_(* #,##0.000_);_(* \(#,##0.000\);_(* &quot;-&quot;??_);_(@_)"/>
    <numFmt numFmtId="187" formatCode="[$$-240A]\ #,##0.00"/>
    <numFmt numFmtId="188" formatCode="_ &quot;$&quot;\ * #,##0.00_ ;_ &quot;$&quot;\ * \-#,##0.00_ ;_ &quot;$&quot;\ * &quot;-&quot;??_ ;_ @_ "/>
    <numFmt numFmtId="189" formatCode="_-* #,##0.00\ _P_t_a_-;\-* #,##0.00\ _P_t_a_-;_-* &quot;-&quot;??\ _P_t_a_-;_-@_-"/>
    <numFmt numFmtId="190" formatCode="_-* #,##0.00\ [$€]_-;\-* #,##0.00\ [$€]_-;_-* &quot;-&quot;??\ [$€]_-;_-@_-"/>
    <numFmt numFmtId="191" formatCode="_ [$€-2]\ * #,##0.00_ ;_ [$€-2]\ * \-#,##0.00_ ;_ [$€-2]\ * &quot;-&quot;??_ "/>
    <numFmt numFmtId="192" formatCode="_(* #,##0\ &quot;pta&quot;_);_(* \(#,##0\ &quot;pta&quot;\);_(* &quot;-&quot;??\ &quot;pta&quot;_);_(@_)"/>
    <numFmt numFmtId="193" formatCode="0.0000"/>
    <numFmt numFmtId="194" formatCode="##0"/>
    <numFmt numFmtId="195" formatCode="_-* #,##0\ _P_t_s_-;\-* #,##0\ _P_t_s_-;_-* &quot;-&quot;??\ _P_t_s_-;_-@_-"/>
    <numFmt numFmtId="196" formatCode="dd/mm/yyyy;@"/>
    <numFmt numFmtId="197" formatCode="0.00%;\-0.00%;&quot;&quot;"/>
    <numFmt numFmtId="198" formatCode="_-* #,##0\ &quot;Pts&quot;_-;\-* #,##0\ &quot;Pts&quot;_-;_-* &quot;-&quot;\ &quot;Pts&quot;_-;_-@_-"/>
    <numFmt numFmtId="199" formatCode="&quot;$&quot;#,##0\ ;\(&quot;$&quot;#,##0\)"/>
    <numFmt numFmtId="200" formatCode="\$#,##0\ ;\(\$#,##0\)"/>
    <numFmt numFmtId="201" formatCode="\(0%\)"/>
    <numFmt numFmtId="202" formatCode="_([$€]* #.##0.00_);_([$€]* \(#.##0.00\);_([$€]* &quot;-&quot;??_);_(@_)"/>
    <numFmt numFmtId="203" formatCode="d\ \d\e\ mmmm\ \d\e\ yyyy"/>
    <numFmt numFmtId="204" formatCode="000\°00&quot;´&quot;00&quot;´´&quot;"/>
    <numFmt numFmtId="205" formatCode="0%;\-0%;&quot;&quot;"/>
    <numFmt numFmtId="206" formatCode="#0&quot;.&quot;000&quot;´&quot;000&quot;.&quot;000"/>
    <numFmt numFmtId="207" formatCode="##0&quot;.&quot;000"/>
    <numFmt numFmtId="208" formatCode="_-* #,##0.00\ _P_t_s_-;\-* #,##0.00\ _P_t_s_-;_-* &quot;-&quot;??\ _P_t_s_-;_-@_-"/>
    <numFmt numFmtId="209" formatCode="&quot;$&quot;\ #,##0;&quot;$&quot;\ \-#,##0"/>
    <numFmt numFmtId="210" formatCode="_ * #.##0.00_ ;_ * \-#.##0.00_ ;_ * &quot;-&quot;??_ ;_ @_ "/>
    <numFmt numFmtId="211" formatCode="##0&quot;´&quot;000&quot;.&quot;000"/>
    <numFmt numFmtId="212" formatCode="_ &quot;$&quot;* #,##0.00_ ;_ &quot;$&quot;* \-#,##0.00_ ;_ &quot;$&quot;* &quot;-&quot;??_ ;_ @_ "/>
    <numFmt numFmtId="213" formatCode="#.##\ \K\g"/>
    <numFmt numFmtId="214" formatCode="_ &quot;$&quot;\ * #,##0_ ;_ &quot;$&quot;\ * \-#,##0_ ;_ &quot;$&quot;\ * &quot;-&quot;_ ;_ @_ "/>
    <numFmt numFmtId="215" formatCode="&quot;$&quot;\ #,##0.00;&quot;$&quot;\ \-#,##0.00"/>
    <numFmt numFmtId="216" formatCode="[$$-500A]\ #,##0.00"/>
    <numFmt numFmtId="217" formatCode="#,##0_ ;\-#,##0\ "/>
    <numFmt numFmtId="218" formatCode="#0&quot;.&quot;"/>
    <numFmt numFmtId="219" formatCode="0.0%;\-0.0%;&quot;&quot;"/>
  </numFmts>
  <fonts count="87">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b/>
      <i/>
      <sz val="11"/>
      <color theme="1" tint="0.14999847407452621"/>
      <name val="Calibri"/>
      <family val="2"/>
      <scheme val="minor"/>
    </font>
    <font>
      <b/>
      <i/>
      <sz val="16"/>
      <color rgb="FF000000"/>
      <name val="Calibri"/>
      <family val="2"/>
    </font>
    <font>
      <b/>
      <sz val="18"/>
      <color rgb="FF000000"/>
      <name val="Calibri"/>
      <family val="2"/>
    </font>
    <font>
      <b/>
      <sz val="28"/>
      <name val="Calibri"/>
      <family val="2"/>
    </font>
    <font>
      <sz val="28"/>
      <name val="Calibri"/>
      <family val="2"/>
    </font>
    <font>
      <sz val="10"/>
      <color rgb="FF7030A0"/>
      <name val="Arial"/>
      <family val="2"/>
    </font>
    <font>
      <sz val="6"/>
      <name val="Arial"/>
      <family val="2"/>
    </font>
    <font>
      <b/>
      <sz val="6"/>
      <name val="Arial"/>
      <family val="2"/>
    </font>
    <font>
      <b/>
      <sz val="11"/>
      <name val="Arial"/>
      <family val="2"/>
    </font>
    <font>
      <sz val="10"/>
      <name val="Arial"/>
      <family val="2"/>
    </font>
    <font>
      <u/>
      <sz val="11"/>
      <color indexed="12"/>
      <name val="Calibri"/>
      <family val="2"/>
    </font>
    <font>
      <sz val="9"/>
      <name val="Arial Narrow"/>
      <family val="2"/>
    </font>
    <font>
      <sz val="10"/>
      <name val="Arial Narrow"/>
      <family val="2"/>
    </font>
    <font>
      <b/>
      <sz val="11"/>
      <name val="Arial Narrow"/>
      <family val="2"/>
    </font>
    <font>
      <u/>
      <sz val="11"/>
      <color theme="10"/>
      <name val="Calibri"/>
      <family val="2"/>
      <scheme val="minor"/>
    </font>
    <font>
      <sz val="10"/>
      <name val="Arial"/>
      <family val="2"/>
    </font>
    <font>
      <sz val="11"/>
      <name val="Arial Narrow"/>
      <family val="2"/>
    </font>
    <font>
      <b/>
      <i/>
      <sz val="10"/>
      <name val="Arial"/>
      <family val="2"/>
    </font>
    <font>
      <sz val="10"/>
      <color theme="0"/>
      <name val="Arial"/>
      <family val="2"/>
    </font>
    <font>
      <sz val="10"/>
      <color indexed="10"/>
      <name val="Arial"/>
      <family val="2"/>
    </font>
    <font>
      <sz val="16"/>
      <name val="Arial"/>
      <family val="2"/>
    </font>
    <font>
      <sz val="13"/>
      <name val="Arial"/>
      <family val="2"/>
    </font>
    <font>
      <b/>
      <sz val="14"/>
      <name val="Arial Narrow"/>
      <family val="2"/>
    </font>
    <font>
      <b/>
      <sz val="12"/>
      <name val="Arial"/>
      <family val="2"/>
    </font>
    <font>
      <b/>
      <sz val="14"/>
      <name val="Arial"/>
      <family val="2"/>
    </font>
    <font>
      <sz val="11"/>
      <color indexed="8"/>
      <name val="Calibri"/>
      <family val="2"/>
    </font>
    <font>
      <sz val="10"/>
      <name val="Times New Roman"/>
      <family val="1"/>
    </font>
    <font>
      <sz val="14"/>
      <name val="Arial Narrow"/>
      <family val="2"/>
    </font>
    <font>
      <sz val="16"/>
      <name val="Arial Narrow"/>
      <family val="2"/>
    </font>
    <font>
      <sz val="10"/>
      <color rgb="FF000000"/>
      <name val="Arial Narrow"/>
      <family val="2"/>
    </font>
    <font>
      <sz val="10"/>
      <name val="Arial"/>
      <family val="2"/>
    </font>
    <font>
      <sz val="10"/>
      <color indexed="8"/>
      <name val="Arial"/>
      <family val="2"/>
    </font>
    <font>
      <u/>
      <sz val="10"/>
      <color indexed="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1"/>
      <color indexed="8"/>
      <name val="Calibri"/>
      <family val="2"/>
    </font>
    <font>
      <b/>
      <sz val="11"/>
      <color indexed="10"/>
      <name val="Calibri"/>
      <family val="2"/>
    </font>
    <font>
      <sz val="10"/>
      <color indexed="24"/>
      <name val="Modern"/>
      <family val="3"/>
      <charset val="255"/>
    </font>
    <font>
      <sz val="10"/>
      <name val="Helv"/>
    </font>
    <font>
      <sz val="10"/>
      <color indexed="24"/>
      <name val="Arial"/>
      <family val="2"/>
    </font>
    <font>
      <b/>
      <sz val="11"/>
      <color indexed="62"/>
      <name val="Calibri"/>
      <family val="2"/>
    </font>
    <font>
      <sz val="1"/>
      <color indexed="8"/>
      <name val="Courier"/>
      <family val="3"/>
    </font>
    <font>
      <i/>
      <sz val="1"/>
      <color indexed="8"/>
      <name val="Courier"/>
      <family val="3"/>
    </font>
    <font>
      <b/>
      <sz val="10"/>
      <color indexed="24"/>
      <name val="Modern"/>
      <family val="3"/>
      <charset val="255"/>
    </font>
    <font>
      <b/>
      <sz val="18"/>
      <color indexed="24"/>
      <name val="Arial"/>
      <family val="2"/>
    </font>
    <font>
      <sz val="8"/>
      <color indexed="24"/>
      <name val="Arial"/>
      <family val="2"/>
    </font>
    <font>
      <b/>
      <sz val="12"/>
      <color indexed="24"/>
      <name val="Arial"/>
      <family val="2"/>
    </font>
    <font>
      <sz val="11"/>
      <color indexed="19"/>
      <name val="Calibri"/>
      <family val="2"/>
    </font>
    <font>
      <b/>
      <sz val="15"/>
      <color indexed="62"/>
      <name val="Calibri"/>
      <family val="2"/>
    </font>
    <font>
      <b/>
      <sz val="13"/>
      <color indexed="62"/>
      <name val="Calibri"/>
      <family val="2"/>
    </font>
    <font>
      <b/>
      <sz val="18"/>
      <color indexed="62"/>
      <name val="Cambria"/>
      <family val="2"/>
    </font>
    <font>
      <u/>
      <sz val="10"/>
      <color theme="10"/>
      <name val="Arial"/>
      <family val="2"/>
    </font>
  </fonts>
  <fills count="56">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0" tint="-0.14996795556505021"/>
        <bgColor indexed="64"/>
      </patternFill>
    </fill>
    <fill>
      <patternFill patternType="solid">
        <fgColor theme="0"/>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2"/>
        <bgColor indexed="64"/>
      </patternFill>
    </fill>
    <fill>
      <patternFill patternType="solid">
        <fgColor indexed="9"/>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s>
  <borders count="129">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thin">
        <color indexed="64"/>
      </left>
      <right style="medium">
        <color indexed="64"/>
      </right>
      <top style="thin">
        <color indexed="64"/>
      </top>
      <bottom style="medium">
        <color indexed="64"/>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diagonal/>
    </border>
    <border>
      <left style="double">
        <color auto="1"/>
      </left>
      <right/>
      <top style="medium">
        <color indexed="64"/>
      </top>
      <bottom style="double">
        <color auto="1"/>
      </bottom>
      <diagonal/>
    </border>
    <border>
      <left/>
      <right/>
      <top style="medium">
        <color indexed="64"/>
      </top>
      <bottom style="double">
        <color auto="1"/>
      </bottom>
      <diagonal/>
    </border>
    <border>
      <left style="thin">
        <color indexed="64"/>
      </left>
      <right style="double">
        <color auto="1"/>
      </right>
      <top style="medium">
        <color indexed="64"/>
      </top>
      <bottom style="double">
        <color auto="1"/>
      </bottom>
      <diagonal/>
    </border>
    <border>
      <left/>
      <right style="thin">
        <color indexed="64"/>
      </right>
      <top style="medium">
        <color indexed="64"/>
      </top>
      <bottom style="double">
        <color auto="1"/>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medium">
        <color indexed="30"/>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s>
  <cellStyleXfs count="1216">
    <xf numFmtId="0" fontId="0" fillId="0" borderId="0" applyNumberFormat="0" applyBorder="0" applyAlignment="0"/>
    <xf numFmtId="0" fontId="8" fillId="2" borderId="0" applyNumberFormat="0" applyBorder="0" applyAlignment="0" applyProtection="0"/>
    <xf numFmtId="0" fontId="7" fillId="3" borderId="1" applyNumberFormat="0" applyFont="0" applyAlignment="0" applyProtection="0"/>
    <xf numFmtId="0" fontId="9" fillId="0" borderId="2" applyNumberFormat="0" applyFill="0" applyAlignment="0" applyProtection="0"/>
    <xf numFmtId="0" fontId="16" fillId="0" borderId="0"/>
    <xf numFmtId="0" fontId="22" fillId="0" borderId="0"/>
    <xf numFmtId="9" fontId="14" fillId="0" borderId="0" applyFont="0" applyFill="0" applyBorder="0" applyAlignment="0" applyProtection="0"/>
    <xf numFmtId="166" fontId="7" fillId="0" borderId="0" applyFont="0" applyFill="0" applyBorder="0" applyAlignment="0" applyProtection="0"/>
    <xf numFmtId="0" fontId="7" fillId="0" borderId="0" applyNumberFormat="0" applyBorder="0" applyAlignment="0"/>
    <xf numFmtId="0" fontId="7" fillId="3" borderId="1" applyNumberFormat="0" applyFont="0" applyAlignment="0" applyProtection="0"/>
    <xf numFmtId="167" fontId="7"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164" fontId="7" fillId="0" borderId="0" applyFont="0" applyFill="0" applyBorder="0" applyAlignment="0" applyProtection="0"/>
    <xf numFmtId="166" fontId="7" fillId="0" borderId="0" applyFont="0" applyFill="0" applyBorder="0" applyAlignment="0" applyProtection="0"/>
    <xf numFmtId="0" fontId="34" fillId="0" borderId="0"/>
    <xf numFmtId="166" fontId="14" fillId="0" borderId="0" applyFont="0" applyFill="0" applyBorder="0" applyAlignment="0" applyProtection="0"/>
    <xf numFmtId="167" fontId="14" fillId="0" borderId="0" applyFont="0" applyFill="0" applyBorder="0" applyAlignment="0" applyProtection="0"/>
    <xf numFmtId="9" fontId="14" fillId="0" borderId="0" applyFont="0" applyFill="0" applyBorder="0" applyAlignment="0" applyProtection="0"/>
    <xf numFmtId="0" fontId="6" fillId="0" borderId="0"/>
    <xf numFmtId="9" fontId="6" fillId="0" borderId="0" applyFont="0" applyFill="0" applyBorder="0" applyAlignment="0" applyProtection="0"/>
    <xf numFmtId="171" fontId="14" fillId="0" borderId="0" applyFont="0" applyFill="0" applyBorder="0" applyAlignment="0" applyProtection="0"/>
    <xf numFmtId="0" fontId="35" fillId="0" borderId="0" applyNumberFormat="0" applyFill="0" applyBorder="0" applyAlignment="0" applyProtection="0"/>
    <xf numFmtId="0" fontId="14" fillId="0" borderId="0"/>
    <xf numFmtId="167" fontId="6" fillId="0" borderId="0" applyFont="0" applyFill="0" applyBorder="0" applyAlignment="0" applyProtection="0"/>
    <xf numFmtId="0" fontId="14" fillId="0" borderId="0"/>
    <xf numFmtId="167" fontId="14" fillId="0" borderId="0" applyFont="0" applyFill="0" applyBorder="0" applyAlignment="0" applyProtection="0"/>
    <xf numFmtId="0" fontId="6" fillId="0" borderId="0"/>
    <xf numFmtId="0" fontId="14" fillId="0" borderId="0"/>
    <xf numFmtId="0" fontId="39" fillId="0" borderId="0" applyNumberForma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4" fontId="6" fillId="0" borderId="0" applyFont="0" applyFill="0" applyBorder="0" applyAlignment="0" applyProtection="0"/>
    <xf numFmtId="167" fontId="6" fillId="0" borderId="0" applyFont="0" applyFill="0" applyBorder="0" applyAlignment="0" applyProtection="0"/>
    <xf numFmtId="0" fontId="14" fillId="0" borderId="0"/>
    <xf numFmtId="167" fontId="5" fillId="0" borderId="0" applyFont="0" applyFill="0" applyBorder="0" applyAlignment="0" applyProtection="0"/>
    <xf numFmtId="0" fontId="40" fillId="0" borderId="0"/>
    <xf numFmtId="173" fontId="14" fillId="0" borderId="0" applyFont="0" applyFill="0" applyBorder="0" applyAlignment="0" applyProtection="0"/>
    <xf numFmtId="0" fontId="14" fillId="0" borderId="0"/>
    <xf numFmtId="172" fontId="14" fillId="0" borderId="0" applyFont="0" applyFill="0" applyBorder="0" applyAlignment="0" applyProtection="0"/>
    <xf numFmtId="171" fontId="14" fillId="0" borderId="0" applyFont="0" applyFill="0" applyBorder="0" applyAlignment="0" applyProtection="0"/>
    <xf numFmtId="41" fontId="14" fillId="0" borderId="0" applyFont="0" applyFill="0" applyBorder="0" applyAlignment="0" applyProtection="0"/>
    <xf numFmtId="0" fontId="5" fillId="0" borderId="0"/>
    <xf numFmtId="0" fontId="14" fillId="0" borderId="0"/>
    <xf numFmtId="0" fontId="14" fillId="0" borderId="0"/>
    <xf numFmtId="0" fontId="14" fillId="0" borderId="0"/>
    <xf numFmtId="9" fontId="14" fillId="0" borderId="0" applyFont="0" applyFill="0" applyBorder="0" applyAlignment="0" applyProtection="0"/>
    <xf numFmtId="175" fontId="14" fillId="0" borderId="0" applyFont="0" applyFill="0" applyBorder="0" applyAlignment="0" applyProtection="0"/>
    <xf numFmtId="166" fontId="14" fillId="0" borderId="0" applyFont="0" applyFill="0" applyBorder="0" applyAlignment="0" applyProtection="0"/>
    <xf numFmtId="0" fontId="14" fillId="0" borderId="0"/>
    <xf numFmtId="0" fontId="4" fillId="0" borderId="0"/>
    <xf numFmtId="9" fontId="4" fillId="0" borderId="0" applyFont="0" applyFill="0" applyBorder="0" applyAlignment="0" applyProtection="0"/>
    <xf numFmtId="41" fontId="7" fillId="0" borderId="0" applyFont="0" applyFill="0" applyBorder="0" applyAlignment="0" applyProtection="0"/>
    <xf numFmtId="0" fontId="14" fillId="0" borderId="0"/>
    <xf numFmtId="0" fontId="14" fillId="0" borderId="0" applyFont="0" applyFill="0" applyBorder="0" applyAlignment="0" applyProtection="0"/>
    <xf numFmtId="0" fontId="3" fillId="0" borderId="0"/>
    <xf numFmtId="43" fontId="3" fillId="0" borderId="0" applyFont="0" applyFill="0" applyBorder="0" applyAlignment="0" applyProtection="0"/>
    <xf numFmtId="42" fontId="7" fillId="0" borderId="0" applyFont="0" applyFill="0" applyBorder="0" applyAlignment="0" applyProtection="0"/>
    <xf numFmtId="0" fontId="14" fillId="0" borderId="0"/>
    <xf numFmtId="0" fontId="3" fillId="0" borderId="0"/>
    <xf numFmtId="9" fontId="50" fillId="0" borderId="0" applyFont="0" applyFill="0" applyBorder="0" applyAlignment="0" applyProtection="0"/>
    <xf numFmtId="0" fontId="51" fillId="0" borderId="0"/>
    <xf numFmtId="0" fontId="2" fillId="0" borderId="0"/>
    <xf numFmtId="43" fontId="2"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14"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4" fillId="0" borderId="0"/>
    <xf numFmtId="41" fontId="14"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7"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55" fillId="0" borderId="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0" fillId="26"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0" fillId="25" borderId="0" applyNumberFormat="0" applyBorder="0" applyAlignment="0" applyProtection="0"/>
    <xf numFmtId="0" fontId="50" fillId="24" borderId="0" applyNumberFormat="0" applyBorder="0" applyAlignment="0" applyProtection="0"/>
    <xf numFmtId="0" fontId="50" fillId="28" borderId="0" applyNumberFormat="0" applyBorder="0" applyAlignment="0" applyProtection="0"/>
    <xf numFmtId="2" fontId="14" fillId="0" borderId="0"/>
    <xf numFmtId="2" fontId="14" fillId="0" borderId="0"/>
    <xf numFmtId="2" fontId="14" fillId="0" borderId="0"/>
    <xf numFmtId="0" fontId="50" fillId="26" borderId="0" applyNumberFormat="0" applyBorder="0" applyAlignment="0" applyProtection="0"/>
    <xf numFmtId="0" fontId="50" fillId="27" borderId="0" applyNumberFormat="0" applyBorder="0" applyAlignment="0" applyProtection="0"/>
    <xf numFmtId="0" fontId="50" fillId="29" borderId="0" applyNumberFormat="0" applyBorder="0" applyAlignment="0" applyProtection="0"/>
    <xf numFmtId="0" fontId="50" fillId="23" borderId="0" applyNumberFormat="0" applyBorder="0" applyAlignment="0" applyProtection="0"/>
    <xf numFmtId="0" fontId="50" fillId="26" borderId="0" applyNumberFormat="0" applyBorder="0" applyAlignment="0" applyProtection="0"/>
    <xf numFmtId="0" fontId="50" fillId="30" borderId="0" applyNumberFormat="0" applyBorder="0" applyAlignment="0" applyProtection="0"/>
    <xf numFmtId="0" fontId="50" fillId="24" borderId="0" applyNumberFormat="0" applyBorder="0" applyAlignment="0" applyProtection="0"/>
    <xf numFmtId="0" fontId="50" fillId="27" borderId="0" applyNumberFormat="0" applyBorder="0" applyAlignment="0" applyProtection="0"/>
    <xf numFmtId="0" fontId="50" fillId="31" borderId="0" applyNumberFormat="0" applyBorder="0" applyAlignment="0" applyProtection="0"/>
    <xf numFmtId="0" fontId="50" fillId="21" borderId="0" applyNumberFormat="0" applyBorder="0" applyAlignment="0" applyProtection="0"/>
    <xf numFmtId="0" fontId="50" fillId="24" borderId="0" applyNumberFormat="0" applyBorder="0" applyAlignment="0" applyProtection="0"/>
    <xf numFmtId="0" fontId="50" fillId="28" borderId="0" applyNumberFormat="0" applyBorder="0" applyAlignment="0" applyProtection="0"/>
    <xf numFmtId="0" fontId="58" fillId="32" borderId="0" applyNumberFormat="0" applyBorder="0" applyAlignment="0" applyProtection="0"/>
    <xf numFmtId="0" fontId="58" fillId="27" borderId="0" applyNumberFormat="0" applyBorder="0" applyAlignment="0" applyProtection="0"/>
    <xf numFmtId="0" fontId="58" fillId="29" borderId="0" applyNumberFormat="0" applyBorder="0" applyAlignment="0" applyProtection="0"/>
    <xf numFmtId="0" fontId="58" fillId="33" borderId="0" applyNumberFormat="0" applyBorder="0" applyAlignment="0" applyProtection="0"/>
    <xf numFmtId="0" fontId="58" fillId="34" borderId="0" applyNumberFormat="0" applyBorder="0" applyAlignment="0" applyProtection="0"/>
    <xf numFmtId="0" fontId="58" fillId="35" borderId="0" applyNumberFormat="0" applyBorder="0" applyAlignment="0" applyProtection="0"/>
    <xf numFmtId="0" fontId="58" fillId="24" borderId="0" applyNumberFormat="0" applyBorder="0" applyAlignment="0" applyProtection="0"/>
    <xf numFmtId="0" fontId="58" fillId="36" borderId="0" applyNumberFormat="0" applyBorder="0" applyAlignment="0" applyProtection="0"/>
    <xf numFmtId="0" fontId="58" fillId="30" borderId="0" applyNumberFormat="0" applyBorder="0" applyAlignment="0" applyProtection="0"/>
    <xf numFmtId="0" fontId="58" fillId="21" borderId="0" applyNumberFormat="0" applyBorder="0" applyAlignment="0" applyProtection="0"/>
    <xf numFmtId="0" fontId="58" fillId="24" borderId="0" applyNumberFormat="0" applyBorder="0" applyAlignment="0" applyProtection="0"/>
    <xf numFmtId="0" fontId="58" fillId="27" borderId="0" applyNumberFormat="0" applyBorder="0" applyAlignment="0" applyProtection="0"/>
    <xf numFmtId="0" fontId="58" fillId="37" borderId="0" applyNumberFormat="0" applyBorder="0" applyAlignment="0" applyProtection="0"/>
    <xf numFmtId="0" fontId="58" fillId="38" borderId="0" applyNumberFormat="0" applyBorder="0" applyAlignment="0" applyProtection="0"/>
    <xf numFmtId="0" fontId="58" fillId="39" borderId="0" applyNumberFormat="0" applyBorder="0" applyAlignment="0" applyProtection="0"/>
    <xf numFmtId="0" fontId="58" fillId="33" borderId="0" applyNumberFormat="0" applyBorder="0" applyAlignment="0" applyProtection="0"/>
    <xf numFmtId="0" fontId="58" fillId="34" borderId="0" applyNumberFormat="0" applyBorder="0" applyAlignment="0" applyProtection="0"/>
    <xf numFmtId="0" fontId="58" fillId="36" borderId="0" applyNumberFormat="0" applyBorder="0" applyAlignment="0" applyProtection="0"/>
    <xf numFmtId="0" fontId="65" fillId="21" borderId="0" applyNumberFormat="0" applyBorder="0" applyAlignment="0" applyProtection="0"/>
    <xf numFmtId="0" fontId="59" fillId="24" borderId="0" applyNumberFormat="0" applyBorder="0" applyAlignment="0" applyProtection="0"/>
    <xf numFmtId="0" fontId="60" fillId="40" borderId="117" applyNumberFormat="0" applyAlignment="0" applyProtection="0"/>
    <xf numFmtId="0" fontId="71" fillId="41" borderId="117" applyNumberFormat="0" applyAlignment="0" applyProtection="0"/>
    <xf numFmtId="0" fontId="61" fillId="42" borderId="118" applyNumberFormat="0" applyAlignment="0" applyProtection="0"/>
    <xf numFmtId="0" fontId="67" fillId="0" borderId="120" applyNumberFormat="0" applyFill="0" applyAlignment="0" applyProtection="0"/>
    <xf numFmtId="0" fontId="61" fillId="42" borderId="118" applyNumberFormat="0" applyAlignment="0" applyProtection="0"/>
    <xf numFmtId="194" fontId="21" fillId="0" borderId="23">
      <alignment horizontal="right"/>
    </xf>
    <xf numFmtId="2" fontId="21" fillId="0" borderId="0"/>
    <xf numFmtId="168" fontId="21" fillId="0" borderId="0"/>
    <xf numFmtId="193" fontId="18" fillId="0" borderId="0"/>
    <xf numFmtId="194" fontId="21" fillId="0" borderId="23">
      <alignment horizontal="right"/>
    </xf>
    <xf numFmtId="195" fontId="14" fillId="0" borderId="0">
      <protection locked="0"/>
    </xf>
    <xf numFmtId="196" fontId="14" fillId="0" borderId="0" applyFont="0" applyFill="0" applyBorder="0" applyAlignment="0" applyProtection="0"/>
    <xf numFmtId="189" fontId="14" fillId="0" borderId="0" applyFont="0" applyFill="0" applyBorder="0" applyAlignment="0" applyProtection="0"/>
    <xf numFmtId="3" fontId="72" fillId="0" borderId="0" applyFont="0" applyFill="0" applyBorder="0" applyAlignment="0" applyProtection="0"/>
    <xf numFmtId="0" fontId="73" fillId="0" borderId="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0" fontId="73" fillId="0" borderId="0"/>
    <xf numFmtId="0" fontId="73" fillId="0" borderId="0"/>
    <xf numFmtId="197" fontId="14" fillId="0" borderId="0">
      <protection locked="0"/>
    </xf>
    <xf numFmtId="198" fontId="14" fillId="0" borderId="0" applyFont="0" applyFill="0" applyBorder="0" applyAlignment="0" applyProtection="0"/>
    <xf numFmtId="175" fontId="14" fillId="0" borderId="0" applyFont="0" applyFill="0" applyBorder="0" applyAlignment="0" applyProtection="0"/>
    <xf numFmtId="199" fontId="72" fillId="0" borderId="0" applyFont="0" applyFill="0" applyBorder="0" applyAlignment="0" applyProtection="0"/>
    <xf numFmtId="200" fontId="74" fillId="0" borderId="0" applyFont="0" applyFill="0" applyBorder="0" applyAlignment="0" applyProtection="0"/>
    <xf numFmtId="201" fontId="14" fillId="0" borderId="0">
      <protection locked="0"/>
    </xf>
    <xf numFmtId="0" fontId="74" fillId="0" borderId="0" applyFont="0" applyFill="0" applyBorder="0" applyAlignment="0" applyProtection="0"/>
    <xf numFmtId="0" fontId="75" fillId="0" borderId="0" applyNumberFormat="0" applyFill="0" applyBorder="0" applyAlignment="0" applyProtection="0"/>
    <xf numFmtId="0" fontId="70" fillId="43" borderId="0" applyNumberFormat="0" applyBorder="0" applyAlignment="0" applyProtection="0"/>
    <xf numFmtId="0" fontId="70" fillId="44" borderId="0" applyNumberFormat="0" applyBorder="0" applyAlignment="0" applyProtection="0"/>
    <xf numFmtId="0" fontId="70" fillId="45"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8" fillId="47" borderId="0" applyNumberFormat="0" applyBorder="0" applyAlignment="0" applyProtection="0"/>
    <xf numFmtId="0" fontId="58" fillId="48" borderId="0" applyNumberFormat="0" applyBorder="0" applyAlignment="0" applyProtection="0"/>
    <xf numFmtId="0" fontId="50" fillId="49" borderId="0" applyNumberFormat="0" applyBorder="0" applyAlignment="0" applyProtection="0"/>
    <xf numFmtId="0" fontId="50" fillId="50" borderId="0" applyNumberFormat="0" applyBorder="0" applyAlignment="0" applyProtection="0"/>
    <xf numFmtId="0" fontId="58" fillId="51" borderId="0" applyNumberFormat="0" applyBorder="0" applyAlignment="0" applyProtection="0"/>
    <xf numFmtId="0" fontId="58" fillId="36" borderId="0" applyNumberFormat="0" applyBorder="0" applyAlignment="0" applyProtection="0"/>
    <xf numFmtId="0" fontId="50" fillId="49" borderId="0" applyNumberFormat="0" applyBorder="0" applyAlignment="0" applyProtection="0"/>
    <xf numFmtId="0" fontId="50" fillId="52" borderId="0" applyNumberFormat="0" applyBorder="0" applyAlignment="0" applyProtection="0"/>
    <xf numFmtId="0" fontId="58" fillId="50" borderId="0" applyNumberFormat="0" applyBorder="0" applyAlignment="0" applyProtection="0"/>
    <xf numFmtId="0" fontId="58" fillId="30" borderId="0" applyNumberFormat="0" applyBorder="0" applyAlignment="0" applyProtection="0"/>
    <xf numFmtId="0" fontId="50" fillId="46" borderId="0" applyNumberFormat="0" applyBorder="0" applyAlignment="0" applyProtection="0"/>
    <xf numFmtId="0" fontId="50" fillId="50" borderId="0" applyNumberFormat="0" applyBorder="0" applyAlignment="0" applyProtection="0"/>
    <xf numFmtId="0" fontId="58" fillId="50" borderId="0" applyNumberFormat="0" applyBorder="0" applyAlignment="0" applyProtection="0"/>
    <xf numFmtId="0" fontId="58" fillId="53" borderId="0" applyNumberFormat="0" applyBorder="0" applyAlignment="0" applyProtection="0"/>
    <xf numFmtId="0" fontId="50" fillId="54" borderId="0" applyNumberFormat="0" applyBorder="0" applyAlignment="0" applyProtection="0"/>
    <xf numFmtId="0" fontId="50" fillId="46" borderId="0" applyNumberFormat="0" applyBorder="0" applyAlignment="0" applyProtection="0"/>
    <xf numFmtId="0" fontId="58" fillId="47" borderId="0" applyNumberFormat="0" applyBorder="0" applyAlignment="0" applyProtection="0"/>
    <xf numFmtId="0" fontId="58" fillId="34" borderId="0" applyNumberFormat="0" applyBorder="0" applyAlignment="0" applyProtection="0"/>
    <xf numFmtId="0" fontId="50" fillId="49" borderId="0" applyNumberFormat="0" applyBorder="0" applyAlignment="0" applyProtection="0"/>
    <xf numFmtId="0" fontId="50" fillId="55" borderId="0" applyNumberFormat="0" applyBorder="0" applyAlignment="0" applyProtection="0"/>
    <xf numFmtId="0" fontId="58" fillId="55" borderId="0" applyNumberFormat="0" applyBorder="0" applyAlignment="0" applyProtection="0"/>
    <xf numFmtId="0" fontId="58" fillId="38" borderId="0" applyNumberFormat="0" applyBorder="0" applyAlignment="0" applyProtection="0"/>
    <xf numFmtId="1" fontId="14" fillId="0" borderId="0"/>
    <xf numFmtId="1" fontId="14" fillId="0" borderId="0"/>
    <xf numFmtId="1" fontId="14" fillId="0" borderId="0"/>
    <xf numFmtId="0" fontId="64" fillId="31" borderId="117" applyNumberFormat="0" applyAlignment="0" applyProtection="0"/>
    <xf numFmtId="0" fontId="56" fillId="0" borderId="0">
      <alignment vertical="top"/>
    </xf>
    <xf numFmtId="190" fontId="14" fillId="0" borderId="0" applyFont="0" applyFill="0" applyBorder="0" applyAlignment="0" applyProtection="0"/>
    <xf numFmtId="191"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202"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0" fontId="68" fillId="0" borderId="0" applyNumberFormat="0" applyFill="0" applyBorder="0" applyAlignment="0" applyProtection="0"/>
    <xf numFmtId="4" fontId="76" fillId="0" borderId="0">
      <protection locked="0"/>
    </xf>
    <xf numFmtId="4" fontId="76" fillId="0" borderId="0">
      <protection locked="0"/>
    </xf>
    <xf numFmtId="4" fontId="77" fillId="0" borderId="0">
      <protection locked="0"/>
    </xf>
    <xf numFmtId="4" fontId="76" fillId="0" borderId="0">
      <protection locked="0"/>
    </xf>
    <xf numFmtId="4" fontId="76" fillId="0" borderId="0">
      <protection locked="0"/>
    </xf>
    <xf numFmtId="4" fontId="76" fillId="0" borderId="0">
      <protection locked="0"/>
    </xf>
    <xf numFmtId="4" fontId="77" fillId="0" borderId="0">
      <protection locked="0"/>
    </xf>
    <xf numFmtId="203" fontId="14" fillId="0" borderId="0">
      <protection locked="0"/>
    </xf>
    <xf numFmtId="2" fontId="74" fillId="0" borderId="0" applyFont="0" applyFill="0" applyBorder="0" applyAlignment="0" applyProtection="0"/>
    <xf numFmtId="0" fontId="59" fillId="22" borderId="0" applyNumberFormat="0" applyBorder="0" applyAlignment="0" applyProtection="0"/>
    <xf numFmtId="204" fontId="14" fillId="0" borderId="0"/>
    <xf numFmtId="204" fontId="14" fillId="0" borderId="0"/>
    <xf numFmtId="204" fontId="14" fillId="0" borderId="0"/>
    <xf numFmtId="0" fontId="78" fillId="0" borderId="0" applyNumberFormat="0" applyFill="0" applyBorder="0" applyAlignment="0" applyProtection="0"/>
    <xf numFmtId="0" fontId="79"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63" fillId="0" borderId="121" applyNumberFormat="0" applyFill="0" applyAlignment="0" applyProtection="0"/>
    <xf numFmtId="0" fontId="63" fillId="0" borderId="0" applyNumberFormat="0" applyFill="0" applyBorder="0" applyAlignment="0" applyProtection="0"/>
    <xf numFmtId="205" fontId="14" fillId="0" borderId="0">
      <protection locked="0"/>
    </xf>
    <xf numFmtId="205" fontId="14" fillId="0" borderId="0">
      <protection locked="0"/>
    </xf>
    <xf numFmtId="0" fontId="57"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0" fontId="65" fillId="23" borderId="0" applyNumberFormat="0" applyBorder="0" applyAlignment="0" applyProtection="0"/>
    <xf numFmtId="0" fontId="64" fillId="25" borderId="117" applyNumberFormat="0" applyAlignment="0" applyProtection="0"/>
    <xf numFmtId="0" fontId="62" fillId="0" borderId="119" applyNumberFormat="0" applyFill="0" applyAlignment="0" applyProtection="0"/>
    <xf numFmtId="206" fontId="21" fillId="0" borderId="0">
      <alignment horizontal="right"/>
    </xf>
    <xf numFmtId="207" fontId="21" fillId="0" borderId="0" applyFont="0" applyFill="0" applyBorder="0" applyAlignment="0">
      <alignment horizontal="center"/>
    </xf>
    <xf numFmtId="43"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85"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4"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41" fontId="50"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2" fontId="21" fillId="0" borderId="122" applyFont="0" applyBorder="0"/>
    <xf numFmtId="173"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08"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50"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80" fontId="50" fillId="0" borderId="0" applyFont="0" applyFill="0" applyBorder="0" applyAlignment="0" applyProtection="0"/>
    <xf numFmtId="0" fontId="14" fillId="0" borderId="0" applyFont="0" applyFill="0" applyBorder="0" applyAlignment="0" applyProtection="0"/>
    <xf numFmtId="171" fontId="14" fillId="0" borderId="0" applyFont="0" applyFill="0" applyBorder="0" applyAlignment="0" applyProtection="0"/>
    <xf numFmtId="0" fontId="14" fillId="0" borderId="0" applyFont="0" applyFill="0" applyBorder="0" applyAlignment="0" applyProtection="0"/>
    <xf numFmtId="180" fontId="50"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81" fontId="14" fillId="0" borderId="0" applyFont="0" applyFill="0" applyBorder="0" applyAlignment="0" applyProtection="0"/>
    <xf numFmtId="171" fontId="14" fillId="0" borderId="0" applyFont="0" applyFill="0" applyBorder="0" applyAlignment="0" applyProtection="0"/>
    <xf numFmtId="185" fontId="14" fillId="0" borderId="0" applyFont="0" applyFill="0" applyBorder="0" applyAlignment="0" applyProtection="0"/>
    <xf numFmtId="171" fontId="14" fillId="0" borderId="0" applyFont="0" applyFill="0" applyBorder="0" applyAlignment="0" applyProtection="0"/>
    <xf numFmtId="185" fontId="14" fillId="0" borderId="0" applyFont="0" applyFill="0" applyBorder="0" applyAlignment="0" applyProtection="0"/>
    <xf numFmtId="43" fontId="14" fillId="0" borderId="0" applyFont="0" applyFill="0" applyBorder="0" applyAlignment="0" applyProtection="0"/>
    <xf numFmtId="185" fontId="14" fillId="0" borderId="0" applyFont="0" applyFill="0" applyBorder="0" applyAlignment="0" applyProtection="0"/>
    <xf numFmtId="185" fontId="14" fillId="0" borderId="0" applyFont="0" applyFill="0" applyBorder="0" applyAlignment="0" applyProtection="0"/>
    <xf numFmtId="43"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4"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1" fontId="14" fillId="0" borderId="0" applyFont="0" applyFill="0" applyBorder="0" applyAlignment="0" applyProtection="0"/>
    <xf numFmtId="209" fontId="14" fillId="0" borderId="0" applyFont="0" applyFill="0" applyBorder="0" applyAlignment="0" applyProtection="0"/>
    <xf numFmtId="174" fontId="14" fillId="0" borderId="0" applyFont="0" applyFill="0" applyBorder="0" applyAlignment="0" applyProtection="0"/>
    <xf numFmtId="209" fontId="14" fillId="0" borderId="0" applyFont="0" applyFill="0" applyBorder="0" applyAlignment="0" applyProtection="0"/>
    <xf numFmtId="43"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89"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8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50"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11" fontId="21" fillId="0" borderId="0">
      <alignment horizontal="right"/>
    </xf>
    <xf numFmtId="187" fontId="21" fillId="0" borderId="28"/>
    <xf numFmtId="212" fontId="14" fillId="0" borderId="0"/>
    <xf numFmtId="212" fontId="14" fillId="0" borderId="0"/>
    <xf numFmtId="212" fontId="14" fillId="0" borderId="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213"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65" fontId="14"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65" fontId="14" fillId="0" borderId="0" applyFont="0" applyFill="0" applyBorder="0" applyAlignment="0" applyProtection="0"/>
    <xf numFmtId="188"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4" fontId="14" fillId="0" borderId="0" applyFont="0" applyFill="0" applyBorder="0" applyAlignment="0" applyProtection="0"/>
    <xf numFmtId="188" fontId="14" fillId="0" borderId="0" applyFont="0" applyFill="0" applyBorder="0" applyAlignment="0" applyProtection="0"/>
    <xf numFmtId="214" fontId="14" fillId="0" borderId="0" applyFont="0" applyFill="0" applyBorder="0" applyAlignment="0" applyProtection="0"/>
    <xf numFmtId="215" fontId="14" fillId="0" borderId="0" applyFont="0" applyFill="0" applyBorder="0" applyAlignment="0" applyProtection="0"/>
    <xf numFmtId="164"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66"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7" fontId="14" fillId="0" borderId="0" applyFont="0" applyFill="0" applyBorder="0" applyAlignment="0" applyProtection="0"/>
    <xf numFmtId="216" fontId="14" fillId="0" borderId="0" applyFont="0" applyFill="0" applyBorder="0" applyAlignment="0" applyProtection="0"/>
    <xf numFmtId="164" fontId="14" fillId="0" borderId="0" applyFont="0" applyFill="0" applyBorder="0" applyAlignment="0" applyProtection="0"/>
    <xf numFmtId="188" fontId="14" fillId="0" borderId="0" applyFont="0" applyFill="0" applyBorder="0" applyAlignment="0" applyProtection="0"/>
    <xf numFmtId="216"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2" fontId="14" fillId="0" borderId="0" applyFont="0" applyFill="0" applyBorder="0" applyAlignment="0" applyProtection="0"/>
    <xf numFmtId="183" fontId="14" fillId="0" borderId="0" applyFont="0" applyFill="0" applyBorder="0" applyAlignment="0" applyProtection="0"/>
    <xf numFmtId="188" fontId="14" fillId="0" borderId="0" applyFont="0" applyFill="0" applyBorder="0" applyAlignment="0" applyProtection="0"/>
    <xf numFmtId="188" fontId="50"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8" fontId="14" fillId="0" borderId="0" applyFont="0" applyFill="0" applyBorder="0" applyAlignment="0" applyProtection="0"/>
    <xf numFmtId="165" fontId="14" fillId="0" borderId="0" applyFont="0" applyFill="0" applyBorder="0" applyAlignment="0" applyProtection="0"/>
    <xf numFmtId="166" fontId="1"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0" fontId="82" fillId="31" borderId="0" applyNumberFormat="0" applyBorder="0" applyAlignment="0" applyProtection="0"/>
    <xf numFmtId="218" fontId="21" fillId="0" borderId="0" applyFont="0" applyFill="0" applyBorder="0" applyAlignment="0">
      <alignment horizontal="center"/>
    </xf>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Fill="0"/>
    <xf numFmtId="0" fontId="14" fillId="0" borderId="0" applyFill="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14"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28" borderId="123" applyNumberFormat="0" applyFont="0" applyAlignment="0" applyProtection="0"/>
    <xf numFmtId="0" fontId="14" fillId="28" borderId="123" applyNumberFormat="0" applyFont="0" applyAlignment="0" applyProtection="0"/>
    <xf numFmtId="0" fontId="50" fillId="28" borderId="123" applyNumberFormat="0" applyFont="0" applyAlignment="0" applyProtection="0"/>
    <xf numFmtId="0" fontId="66" fillId="40" borderId="124" applyNumberFormat="0" applyAlignment="0" applyProtection="0"/>
    <xf numFmtId="0" fontId="73" fillId="0" borderId="0"/>
    <xf numFmtId="219" fontId="14" fillId="0" borderId="0">
      <protection locked="0"/>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66" fillId="41" borderId="124" applyNumberFormat="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49" fontId="20" fillId="0" borderId="0">
      <alignment horizontal="center" vertical="center"/>
    </xf>
    <xf numFmtId="0" fontId="83" fillId="0" borderId="125" applyNumberFormat="0" applyFill="0" applyAlignment="0" applyProtection="0"/>
    <xf numFmtId="0" fontId="84" fillId="0" borderId="126" applyNumberFormat="0" applyFill="0" applyAlignment="0" applyProtection="0"/>
    <xf numFmtId="0" fontId="75" fillId="0" borderId="127" applyNumberFormat="0" applyFill="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70" fillId="0" borderId="128" applyNumberFormat="0" applyFill="0" applyAlignment="0" applyProtection="0"/>
    <xf numFmtId="0" fontId="74" fillId="0" borderId="96" applyNumberFormat="0" applyFont="0" applyFill="0" applyAlignment="0" applyProtection="0"/>
    <xf numFmtId="0" fontId="74" fillId="0" borderId="96" applyNumberFormat="0" applyFont="0" applyFill="0" applyAlignment="0" applyProtection="0"/>
    <xf numFmtId="0" fontId="74" fillId="0" borderId="96" applyNumberFormat="0" applyFont="0" applyFill="0" applyAlignment="0" applyProtection="0"/>
    <xf numFmtId="192" fontId="14" fillId="0" borderId="0" applyFont="0" applyFill="0" applyBorder="0" applyAlignment="0" applyProtection="0"/>
    <xf numFmtId="192" fontId="14" fillId="0" borderId="0" applyFont="0" applyFill="0" applyBorder="0" applyAlignment="0" applyProtection="0"/>
    <xf numFmtId="0" fontId="67" fillId="0" borderId="0" applyNumberFormat="0" applyFill="0" applyBorder="0" applyAlignment="0" applyProtection="0"/>
    <xf numFmtId="43" fontId="14" fillId="0" borderId="0" applyFont="0" applyFill="0" applyBorder="0" applyAlignment="0" applyProtection="0"/>
  </cellStyleXfs>
  <cellXfs count="588">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11" fillId="0" borderId="0" xfId="0" applyFont="1" applyFill="1" applyProtection="1"/>
    <xf numFmtId="0" fontId="11" fillId="0" borderId="0" xfId="0" applyFont="1" applyFill="1" applyAlignment="1" applyProtection="1">
      <alignment horizontal="center" vertical="center" wrapText="1"/>
    </xf>
    <xf numFmtId="0" fontId="11"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11" fillId="3" borderId="3" xfId="2" applyFont="1" applyBorder="1" applyProtection="1"/>
    <xf numFmtId="0" fontId="11" fillId="3" borderId="3" xfId="2" applyFont="1" applyBorder="1" applyAlignment="1" applyProtection="1">
      <alignment horizontal="center" vertical="center" wrapText="1"/>
    </xf>
    <xf numFmtId="0" fontId="11"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9" fillId="5" borderId="4" xfId="3" applyFill="1" applyBorder="1" applyAlignment="1" applyProtection="1">
      <alignment horizontal="center" vertical="center"/>
    </xf>
    <xf numFmtId="0" fontId="9" fillId="5" borderId="4" xfId="3" applyFill="1" applyBorder="1" applyAlignment="1" applyProtection="1">
      <alignment horizontal="center" vertical="center" wrapText="1"/>
    </xf>
    <xf numFmtId="0" fontId="9" fillId="5" borderId="4" xfId="3" applyFill="1" applyBorder="1" applyProtection="1"/>
    <xf numFmtId="0" fontId="9" fillId="5" borderId="4" xfId="3" applyFill="1" applyBorder="1" applyAlignment="1" applyProtection="1">
      <alignment horizontal="left" vertical="center" wrapText="1"/>
    </xf>
    <xf numFmtId="0" fontId="9" fillId="8" borderId="60" xfId="3" applyFill="1" applyBorder="1" applyAlignment="1" applyProtection="1">
      <alignment horizontal="center" vertical="center"/>
    </xf>
    <xf numFmtId="0" fontId="9" fillId="8" borderId="60" xfId="3" applyFill="1" applyBorder="1" applyAlignment="1" applyProtection="1">
      <alignment horizontal="center" vertical="center" wrapText="1"/>
    </xf>
    <xf numFmtId="0" fontId="9" fillId="8" borderId="60" xfId="3" applyFill="1" applyBorder="1" applyAlignment="1" applyProtection="1">
      <alignment horizontal="left" vertical="center" wrapText="1"/>
    </xf>
    <xf numFmtId="4" fontId="0" fillId="0" borderId="0" xfId="0" applyNumberFormat="1" applyFill="1" applyProtection="1"/>
    <xf numFmtId="0" fontId="0" fillId="0" borderId="0" xfId="0" applyFill="1" applyAlignment="1" applyProtection="1"/>
    <xf numFmtId="3" fontId="0" fillId="0" borderId="0" xfId="0" applyNumberFormat="1" applyFill="1" applyProtection="1"/>
    <xf numFmtId="3" fontId="0" fillId="3" borderId="3" xfId="2" applyNumberFormat="1" applyFont="1" applyBorder="1" applyProtection="1"/>
    <xf numFmtId="3" fontId="11" fillId="3" borderId="3" xfId="2" applyNumberFormat="1" applyFont="1" applyBorder="1" applyProtection="1"/>
    <xf numFmtId="3" fontId="11" fillId="0" borderId="0" xfId="0" applyNumberFormat="1" applyFont="1" applyFill="1" applyProtection="1"/>
    <xf numFmtId="3" fontId="9" fillId="5" borderId="4" xfId="3" applyNumberFormat="1" applyFill="1" applyBorder="1" applyAlignment="1" applyProtection="1">
      <alignment horizontal="center" vertical="center"/>
    </xf>
    <xf numFmtId="3" fontId="9" fillId="5" borderId="4" xfId="3" applyNumberFormat="1" applyFill="1" applyBorder="1" applyProtection="1"/>
    <xf numFmtId="3" fontId="9" fillId="8" borderId="60" xfId="3" applyNumberFormat="1" applyFill="1" applyBorder="1" applyAlignment="1" applyProtection="1">
      <alignment horizontal="center" vertical="center"/>
    </xf>
    <xf numFmtId="0" fontId="13" fillId="14" borderId="6" xfId="1" applyFont="1" applyFill="1" applyBorder="1" applyProtection="1"/>
    <xf numFmtId="3" fontId="13" fillId="14" borderId="6" xfId="1" applyNumberFormat="1" applyFont="1" applyFill="1" applyBorder="1" applyProtection="1"/>
    <xf numFmtId="3" fontId="25" fillId="14" borderId="6" xfId="1" applyNumberFormat="1" applyFont="1" applyFill="1" applyBorder="1" applyAlignment="1" applyProtection="1">
      <alignment horizontal="center"/>
    </xf>
    <xf numFmtId="0" fontId="13" fillId="14" borderId="6" xfId="1" applyFont="1" applyFill="1" applyBorder="1" applyAlignment="1" applyProtection="1">
      <alignment horizontal="left" wrapText="1"/>
    </xf>
    <xf numFmtId="0" fontId="0" fillId="0" borderId="0" xfId="0" applyFill="1" applyAlignment="1" applyProtection="1">
      <alignment horizontal="left" wrapText="1"/>
    </xf>
    <xf numFmtId="0" fontId="9" fillId="8" borderId="60" xfId="3" applyFill="1" applyBorder="1" applyAlignment="1" applyProtection="1">
      <alignment vertical="center"/>
    </xf>
    <xf numFmtId="0" fontId="9" fillId="8" borderId="60" xfId="3" applyFill="1" applyBorder="1" applyAlignment="1" applyProtection="1"/>
    <xf numFmtId="0" fontId="0" fillId="0" borderId="14" xfId="2" quotePrefix="1" applyFont="1" applyFill="1" applyBorder="1" applyProtection="1"/>
    <xf numFmtId="0" fontId="14" fillId="0" borderId="0" xfId="15" applyFont="1" applyBorder="1"/>
    <xf numFmtId="0" fontId="31" fillId="0" borderId="51" xfId="15" applyFont="1" applyBorder="1" applyAlignment="1">
      <alignment horizontal="center"/>
    </xf>
    <xf numFmtId="0" fontId="32" fillId="0" borderId="52" xfId="15" applyFont="1" applyFill="1" applyBorder="1" applyAlignment="1">
      <alignment horizontal="center"/>
    </xf>
    <xf numFmtId="0" fontId="31" fillId="0" borderId="52" xfId="15" applyFont="1" applyBorder="1" applyAlignment="1">
      <alignment vertical="center"/>
    </xf>
    <xf numFmtId="0" fontId="31" fillId="0" borderId="53" xfId="15" applyFont="1" applyBorder="1" applyAlignment="1">
      <alignment vertical="center"/>
    </xf>
    <xf numFmtId="0" fontId="31" fillId="0" borderId="0" xfId="15" applyFont="1" applyBorder="1"/>
    <xf numFmtId="0" fontId="14" fillId="0" borderId="27" xfId="15" applyFont="1" applyBorder="1" applyAlignment="1">
      <alignment horizontal="center"/>
    </xf>
    <xf numFmtId="0" fontId="20" fillId="0" borderId="8" xfId="15" applyFont="1" applyFill="1" applyBorder="1" applyAlignment="1">
      <alignment horizontal="center"/>
    </xf>
    <xf numFmtId="0" fontId="20" fillId="0" borderId="8" xfId="15" applyFont="1" applyFill="1" applyBorder="1" applyAlignment="1">
      <alignment horizontal="left"/>
    </xf>
    <xf numFmtId="0" fontId="17" fillId="0" borderId="8" xfId="15" applyFont="1" applyBorder="1" applyAlignment="1">
      <alignment horizontal="center" vertical="center"/>
    </xf>
    <xf numFmtId="0" fontId="17" fillId="0" borderId="10" xfId="15" applyFont="1" applyBorder="1" applyAlignment="1">
      <alignment horizontal="center" vertical="center"/>
    </xf>
    <xf numFmtId="0" fontId="17" fillId="0" borderId="44" xfId="15" applyFont="1" applyBorder="1" applyAlignment="1">
      <alignment horizontal="center" vertical="center"/>
    </xf>
    <xf numFmtId="0" fontId="21" fillId="0" borderId="29" xfId="15" applyFont="1" applyBorder="1" applyAlignment="1">
      <alignment horizontal="center"/>
    </xf>
    <xf numFmtId="0" fontId="18" fillId="0" borderId="0" xfId="15" applyFont="1" applyFill="1" applyBorder="1" applyAlignment="1">
      <alignment horizontal="center"/>
    </xf>
    <xf numFmtId="0" fontId="18" fillId="0" borderId="0" xfId="15" applyFont="1" applyFill="1" applyBorder="1" applyAlignment="1">
      <alignment horizontal="left"/>
    </xf>
    <xf numFmtId="0" fontId="21" fillId="0" borderId="0" xfId="15" applyFont="1" applyBorder="1" applyAlignment="1">
      <alignment horizontal="right" vertical="center"/>
    </xf>
    <xf numFmtId="0" fontId="21" fillId="0" borderId="0" xfId="15" applyFont="1" applyBorder="1" applyAlignment="1">
      <alignment horizontal="center" vertical="center"/>
    </xf>
    <xf numFmtId="0" fontId="21" fillId="0" borderId="30" xfId="15" applyFont="1" applyBorder="1" applyAlignment="1">
      <alignment horizontal="center" vertical="center"/>
    </xf>
    <xf numFmtId="0" fontId="21" fillId="0" borderId="0" xfId="15" applyFont="1" applyBorder="1"/>
    <xf numFmtId="0" fontId="28" fillId="0" borderId="0" xfId="15" applyFont="1" applyFill="1" applyBorder="1" applyAlignment="1">
      <alignment horizontal="center"/>
    </xf>
    <xf numFmtId="0" fontId="20" fillId="0" borderId="0" xfId="15" applyFont="1" applyFill="1" applyBorder="1" applyAlignment="1">
      <alignment horizontal="center"/>
    </xf>
    <xf numFmtId="0" fontId="29" fillId="0" borderId="0" xfId="15" applyFont="1" applyBorder="1" applyAlignment="1">
      <alignment horizontal="left" vertical="center"/>
    </xf>
    <xf numFmtId="0" fontId="17" fillId="0" borderId="0" xfId="15" applyFont="1" applyBorder="1" applyAlignment="1">
      <alignment horizontal="center" vertical="center"/>
    </xf>
    <xf numFmtId="0" fontId="17" fillId="0" borderId="30" xfId="15" applyFont="1" applyBorder="1" applyAlignment="1">
      <alignment horizontal="center" vertical="center"/>
    </xf>
    <xf numFmtId="0" fontId="20" fillId="0" borderId="29" xfId="15" applyFont="1" applyBorder="1" applyAlignment="1">
      <alignment horizontal="left"/>
    </xf>
    <xf numFmtId="0" fontId="14" fillId="0" borderId="16" xfId="15" applyFont="1" applyBorder="1" applyAlignment="1">
      <alignment horizontal="right"/>
    </xf>
    <xf numFmtId="0" fontId="14" fillId="0" borderId="0" xfId="15" applyFont="1" applyBorder="1" applyAlignment="1">
      <alignment horizontal="center"/>
    </xf>
    <xf numFmtId="0" fontId="14" fillId="0" borderId="0" xfId="15" applyFont="1" applyBorder="1" applyAlignment="1">
      <alignment horizontal="right"/>
    </xf>
    <xf numFmtId="0" fontId="20" fillId="0" borderId="0" xfId="15" applyFont="1" applyBorder="1" applyAlignment="1">
      <alignment horizontal="right"/>
    </xf>
    <xf numFmtId="0" fontId="14" fillId="0" borderId="16" xfId="15" applyFont="1" applyBorder="1" applyAlignment="1">
      <alignment horizontal="center"/>
    </xf>
    <xf numFmtId="0" fontId="14" fillId="0" borderId="30" xfId="15" applyFont="1" applyBorder="1" applyAlignment="1">
      <alignment horizontal="center"/>
    </xf>
    <xf numFmtId="0" fontId="17" fillId="0" borderId="56" xfId="15" applyFont="1" applyBorder="1" applyAlignment="1">
      <alignment horizontal="left"/>
    </xf>
    <xf numFmtId="0" fontId="17" fillId="0" borderId="41" xfId="15" applyFont="1" applyBorder="1" applyAlignment="1">
      <alignment horizontal="right"/>
    </xf>
    <xf numFmtId="0" fontId="17" fillId="0" borderId="41" xfId="15" applyFont="1" applyBorder="1" applyAlignment="1">
      <alignment horizontal="center"/>
    </xf>
    <xf numFmtId="0" fontId="14" fillId="0" borderId="27" xfId="15" applyFont="1" applyBorder="1"/>
    <xf numFmtId="0" fontId="14" fillId="0" borderId="8" xfId="15" applyFont="1" applyBorder="1"/>
    <xf numFmtId="0" fontId="14" fillId="0" borderId="11" xfId="15" applyFont="1" applyBorder="1"/>
    <xf numFmtId="0" fontId="20" fillId="0" borderId="29" xfId="15" applyFont="1" applyBorder="1" applyAlignment="1" applyProtection="1">
      <alignment horizontal="left"/>
      <protection locked="0"/>
    </xf>
    <xf numFmtId="0" fontId="20" fillId="0" borderId="16" xfId="15" applyFont="1" applyBorder="1" applyAlignment="1" applyProtection="1">
      <alignment horizontal="left"/>
      <protection locked="0"/>
    </xf>
    <xf numFmtId="0" fontId="20" fillId="0" borderId="0" xfId="15" applyFont="1" applyBorder="1" applyAlignment="1" applyProtection="1">
      <alignment horizontal="center"/>
      <protection locked="0"/>
    </xf>
    <xf numFmtId="0" fontId="14" fillId="0" borderId="16" xfId="15" applyFont="1" applyBorder="1" applyProtection="1">
      <protection locked="0"/>
    </xf>
    <xf numFmtId="0" fontId="14" fillId="0" borderId="0" xfId="15" applyFont="1" applyBorder="1" applyProtection="1">
      <protection locked="0"/>
    </xf>
    <xf numFmtId="0" fontId="14" fillId="0" borderId="30" xfId="15" applyFont="1" applyBorder="1"/>
    <xf numFmtId="0" fontId="14" fillId="0" borderId="0" xfId="15" applyFont="1"/>
    <xf numFmtId="0" fontId="20" fillId="0" borderId="29" xfId="15" applyFont="1" applyBorder="1" applyProtection="1">
      <protection locked="0"/>
    </xf>
    <xf numFmtId="0" fontId="20" fillId="0" borderId="32" xfId="15" applyFont="1" applyBorder="1"/>
    <xf numFmtId="0" fontId="14" fillId="0" borderId="16" xfId="15" applyFont="1" applyBorder="1" applyAlignment="1" applyProtection="1">
      <alignment horizontal="center"/>
      <protection locked="0"/>
    </xf>
    <xf numFmtId="0" fontId="20" fillId="0" borderId="16" xfId="15" applyFont="1" applyBorder="1"/>
    <xf numFmtId="0" fontId="14" fillId="0" borderId="32" xfId="15" applyFont="1" applyBorder="1" applyAlignment="1" applyProtection="1">
      <alignment horizontal="center"/>
      <protection locked="0"/>
    </xf>
    <xf numFmtId="0" fontId="20" fillId="0" borderId="0" xfId="15" applyFont="1" applyBorder="1"/>
    <xf numFmtId="0" fontId="14" fillId="0" borderId="0" xfId="15" applyFont="1" applyBorder="1" applyAlignment="1" applyProtection="1">
      <alignment horizontal="center"/>
      <protection locked="0"/>
    </xf>
    <xf numFmtId="0" fontId="14" fillId="0" borderId="30" xfId="15" applyFont="1" applyBorder="1" applyAlignment="1" applyProtection="1">
      <alignment horizontal="center"/>
      <protection locked="0"/>
    </xf>
    <xf numFmtId="0" fontId="14" fillId="0" borderId="16" xfId="15" applyFont="1" applyBorder="1"/>
    <xf numFmtId="0" fontId="14" fillId="0" borderId="17" xfId="15" applyFont="1" applyBorder="1" applyAlignment="1" applyProtection="1">
      <alignment horizontal="center"/>
      <protection locked="0"/>
    </xf>
    <xf numFmtId="0" fontId="14" fillId="0" borderId="17" xfId="15" applyFont="1" applyBorder="1" applyAlignment="1">
      <alignment horizontal="center"/>
    </xf>
    <xf numFmtId="0" fontId="20" fillId="9" borderId="0" xfId="15" applyFont="1" applyFill="1" applyBorder="1" applyAlignment="1">
      <alignment horizontal="center"/>
    </xf>
    <xf numFmtId="0" fontId="14" fillId="9" borderId="16" xfId="15" applyFont="1" applyFill="1" applyBorder="1" applyAlignment="1">
      <alignment horizontal="center"/>
    </xf>
    <xf numFmtId="0" fontId="30" fillId="9" borderId="17" xfId="15" applyFont="1" applyFill="1" applyBorder="1" applyAlignment="1">
      <alignment horizontal="center"/>
    </xf>
    <xf numFmtId="0" fontId="14" fillId="0" borderId="16" xfId="15" applyFont="1" applyBorder="1" applyAlignment="1">
      <alignment horizontal="center" vertical="center"/>
    </xf>
    <xf numFmtId="0" fontId="18" fillId="0" borderId="29" xfId="15" applyFont="1" applyBorder="1" applyAlignment="1" applyProtection="1">
      <alignment vertical="top"/>
      <protection locked="0"/>
    </xf>
    <xf numFmtId="0" fontId="18" fillId="0" borderId="0" xfId="15" applyFont="1" applyBorder="1" applyAlignment="1">
      <alignment vertical="top"/>
    </xf>
    <xf numFmtId="0" fontId="21" fillId="0" borderId="0" xfId="15" applyFont="1" applyBorder="1" applyAlignment="1">
      <alignment horizontal="center" vertical="top"/>
    </xf>
    <xf numFmtId="0" fontId="21" fillId="0" borderId="0" xfId="15" applyFont="1" applyBorder="1" applyAlignment="1">
      <alignment vertical="top"/>
    </xf>
    <xf numFmtId="0" fontId="21" fillId="0" borderId="30" xfId="15" applyFont="1" applyBorder="1" applyAlignment="1">
      <alignment horizontal="center" vertical="top"/>
    </xf>
    <xf numFmtId="0" fontId="21" fillId="0" borderId="0" xfId="15" applyFont="1" applyAlignment="1">
      <alignment vertical="top"/>
    </xf>
    <xf numFmtId="0" fontId="14" fillId="0" borderId="29" xfId="15" applyFont="1" applyBorder="1"/>
    <xf numFmtId="0" fontId="14" fillId="9" borderId="29" xfId="15" applyFont="1" applyFill="1" applyBorder="1"/>
    <xf numFmtId="0" fontId="14" fillId="9" borderId="0" xfId="15" applyFont="1" applyFill="1" applyBorder="1"/>
    <xf numFmtId="0" fontId="14" fillId="9" borderId="30" xfId="15" applyFont="1" applyFill="1" applyBorder="1"/>
    <xf numFmtId="0" fontId="20" fillId="9" borderId="33" xfId="15" applyFont="1" applyFill="1" applyBorder="1" applyAlignment="1">
      <alignment horizontal="center" vertical="center"/>
    </xf>
    <xf numFmtId="0" fontId="20" fillId="9" borderId="34" xfId="15" applyFont="1" applyFill="1" applyBorder="1" applyAlignment="1">
      <alignment horizontal="center" vertical="center" wrapText="1"/>
    </xf>
    <xf numFmtId="0" fontId="14" fillId="9" borderId="38" xfId="15" applyFont="1" applyFill="1" applyBorder="1"/>
    <xf numFmtId="0" fontId="14" fillId="9" borderId="24" xfId="15" applyFont="1" applyFill="1" applyBorder="1" applyAlignment="1"/>
    <xf numFmtId="0" fontId="14" fillId="9" borderId="25" xfId="15" applyFont="1" applyFill="1" applyBorder="1" applyAlignment="1"/>
    <xf numFmtId="0" fontId="14" fillId="9" borderId="24" xfId="15" applyFont="1" applyFill="1" applyBorder="1" applyAlignment="1">
      <alignment horizontal="center"/>
    </xf>
    <xf numFmtId="0" fontId="14" fillId="9" borderId="38" xfId="15" applyFont="1" applyFill="1" applyBorder="1" applyAlignment="1"/>
    <xf numFmtId="0" fontId="20" fillId="9" borderId="40" xfId="15" applyFont="1" applyFill="1" applyBorder="1"/>
    <xf numFmtId="0" fontId="14" fillId="9" borderId="20" xfId="15" applyFont="1" applyFill="1" applyBorder="1"/>
    <xf numFmtId="0" fontId="14" fillId="9" borderId="21" xfId="15" applyFont="1" applyFill="1" applyBorder="1"/>
    <xf numFmtId="0" fontId="18" fillId="9" borderId="29" xfId="15" applyFont="1" applyFill="1" applyBorder="1"/>
    <xf numFmtId="0" fontId="14" fillId="9" borderId="41" xfId="15" applyFont="1" applyFill="1" applyBorder="1"/>
    <xf numFmtId="0" fontId="14" fillId="0" borderId="0" xfId="15" applyFont="1" applyFill="1"/>
    <xf numFmtId="0" fontId="19" fillId="9" borderId="10" xfId="15" applyFont="1" applyFill="1" applyBorder="1" applyAlignment="1">
      <alignment horizontal="center"/>
    </xf>
    <xf numFmtId="0" fontId="19" fillId="9" borderId="44" xfId="15" applyFont="1" applyFill="1" applyBorder="1" applyAlignment="1">
      <alignment horizontal="center"/>
    </xf>
    <xf numFmtId="0" fontId="17" fillId="0" borderId="0" xfId="15" applyFont="1"/>
    <xf numFmtId="0" fontId="17" fillId="9" borderId="14" xfId="15" applyFont="1" applyFill="1" applyBorder="1"/>
    <xf numFmtId="0" fontId="17" fillId="9" borderId="28" xfId="15" applyFont="1" applyFill="1" applyBorder="1"/>
    <xf numFmtId="0" fontId="17" fillId="9" borderId="49" xfId="15" applyFont="1" applyFill="1" applyBorder="1"/>
    <xf numFmtId="0" fontId="17" fillId="9" borderId="50" xfId="15" applyFont="1" applyFill="1" applyBorder="1"/>
    <xf numFmtId="166" fontId="17" fillId="9" borderId="54" xfId="16" applyFont="1" applyFill="1" applyBorder="1"/>
    <xf numFmtId="0" fontId="19" fillId="9" borderId="29" xfId="15" applyFont="1" applyFill="1" applyBorder="1"/>
    <xf numFmtId="0" fontId="17" fillId="9" borderId="0" xfId="15" applyFont="1" applyFill="1" applyBorder="1"/>
    <xf numFmtId="0" fontId="17" fillId="9" borderId="30" xfId="15" applyFont="1" applyFill="1" applyBorder="1"/>
    <xf numFmtId="0" fontId="20" fillId="9" borderId="45" xfId="15" applyFont="1" applyFill="1" applyBorder="1"/>
    <xf numFmtId="0" fontId="14" fillId="9" borderId="32" xfId="15" applyFont="1" applyFill="1" applyBorder="1"/>
    <xf numFmtId="0" fontId="14" fillId="9" borderId="55" xfId="15" applyFont="1" applyFill="1" applyBorder="1"/>
    <xf numFmtId="0" fontId="17" fillId="9" borderId="56" xfId="15" applyFont="1" applyFill="1" applyBorder="1"/>
    <xf numFmtId="0" fontId="17" fillId="9" borderId="41" xfId="15" applyFont="1" applyFill="1" applyBorder="1"/>
    <xf numFmtId="0" fontId="19" fillId="9" borderId="43" xfId="15" applyFont="1" applyFill="1" applyBorder="1" applyAlignment="1">
      <alignment horizontal="center"/>
    </xf>
    <xf numFmtId="0" fontId="17" fillId="9" borderId="32" xfId="15" applyFont="1" applyFill="1" applyBorder="1"/>
    <xf numFmtId="0" fontId="17" fillId="9" borderId="20" xfId="15" applyFont="1" applyFill="1" applyBorder="1"/>
    <xf numFmtId="0" fontId="17" fillId="9" borderId="57" xfId="15" applyFont="1" applyFill="1" applyBorder="1"/>
    <xf numFmtId="0" fontId="17" fillId="9" borderId="62" xfId="15" applyFont="1" applyFill="1" applyBorder="1"/>
    <xf numFmtId="0" fontId="17" fillId="9" borderId="29" xfId="15" applyFont="1" applyFill="1" applyBorder="1"/>
    <xf numFmtId="0" fontId="17" fillId="9" borderId="55" xfId="15" applyFont="1" applyFill="1" applyBorder="1"/>
    <xf numFmtId="0" fontId="19" fillId="9" borderId="36" xfId="15" applyFont="1" applyFill="1" applyBorder="1" applyAlignment="1">
      <alignment horizontal="center" vertical="center"/>
    </xf>
    <xf numFmtId="0" fontId="19" fillId="9" borderId="10" xfId="15" applyFont="1" applyFill="1" applyBorder="1" applyAlignment="1">
      <alignment horizontal="center" vertical="center"/>
    </xf>
    <xf numFmtId="0" fontId="19" fillId="9" borderId="10" xfId="15" applyFont="1" applyFill="1" applyBorder="1" applyAlignment="1">
      <alignment horizontal="center" vertical="center" wrapText="1"/>
    </xf>
    <xf numFmtId="0" fontId="19" fillId="9" borderId="35" xfId="15" applyFont="1" applyFill="1" applyBorder="1" applyAlignment="1">
      <alignment horizontal="center" vertical="center" wrapText="1"/>
    </xf>
    <xf numFmtId="0" fontId="19" fillId="9" borderId="44" xfId="15" applyFont="1" applyFill="1" applyBorder="1" applyAlignment="1">
      <alignment horizontal="center" vertical="center"/>
    </xf>
    <xf numFmtId="0" fontId="17" fillId="9" borderId="45" xfId="15" applyFont="1" applyFill="1" applyBorder="1" applyAlignment="1"/>
    <xf numFmtId="0" fontId="17" fillId="9" borderId="32" xfId="15" applyFont="1" applyFill="1" applyBorder="1" applyAlignment="1"/>
    <xf numFmtId="0" fontId="17" fillId="9" borderId="14" xfId="15" applyFont="1" applyFill="1" applyBorder="1" applyAlignment="1"/>
    <xf numFmtId="0" fontId="17" fillId="9" borderId="24" xfId="15" applyFont="1" applyFill="1" applyBorder="1" applyAlignment="1"/>
    <xf numFmtId="0" fontId="17" fillId="9" borderId="25" xfId="15" applyFont="1" applyFill="1" applyBorder="1" applyAlignment="1"/>
    <xf numFmtId="0" fontId="17" fillId="9" borderId="57" xfId="15" applyFont="1" applyFill="1" applyBorder="1" applyAlignment="1"/>
    <xf numFmtId="166" fontId="17" fillId="9" borderId="59" xfId="16" applyFont="1" applyFill="1" applyBorder="1"/>
    <xf numFmtId="0" fontId="19" fillId="9" borderId="44" xfId="15" applyFont="1" applyFill="1" applyBorder="1" applyAlignment="1">
      <alignment horizontal="center" vertical="center" wrapText="1"/>
    </xf>
    <xf numFmtId="0" fontId="19" fillId="9" borderId="35" xfId="15" applyFont="1" applyFill="1" applyBorder="1" applyAlignment="1">
      <alignment horizontal="center"/>
    </xf>
    <xf numFmtId="0" fontId="19" fillId="9" borderId="36" xfId="15" applyFont="1" applyFill="1" applyBorder="1" applyAlignment="1">
      <alignment horizontal="center" wrapText="1"/>
    </xf>
    <xf numFmtId="0" fontId="19" fillId="9" borderId="10" xfId="15" applyFont="1" applyFill="1" applyBorder="1" applyAlignment="1">
      <alignment horizontal="center" wrapText="1"/>
    </xf>
    <xf numFmtId="0" fontId="19" fillId="9" borderId="44" xfId="15" applyFont="1" applyFill="1" applyBorder="1" applyAlignment="1">
      <alignment horizontal="center" wrapText="1"/>
    </xf>
    <xf numFmtId="167" fontId="17" fillId="9" borderId="32" xfId="17" applyFont="1" applyFill="1" applyBorder="1"/>
    <xf numFmtId="9" fontId="17" fillId="9" borderId="46" xfId="18" applyFont="1" applyFill="1" applyBorder="1"/>
    <xf numFmtId="9" fontId="17" fillId="9" borderId="14" xfId="18" applyNumberFormat="1" applyFont="1" applyFill="1" applyBorder="1"/>
    <xf numFmtId="167" fontId="17" fillId="9" borderId="28" xfId="17" applyFont="1" applyFill="1" applyBorder="1"/>
    <xf numFmtId="0" fontId="17" fillId="9" borderId="40" xfId="15" applyFont="1" applyFill="1" applyBorder="1" applyAlignment="1"/>
    <xf numFmtId="0" fontId="17" fillId="9" borderId="20" xfId="15" applyFont="1" applyFill="1" applyBorder="1" applyAlignment="1"/>
    <xf numFmtId="167" fontId="17" fillId="9" borderId="25" xfId="17" applyFont="1" applyFill="1" applyBorder="1"/>
    <xf numFmtId="9" fontId="17" fillId="9" borderId="39" xfId="18" applyFont="1" applyFill="1" applyBorder="1"/>
    <xf numFmtId="0" fontId="17" fillId="0" borderId="29" xfId="15" applyFont="1" applyBorder="1"/>
    <xf numFmtId="0" fontId="17" fillId="0" borderId="0" xfId="15" applyFont="1" applyBorder="1"/>
    <xf numFmtId="0" fontId="17" fillId="0" borderId="16" xfId="15" applyFont="1" applyBorder="1"/>
    <xf numFmtId="0" fontId="17" fillId="0" borderId="30" xfId="15" applyFont="1" applyBorder="1"/>
    <xf numFmtId="0" fontId="20" fillId="0" borderId="34" xfId="15" applyFont="1" applyFill="1" applyBorder="1"/>
    <xf numFmtId="0" fontId="14" fillId="0" borderId="35" xfId="15" applyFont="1" applyFill="1" applyBorder="1"/>
    <xf numFmtId="0" fontId="14" fillId="0" borderId="37" xfId="15" applyFont="1" applyFill="1" applyBorder="1"/>
    <xf numFmtId="0" fontId="14" fillId="0" borderId="45" xfId="15" applyFont="1" applyBorder="1" applyAlignment="1"/>
    <xf numFmtId="0" fontId="14" fillId="0" borderId="32" xfId="15" applyFont="1" applyBorder="1" applyAlignment="1"/>
    <xf numFmtId="0" fontId="14" fillId="0" borderId="55" xfId="15" applyFont="1" applyBorder="1" applyAlignment="1"/>
    <xf numFmtId="0" fontId="14" fillId="0" borderId="24" xfId="15" applyFont="1" applyBorder="1" applyAlignment="1"/>
    <xf numFmtId="0" fontId="14" fillId="0" borderId="25" xfId="15" applyFont="1" applyBorder="1" applyAlignment="1"/>
    <xf numFmtId="0" fontId="14" fillId="0" borderId="26" xfId="15" applyFont="1" applyBorder="1" applyAlignment="1"/>
    <xf numFmtId="0" fontId="14" fillId="0" borderId="29" xfId="15" applyFont="1" applyBorder="1" applyAlignment="1"/>
    <xf numFmtId="0" fontId="14" fillId="0" borderId="0" xfId="15" applyFont="1" applyBorder="1" applyAlignment="1"/>
    <xf numFmtId="0" fontId="14" fillId="0" borderId="30" xfId="15" applyFont="1" applyBorder="1" applyAlignment="1"/>
    <xf numFmtId="0" fontId="20" fillId="0" borderId="29" xfId="15" applyFont="1" applyBorder="1" applyAlignment="1">
      <alignment horizontal="justify" vertical="center" wrapText="1"/>
    </xf>
    <xf numFmtId="0" fontId="20" fillId="0" borderId="0" xfId="15" applyFont="1" applyBorder="1" applyAlignment="1">
      <alignment horizontal="justify" vertical="center" wrapText="1"/>
    </xf>
    <xf numFmtId="0" fontId="20" fillId="0" borderId="30" xfId="15" applyFont="1" applyBorder="1" applyAlignment="1">
      <alignment horizontal="justify" vertical="center" wrapText="1"/>
    </xf>
    <xf numFmtId="0" fontId="17" fillId="0" borderId="20" xfId="15" applyFont="1" applyBorder="1"/>
    <xf numFmtId="0" fontId="14" fillId="0" borderId="0" xfId="15" applyFont="1" applyBorder="1" applyAlignment="1">
      <alignment horizontal="left"/>
    </xf>
    <xf numFmtId="0" fontId="14" fillId="0" borderId="29" xfId="15" applyFont="1" applyBorder="1" applyAlignment="1">
      <alignment horizontal="left"/>
    </xf>
    <xf numFmtId="0" fontId="21" fillId="0" borderId="29" xfId="15" applyFont="1" applyBorder="1" applyAlignment="1">
      <alignment horizontal="left"/>
    </xf>
    <xf numFmtId="0" fontId="23" fillId="0" borderId="0" xfId="15" applyFont="1" applyBorder="1" applyAlignment="1">
      <alignment horizontal="left"/>
    </xf>
    <xf numFmtId="0" fontId="21" fillId="0" borderId="56" xfId="15" applyFont="1" applyBorder="1" applyAlignment="1">
      <alignment horizontal="left"/>
    </xf>
    <xf numFmtId="0" fontId="23" fillId="0" borderId="41" xfId="15" applyFont="1" applyBorder="1" applyAlignment="1">
      <alignment horizontal="left"/>
    </xf>
    <xf numFmtId="0" fontId="14" fillId="0" borderId="41" xfId="15" applyFont="1" applyBorder="1"/>
    <xf numFmtId="0" fontId="13" fillId="14" borderId="6" xfId="1" applyFont="1" applyFill="1" applyBorder="1" applyAlignment="1" applyProtection="1">
      <alignment horizontal="left" vertical="top" wrapText="1"/>
    </xf>
    <xf numFmtId="4" fontId="11" fillId="3" borderId="3" xfId="2" applyNumberFormat="1" applyFont="1" applyBorder="1" applyProtection="1"/>
    <xf numFmtId="4" fontId="9" fillId="5" borderId="4" xfId="3" applyNumberFormat="1" applyFill="1" applyBorder="1" applyProtection="1"/>
    <xf numFmtId="4" fontId="13" fillId="14" borderId="6" xfId="1" applyNumberFormat="1" applyFont="1" applyFill="1" applyBorder="1" applyProtection="1"/>
    <xf numFmtId="4" fontId="9" fillId="8" borderId="60" xfId="3" applyNumberFormat="1" applyFill="1" applyBorder="1" applyProtection="1"/>
    <xf numFmtId="0" fontId="14" fillId="0" borderId="0" xfId="45"/>
    <xf numFmtId="0" fontId="42" fillId="0" borderId="0" xfId="45" applyFont="1"/>
    <xf numFmtId="4" fontId="21" fillId="0" borderId="54" xfId="45" applyNumberFormat="1" applyFont="1" applyBorder="1"/>
    <xf numFmtId="0" fontId="21" fillId="0" borderId="0" xfId="45" applyFont="1" applyAlignment="1">
      <alignment horizontal="centerContinuous"/>
    </xf>
    <xf numFmtId="0" fontId="18" fillId="0" borderId="0" xfId="45" applyFont="1" applyAlignment="1">
      <alignment horizontal="centerContinuous"/>
    </xf>
    <xf numFmtId="0" fontId="21" fillId="0" borderId="0" xfId="45" applyFont="1"/>
    <xf numFmtId="4" fontId="21" fillId="0" borderId="59" xfId="45" applyNumberFormat="1" applyFont="1" applyBorder="1"/>
    <xf numFmtId="0" fontId="18" fillId="0" borderId="0" xfId="45" applyFont="1" applyAlignment="1">
      <alignment horizontal="center"/>
    </xf>
    <xf numFmtId="0" fontId="21" fillId="0" borderId="59" xfId="45" applyFont="1" applyBorder="1"/>
    <xf numFmtId="4" fontId="21" fillId="0" borderId="41" xfId="45" applyNumberFormat="1" applyFont="1" applyBorder="1"/>
    <xf numFmtId="9" fontId="21" fillId="0" borderId="57" xfId="45" applyNumberFormat="1" applyFont="1" applyBorder="1"/>
    <xf numFmtId="0" fontId="21" fillId="0" borderId="86" xfId="45" applyFont="1" applyBorder="1"/>
    <xf numFmtId="0" fontId="21" fillId="0" borderId="41" xfId="45" applyFont="1" applyBorder="1"/>
    <xf numFmtId="0" fontId="21" fillId="0" borderId="56" xfId="45" applyFont="1" applyBorder="1"/>
    <xf numFmtId="0" fontId="21" fillId="0" borderId="94" xfId="45" applyFont="1" applyBorder="1"/>
    <xf numFmtId="4" fontId="21" fillId="0" borderId="32" xfId="45" applyNumberFormat="1" applyFont="1" applyBorder="1"/>
    <xf numFmtId="9" fontId="21" fillId="0" borderId="46" xfId="45" applyNumberFormat="1" applyFont="1" applyBorder="1"/>
    <xf numFmtId="0" fontId="21" fillId="0" borderId="46" xfId="45" applyFont="1" applyBorder="1"/>
    <xf numFmtId="0" fontId="21" fillId="0" borderId="32" xfId="45" applyFont="1" applyBorder="1"/>
    <xf numFmtId="0" fontId="21" fillId="0" borderId="45" xfId="45" applyFont="1" applyBorder="1"/>
    <xf numFmtId="0" fontId="21" fillId="0" borderId="88" xfId="45" applyFont="1" applyBorder="1"/>
    <xf numFmtId="0" fontId="21" fillId="0" borderId="8" xfId="45" applyFont="1" applyBorder="1" applyAlignment="1">
      <alignment horizontal="center"/>
    </xf>
    <xf numFmtId="0" fontId="21" fillId="0" borderId="9" xfId="45" applyFont="1" applyBorder="1" applyAlignment="1">
      <alignment horizontal="center"/>
    </xf>
    <xf numFmtId="0" fontId="21" fillId="0" borderId="9" xfId="45" applyFont="1" applyBorder="1" applyAlignment="1">
      <alignment horizontal="centerContinuous"/>
    </xf>
    <xf numFmtId="0" fontId="21" fillId="0" borderId="8" xfId="45" applyFont="1" applyBorder="1" applyAlignment="1">
      <alignment horizontal="centerContinuous"/>
    </xf>
    <xf numFmtId="0" fontId="21" fillId="0" borderId="90" xfId="45" applyFont="1" applyBorder="1" applyAlignment="1">
      <alignment horizontal="centerContinuous"/>
    </xf>
    <xf numFmtId="0" fontId="20" fillId="0" borderId="0" xfId="45" applyFont="1"/>
    <xf numFmtId="0" fontId="21" fillId="0" borderId="0" xfId="45" applyFont="1" applyBorder="1"/>
    <xf numFmtId="0" fontId="21" fillId="0" borderId="0" xfId="45" applyFont="1" applyAlignment="1">
      <alignment horizontal="center"/>
    </xf>
    <xf numFmtId="3" fontId="21" fillId="0" borderId="57" xfId="45" applyNumberFormat="1" applyFont="1" applyBorder="1"/>
    <xf numFmtId="0" fontId="21" fillId="0" borderId="25" xfId="45" applyFont="1" applyBorder="1"/>
    <xf numFmtId="0" fontId="21" fillId="0" borderId="24" xfId="45" applyFont="1" applyBorder="1"/>
    <xf numFmtId="0" fontId="21" fillId="0" borderId="89" xfId="45" applyFont="1" applyBorder="1"/>
    <xf numFmtId="4" fontId="21" fillId="0" borderId="47" xfId="45" applyNumberFormat="1" applyFont="1" applyBorder="1"/>
    <xf numFmtId="4" fontId="21" fillId="0" borderId="14" xfId="45" applyNumberFormat="1" applyFont="1" applyBorder="1"/>
    <xf numFmtId="3" fontId="21" fillId="0" borderId="14" xfId="45" applyNumberFormat="1" applyFont="1" applyBorder="1"/>
    <xf numFmtId="3" fontId="21" fillId="0" borderId="14" xfId="45" applyNumberFormat="1" applyFont="1" applyBorder="1" applyAlignment="1">
      <alignment horizontal="center"/>
    </xf>
    <xf numFmtId="9" fontId="21" fillId="0" borderId="14" xfId="48" applyFont="1" applyBorder="1" applyAlignment="1">
      <alignment horizontal="center"/>
    </xf>
    <xf numFmtId="173" fontId="21" fillId="0" borderId="14" xfId="49" applyNumberFormat="1" applyFont="1" applyBorder="1"/>
    <xf numFmtId="4" fontId="21" fillId="0" borderId="28" xfId="45" applyNumberFormat="1" applyFont="1" applyBorder="1"/>
    <xf numFmtId="0" fontId="21" fillId="0" borderId="35" xfId="45" applyFont="1" applyBorder="1" applyAlignment="1">
      <alignment horizontal="center"/>
    </xf>
    <xf numFmtId="0" fontId="21" fillId="0" borderId="10" xfId="45" applyFont="1" applyBorder="1" applyAlignment="1">
      <alignment horizontal="center"/>
    </xf>
    <xf numFmtId="0" fontId="21" fillId="0" borderId="36" xfId="45" quotePrefix="1" applyFont="1" applyBorder="1" applyAlignment="1">
      <alignment horizontal="center"/>
    </xf>
    <xf numFmtId="0" fontId="21" fillId="0" borderId="36" xfId="45" applyFont="1" applyBorder="1" applyAlignment="1">
      <alignment horizontal="center"/>
    </xf>
    <xf numFmtId="0" fontId="21" fillId="0" borderId="16" xfId="45" applyFont="1" applyBorder="1"/>
    <xf numFmtId="0" fontId="21" fillId="0" borderId="31" xfId="45" applyFont="1" applyBorder="1"/>
    <xf numFmtId="0" fontId="20" fillId="0" borderId="41" xfId="45" applyFont="1" applyBorder="1"/>
    <xf numFmtId="3" fontId="21" fillId="0" borderId="57" xfId="45" applyNumberFormat="1" applyFont="1" applyBorder="1" applyAlignment="1">
      <alignment horizontal="center"/>
    </xf>
    <xf numFmtId="4" fontId="21" fillId="0" borderId="48" xfId="45" applyNumberFormat="1" applyFont="1" applyBorder="1"/>
    <xf numFmtId="4" fontId="21" fillId="0" borderId="57" xfId="45" applyNumberFormat="1" applyFont="1" applyBorder="1"/>
    <xf numFmtId="0" fontId="21" fillId="0" borderId="39" xfId="45" applyFont="1" applyBorder="1"/>
    <xf numFmtId="174" fontId="21" fillId="0" borderId="14" xfId="45" applyNumberFormat="1" applyFont="1" applyBorder="1"/>
    <xf numFmtId="0" fontId="21" fillId="0" borderId="14" xfId="45" applyFont="1" applyBorder="1"/>
    <xf numFmtId="4" fontId="21" fillId="17" borderId="14" xfId="45" applyNumberFormat="1" applyFont="1" applyFill="1" applyBorder="1"/>
    <xf numFmtId="174" fontId="21" fillId="17" borderId="14" xfId="45" applyNumberFormat="1" applyFont="1" applyFill="1" applyBorder="1" applyAlignment="1">
      <alignment horizontal="center"/>
    </xf>
    <xf numFmtId="4" fontId="21" fillId="0" borderId="14" xfId="45" applyNumberFormat="1" applyFont="1" applyBorder="1" applyAlignment="1">
      <alignment horizontal="center"/>
    </xf>
    <xf numFmtId="0" fontId="21" fillId="0" borderId="37" xfId="45" applyFont="1" applyBorder="1" applyAlignment="1">
      <alignment horizontal="center"/>
    </xf>
    <xf numFmtId="0" fontId="21" fillId="0" borderId="22" xfId="45" applyFont="1" applyBorder="1" applyAlignment="1"/>
    <xf numFmtId="169" fontId="21" fillId="0" borderId="14" xfId="45" applyNumberFormat="1" applyFont="1" applyBorder="1"/>
    <xf numFmtId="3" fontId="21" fillId="0" borderId="18" xfId="45" applyNumberFormat="1" applyFont="1" applyBorder="1"/>
    <xf numFmtId="3" fontId="21" fillId="0" borderId="18" xfId="45" applyNumberFormat="1" applyFont="1" applyBorder="1" applyAlignment="1">
      <alignment horizontal="center"/>
    </xf>
    <xf numFmtId="4" fontId="21" fillId="0" borderId="18" xfId="45" applyNumberFormat="1" applyFont="1" applyBorder="1"/>
    <xf numFmtId="0" fontId="18" fillId="0" borderId="0" xfId="45" applyFont="1"/>
    <xf numFmtId="0" fontId="18" fillId="0" borderId="0" xfId="45" quotePrefix="1" applyFont="1" applyAlignment="1">
      <alignment horizontal="left"/>
    </xf>
    <xf numFmtId="0" fontId="21" fillId="0" borderId="58" xfId="45" applyFont="1" applyBorder="1" applyAlignment="1">
      <alignment horizontal="centerContinuous"/>
    </xf>
    <xf numFmtId="0" fontId="21" fillId="0" borderId="41" xfId="45" applyFont="1" applyBorder="1" applyAlignment="1">
      <alignment horizontal="centerContinuous"/>
    </xf>
    <xf numFmtId="0" fontId="18" fillId="0" borderId="56" xfId="45" applyFont="1" applyBorder="1" applyAlignment="1">
      <alignment horizontal="centerContinuous"/>
    </xf>
    <xf numFmtId="0" fontId="21" fillId="0" borderId="30" xfId="45" applyFont="1" applyBorder="1"/>
    <xf numFmtId="0" fontId="20" fillId="0" borderId="0" xfId="45" applyFont="1" applyBorder="1"/>
    <xf numFmtId="0" fontId="21" fillId="0" borderId="30" xfId="45" applyFont="1" applyBorder="1" applyAlignment="1">
      <alignment horizontal="centerContinuous"/>
    </xf>
    <xf numFmtId="0" fontId="18" fillId="0" borderId="0" xfId="45" applyFont="1" applyBorder="1" applyAlignment="1">
      <alignment horizontal="centerContinuous"/>
    </xf>
    <xf numFmtId="0" fontId="18" fillId="0" borderId="29" xfId="45" applyFont="1" applyBorder="1" applyAlignment="1">
      <alignment horizontal="centerContinuous"/>
    </xf>
    <xf numFmtId="0" fontId="14" fillId="0" borderId="11" xfId="45" applyBorder="1"/>
    <xf numFmtId="0" fontId="14" fillId="0" borderId="8" xfId="45" applyBorder="1"/>
    <xf numFmtId="0" fontId="14" fillId="0" borderId="8" xfId="45" applyFont="1" applyBorder="1"/>
    <xf numFmtId="0" fontId="14" fillId="0" borderId="11" xfId="45" applyBorder="1" applyAlignment="1">
      <alignment horizontal="centerContinuous"/>
    </xf>
    <xf numFmtId="0" fontId="18" fillId="0" borderId="8" xfId="45" applyFont="1" applyBorder="1" applyAlignment="1">
      <alignment horizontal="centerContinuous"/>
    </xf>
    <xf numFmtId="0" fontId="18" fillId="0" borderId="27" xfId="45" applyFont="1" applyBorder="1" applyAlignment="1">
      <alignment horizontal="centerContinuous"/>
    </xf>
    <xf numFmtId="4" fontId="14" fillId="0" borderId="0" xfId="45" applyNumberFormat="1"/>
    <xf numFmtId="0" fontId="14" fillId="0" borderId="0" xfId="45" applyFill="1"/>
    <xf numFmtId="0" fontId="21" fillId="0" borderId="84" xfId="45" applyFont="1" applyBorder="1"/>
    <xf numFmtId="0" fontId="21" fillId="0" borderId="87" xfId="45" applyFont="1" applyBorder="1"/>
    <xf numFmtId="0" fontId="21" fillId="0" borderId="35" xfId="45" applyFont="1" applyBorder="1" applyAlignment="1">
      <alignment horizontal="center" wrapText="1"/>
    </xf>
    <xf numFmtId="0" fontId="21" fillId="0" borderId="10" xfId="45" applyFont="1" applyBorder="1" applyAlignment="1">
      <alignment horizontal="center" wrapText="1"/>
    </xf>
    <xf numFmtId="0" fontId="21" fillId="0" borderId="36" xfId="45" quotePrefix="1" applyFont="1" applyBorder="1" applyAlignment="1">
      <alignment horizontal="center" wrapText="1"/>
    </xf>
    <xf numFmtId="0" fontId="21" fillId="0" borderId="36" xfId="45" applyFont="1" applyBorder="1" applyAlignment="1">
      <alignment horizontal="center" wrapText="1"/>
    </xf>
    <xf numFmtId="0" fontId="21" fillId="0" borderId="90" xfId="45" applyFont="1" applyBorder="1" applyAlignment="1">
      <alignment horizontal="left" wrapText="1"/>
    </xf>
    <xf numFmtId="0" fontId="43" fillId="0" borderId="0" xfId="45" applyFont="1" applyFill="1" applyBorder="1"/>
    <xf numFmtId="0" fontId="43" fillId="0" borderId="0" xfId="45" applyFont="1" applyFill="1" applyBorder="1" applyAlignment="1">
      <alignment horizontal="center"/>
    </xf>
    <xf numFmtId="176" fontId="14" fillId="0" borderId="0" xfId="45" applyNumberFormat="1"/>
    <xf numFmtId="176" fontId="43" fillId="0" borderId="0" xfId="45" applyNumberFormat="1" applyFont="1" applyFill="1" applyBorder="1"/>
    <xf numFmtId="0" fontId="44" fillId="0" borderId="0" xfId="45" applyFont="1"/>
    <xf numFmtId="0" fontId="21" fillId="0" borderId="36" xfId="45" applyFont="1" applyBorder="1" applyAlignment="1">
      <alignment horizontal="centerContinuous"/>
    </xf>
    <xf numFmtId="0" fontId="21" fillId="0" borderId="27" xfId="45" applyFont="1" applyBorder="1" applyAlignment="1">
      <alignment horizontal="center"/>
    </xf>
    <xf numFmtId="4" fontId="21" fillId="0" borderId="62" xfId="45" applyNumberFormat="1" applyFont="1" applyBorder="1"/>
    <xf numFmtId="0" fontId="14" fillId="0" borderId="14" xfId="45" applyBorder="1"/>
    <xf numFmtId="3" fontId="21" fillId="0" borderId="14" xfId="45" applyNumberFormat="1" applyFont="1" applyFill="1" applyBorder="1"/>
    <xf numFmtId="177" fontId="21" fillId="0" borderId="16" xfId="45" applyNumberFormat="1" applyFont="1" applyBorder="1" applyAlignment="1">
      <alignment horizontal="right"/>
    </xf>
    <xf numFmtId="0" fontId="21" fillId="0" borderId="42" xfId="45" applyFont="1" applyBorder="1" applyAlignment="1">
      <alignment horizontal="center"/>
    </xf>
    <xf numFmtId="0" fontId="21" fillId="0" borderId="42" xfId="45" quotePrefix="1" applyFont="1" applyBorder="1" applyAlignment="1">
      <alignment horizontal="center"/>
    </xf>
    <xf numFmtId="0" fontId="21" fillId="0" borderId="16" xfId="45" applyFont="1" applyBorder="1" applyAlignment="1">
      <alignment horizontal="center"/>
    </xf>
    <xf numFmtId="0" fontId="21" fillId="0" borderId="31" xfId="45" applyFont="1" applyBorder="1" applyAlignment="1">
      <alignment horizontal="left"/>
    </xf>
    <xf numFmtId="0" fontId="21" fillId="0" borderId="0" xfId="45" applyFont="1" applyBorder="1" applyAlignment="1">
      <alignment horizontal="center"/>
    </xf>
    <xf numFmtId="0" fontId="21" fillId="0" borderId="0" xfId="45" applyFont="1" applyBorder="1" applyAlignment="1">
      <alignment horizontal="centerContinuous"/>
    </xf>
    <xf numFmtId="0" fontId="21" fillId="0" borderId="35" xfId="45" applyFont="1" applyBorder="1" applyAlignment="1">
      <alignment horizontal="center"/>
    </xf>
    <xf numFmtId="0" fontId="21" fillId="0" borderId="36" xfId="45" applyFont="1" applyBorder="1" applyAlignment="1">
      <alignment horizontal="center"/>
    </xf>
    <xf numFmtId="0" fontId="18" fillId="0" borderId="29" xfId="45" quotePrefix="1" applyFont="1" applyBorder="1" applyAlignment="1">
      <alignment horizontal="left"/>
    </xf>
    <xf numFmtId="0" fontId="18" fillId="0" borderId="0" xfId="45" applyFont="1" applyBorder="1"/>
    <xf numFmtId="0" fontId="14" fillId="0" borderId="0" xfId="45" applyBorder="1"/>
    <xf numFmtId="0" fontId="18" fillId="0" borderId="29" xfId="45" applyFont="1" applyBorder="1"/>
    <xf numFmtId="0" fontId="20" fillId="0" borderId="29" xfId="45" applyFont="1" applyBorder="1"/>
    <xf numFmtId="0" fontId="21" fillId="0" borderId="29" xfId="45" applyFont="1" applyBorder="1"/>
    <xf numFmtId="0" fontId="18" fillId="0" borderId="0" xfId="45" applyFont="1" applyBorder="1" applyAlignment="1">
      <alignment horizontal="center"/>
    </xf>
    <xf numFmtId="0" fontId="20" fillId="0" borderId="56" xfId="45" applyFont="1" applyBorder="1"/>
    <xf numFmtId="0" fontId="14" fillId="0" borderId="29" xfId="45" applyBorder="1"/>
    <xf numFmtId="0" fontId="14" fillId="0" borderId="30" xfId="45" applyBorder="1"/>
    <xf numFmtId="0" fontId="42" fillId="0" borderId="29" xfId="45" applyFont="1" applyBorder="1"/>
    <xf numFmtId="0" fontId="14" fillId="0" borderId="56" xfId="45" applyBorder="1"/>
    <xf numFmtId="0" fontId="14" fillId="0" borderId="41" xfId="45" applyBorder="1"/>
    <xf numFmtId="0" fontId="14" fillId="0" borderId="58" xfId="45" applyBorder="1"/>
    <xf numFmtId="0" fontId="37" fillId="0" borderId="0" xfId="23" applyFont="1" applyFill="1" applyAlignment="1">
      <alignment vertical="center"/>
    </xf>
    <xf numFmtId="0" fontId="14" fillId="0" borderId="0" xfId="25" applyFont="1" applyFill="1"/>
    <xf numFmtId="0" fontId="45" fillId="0" borderId="0" xfId="25" applyFont="1" applyFill="1"/>
    <xf numFmtId="0" fontId="46" fillId="0" borderId="0" xfId="55" applyFont="1" applyFill="1"/>
    <xf numFmtId="0" fontId="14" fillId="0" borderId="0" xfId="25" applyFont="1" applyFill="1" applyAlignment="1">
      <alignment vertical="center"/>
    </xf>
    <xf numFmtId="0" fontId="21" fillId="0" borderId="0" xfId="25" applyFont="1" applyFill="1" applyAlignment="1">
      <alignment vertical="center"/>
    </xf>
    <xf numFmtId="0" fontId="21" fillId="0" borderId="0" xfId="25" applyFont="1" applyFill="1"/>
    <xf numFmtId="0" fontId="21" fillId="0" borderId="0" xfId="25" applyFont="1" applyFill="1" applyBorder="1"/>
    <xf numFmtId="0" fontId="48" fillId="0" borderId="0" xfId="25" applyFont="1" applyFill="1" applyAlignment="1">
      <alignment vertical="center"/>
    </xf>
    <xf numFmtId="0" fontId="41" fillId="0" borderId="0" xfId="31" applyFont="1" applyFill="1" applyBorder="1" applyAlignment="1">
      <alignment vertical="center"/>
    </xf>
    <xf numFmtId="0" fontId="41" fillId="0" borderId="0" xfId="60" applyFont="1" applyFill="1" applyAlignment="1">
      <alignment vertical="center"/>
    </xf>
    <xf numFmtId="179" fontId="24" fillId="17" borderId="102" xfId="13" applyNumberFormat="1" applyFont="1" applyFill="1" applyBorder="1" applyAlignment="1">
      <alignment vertical="center"/>
    </xf>
    <xf numFmtId="0" fontId="24" fillId="0" borderId="98" xfId="32" applyFont="1" applyFill="1" applyBorder="1" applyAlignment="1">
      <alignment horizontal="center" vertical="center" wrapText="1"/>
    </xf>
    <xf numFmtId="0" fontId="24" fillId="0" borderId="0" xfId="32" applyFont="1" applyFill="1" applyBorder="1" applyAlignment="1">
      <alignment horizontal="center" vertical="center" wrapText="1"/>
    </xf>
    <xf numFmtId="179" fontId="48" fillId="16" borderId="107" xfId="59" applyNumberFormat="1" applyFont="1" applyFill="1" applyBorder="1" applyAlignment="1">
      <alignment horizontal="right" vertical="center"/>
    </xf>
    <xf numFmtId="41" fontId="41" fillId="0" borderId="0" xfId="54" applyFont="1" applyFill="1" applyAlignment="1">
      <alignment vertical="center"/>
    </xf>
    <xf numFmtId="0" fontId="41" fillId="0" borderId="0" xfId="31" applyFont="1" applyFill="1" applyAlignment="1">
      <alignment vertical="center"/>
    </xf>
    <xf numFmtId="170" fontId="41" fillId="0" borderId="0" xfId="31" applyNumberFormat="1" applyFont="1" applyFill="1" applyAlignment="1">
      <alignment vertical="center"/>
    </xf>
    <xf numFmtId="41" fontId="52" fillId="0" borderId="0" xfId="54" applyFont="1" applyFill="1" applyAlignment="1">
      <alignment vertical="center"/>
    </xf>
    <xf numFmtId="170" fontId="53" fillId="0" borderId="0" xfId="56" applyNumberFormat="1" applyFont="1" applyFill="1" applyAlignment="1">
      <alignment vertical="center"/>
    </xf>
    <xf numFmtId="43" fontId="14" fillId="0" borderId="0" xfId="25" applyNumberFormat="1" applyFont="1" applyFill="1" applyAlignment="1">
      <alignment vertical="center"/>
    </xf>
    <xf numFmtId="41" fontId="37" fillId="0" borderId="0" xfId="54" applyFont="1" applyFill="1" applyAlignment="1">
      <alignment vertical="center"/>
    </xf>
    <xf numFmtId="178" fontId="37" fillId="0" borderId="0" xfId="56" applyNumberFormat="1" applyFont="1" applyFill="1" applyAlignment="1">
      <alignment vertical="center"/>
    </xf>
    <xf numFmtId="0" fontId="36" fillId="0" borderId="0" xfId="23" applyFont="1" applyFill="1" applyAlignment="1">
      <alignment horizontal="center" vertical="center"/>
    </xf>
    <xf numFmtId="0" fontId="37" fillId="0" borderId="0" xfId="23" applyFont="1" applyFill="1" applyAlignment="1">
      <alignment horizontal="center" vertical="center"/>
    </xf>
    <xf numFmtId="1" fontId="37" fillId="0" borderId="0" xfId="23" applyNumberFormat="1" applyFont="1" applyFill="1" applyAlignment="1">
      <alignment vertical="center"/>
    </xf>
    <xf numFmtId="0" fontId="37" fillId="0" borderId="0" xfId="56" applyFont="1" applyFill="1" applyAlignment="1">
      <alignment vertical="center"/>
    </xf>
    <xf numFmtId="0" fontId="37" fillId="7" borderId="18" xfId="36" applyFont="1" applyFill="1" applyBorder="1" applyAlignment="1">
      <alignment horizontal="center" vertical="center"/>
    </xf>
    <xf numFmtId="0" fontId="20" fillId="19" borderId="52" xfId="0" applyFont="1" applyFill="1" applyBorder="1" applyAlignment="1">
      <alignment vertical="center"/>
    </xf>
    <xf numFmtId="166" fontId="20" fillId="19" borderId="104" xfId="7" applyFont="1" applyFill="1" applyBorder="1" applyAlignment="1">
      <alignment horizontal="right" vertical="center"/>
    </xf>
    <xf numFmtId="179" fontId="49" fillId="18" borderId="110" xfId="59" applyNumberFormat="1" applyFont="1" applyFill="1" applyBorder="1" applyAlignment="1">
      <alignment vertical="center"/>
    </xf>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0" fontId="14" fillId="7" borderId="116" xfId="36" applyFont="1" applyFill="1" applyBorder="1" applyAlignment="1">
      <alignment horizontal="center" vertical="center"/>
    </xf>
    <xf numFmtId="171" fontId="14" fillId="0" borderId="18" xfId="21" applyFont="1" applyFill="1" applyBorder="1" applyAlignment="1">
      <alignment horizontal="center" vertical="center"/>
    </xf>
    <xf numFmtId="179" fontId="48" fillId="15" borderId="14" xfId="59" applyNumberFormat="1" applyFont="1" applyFill="1" applyBorder="1" applyAlignment="1">
      <alignment horizontal="right" vertical="center"/>
    </xf>
    <xf numFmtId="0" fontId="54" fillId="7" borderId="18" xfId="64" applyFont="1" applyFill="1" applyBorder="1" applyAlignment="1">
      <alignment horizontal="center" vertical="center"/>
    </xf>
    <xf numFmtId="0" fontId="54" fillId="7" borderId="18" xfId="64" applyFont="1" applyFill="1" applyBorder="1" applyAlignment="1">
      <alignment horizontal="left" vertical="center" wrapText="1"/>
    </xf>
    <xf numFmtId="167" fontId="54" fillId="0" borderId="18" xfId="65" applyNumberFormat="1" applyFont="1" applyFill="1" applyBorder="1" applyAlignment="1">
      <alignment horizontal="center" vertical="center"/>
    </xf>
    <xf numFmtId="167" fontId="14" fillId="0" borderId="103" xfId="65" applyNumberFormat="1" applyFont="1" applyFill="1" applyBorder="1" applyAlignment="1">
      <alignment horizontal="center" vertical="center" wrapText="1"/>
    </xf>
    <xf numFmtId="0" fontId="14" fillId="0" borderId="0" xfId="25" applyFont="1" applyFill="1" applyAlignment="1">
      <alignment horizontal="center" vertical="center"/>
    </xf>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4" fontId="21" fillId="0" borderId="54" xfId="45" applyNumberFormat="1" applyFont="1" applyBorder="1"/>
    <xf numFmtId="0" fontId="21" fillId="0" borderId="0" xfId="45" applyFont="1"/>
    <xf numFmtId="0" fontId="18" fillId="0" borderId="0" xfId="45" applyFont="1" applyAlignment="1">
      <alignment horizontal="center"/>
    </xf>
    <xf numFmtId="0" fontId="21" fillId="0" borderId="59" xfId="45" applyFont="1" applyBorder="1"/>
    <xf numFmtId="0" fontId="21" fillId="0" borderId="86" xfId="45" applyFont="1" applyBorder="1"/>
    <xf numFmtId="0" fontId="21" fillId="0" borderId="41" xfId="45" applyFont="1" applyBorder="1"/>
    <xf numFmtId="0" fontId="21" fillId="0" borderId="56" xfId="45" applyFont="1" applyBorder="1"/>
    <xf numFmtId="0" fontId="21" fillId="0" borderId="46" xfId="45" applyFont="1" applyBorder="1"/>
    <xf numFmtId="0" fontId="21" fillId="0" borderId="32" xfId="45" applyFont="1" applyBorder="1"/>
    <xf numFmtId="0" fontId="21" fillId="0" borderId="45" xfId="45" applyFont="1" applyBorder="1"/>
    <xf numFmtId="0" fontId="21" fillId="0" borderId="88" xfId="45" applyFont="1" applyBorder="1"/>
    <xf numFmtId="0" fontId="20" fillId="0" borderId="0" xfId="45" applyFont="1"/>
    <xf numFmtId="3" fontId="21" fillId="0" borderId="57" xfId="45" applyNumberFormat="1" applyFont="1" applyBorder="1"/>
    <xf numFmtId="0" fontId="21" fillId="0" borderId="89" xfId="45" applyFont="1" applyBorder="1"/>
    <xf numFmtId="4" fontId="21" fillId="0" borderId="47" xfId="45" applyNumberFormat="1" applyFont="1" applyBorder="1"/>
    <xf numFmtId="4" fontId="21" fillId="0" borderId="14" xfId="45" applyNumberFormat="1" applyFont="1" applyBorder="1"/>
    <xf numFmtId="3" fontId="21" fillId="0" borderId="14" xfId="45" applyNumberFormat="1" applyFont="1" applyBorder="1"/>
    <xf numFmtId="3" fontId="21" fillId="0" borderId="14" xfId="45" applyNumberFormat="1" applyFont="1" applyBorder="1" applyAlignment="1">
      <alignment horizontal="center"/>
    </xf>
    <xf numFmtId="0" fontId="21" fillId="0" borderId="36" xfId="45" applyFont="1" applyBorder="1" applyAlignment="1">
      <alignment horizontal="center"/>
    </xf>
    <xf numFmtId="3" fontId="21" fillId="0" borderId="57" xfId="45" applyNumberFormat="1" applyFont="1" applyBorder="1" applyAlignment="1">
      <alignment horizontal="center"/>
    </xf>
    <xf numFmtId="4" fontId="21" fillId="0" borderId="48" xfId="45" applyNumberFormat="1" applyFont="1" applyBorder="1"/>
    <xf numFmtId="4" fontId="21" fillId="0" borderId="57" xfId="45" applyNumberFormat="1" applyFont="1" applyBorder="1"/>
    <xf numFmtId="0" fontId="21" fillId="0" borderId="39" xfId="45" applyFont="1" applyBorder="1"/>
    <xf numFmtId="0" fontId="21" fillId="0" borderId="14" xfId="45" applyFont="1" applyBorder="1"/>
    <xf numFmtId="4" fontId="21" fillId="0" borderId="14" xfId="45" applyNumberFormat="1" applyFont="1" applyBorder="1" applyAlignment="1">
      <alignment horizontal="center"/>
    </xf>
    <xf numFmtId="0" fontId="21" fillId="0" borderId="37" xfId="45" applyFont="1" applyBorder="1" applyAlignment="1">
      <alignment horizontal="center"/>
    </xf>
    <xf numFmtId="169" fontId="21" fillId="0" borderId="14" xfId="45" applyNumberFormat="1" applyFont="1" applyBorder="1"/>
    <xf numFmtId="0" fontId="21" fillId="0" borderId="84" xfId="45" applyFont="1" applyBorder="1"/>
    <xf numFmtId="0" fontId="21" fillId="0" borderId="87" xfId="45" applyFont="1" applyBorder="1"/>
    <xf numFmtId="0" fontId="21" fillId="0" borderId="26" xfId="45" applyFont="1" applyBorder="1"/>
    <xf numFmtId="174" fontId="21" fillId="0" borderId="14" xfId="45" applyNumberFormat="1" applyFont="1" applyBorder="1" applyAlignment="1">
      <alignment horizontal="center"/>
    </xf>
    <xf numFmtId="0" fontId="21" fillId="0" borderId="80" xfId="45" applyFont="1" applyBorder="1" applyAlignment="1">
      <alignment horizontal="left"/>
    </xf>
    <xf numFmtId="3" fontId="21" fillId="9" borderId="14" xfId="45" applyNumberFormat="1" applyFont="1" applyFill="1" applyBorder="1"/>
    <xf numFmtId="0" fontId="21" fillId="0" borderId="46" xfId="85" applyFont="1" applyBorder="1"/>
    <xf numFmtId="3" fontId="21" fillId="0" borderId="14" xfId="85" applyNumberFormat="1" applyFont="1" applyBorder="1" applyAlignment="1">
      <alignment horizontal="center"/>
    </xf>
    <xf numFmtId="169" fontId="21" fillId="0" borderId="14" xfId="85" applyNumberFormat="1" applyFont="1" applyBorder="1"/>
    <xf numFmtId="4" fontId="21" fillId="0" borderId="14" xfId="85" applyNumberFormat="1" applyFont="1" applyBorder="1" applyAlignment="1">
      <alignment horizontal="center"/>
    </xf>
    <xf numFmtId="0" fontId="21" fillId="0" borderId="87" xfId="85" applyFont="1" applyBorder="1"/>
    <xf numFmtId="174" fontId="21" fillId="0" borderId="14" xfId="85" applyNumberFormat="1" applyFont="1" applyBorder="1" applyAlignment="1">
      <alignment horizontal="center"/>
    </xf>
    <xf numFmtId="0" fontId="21" fillId="0" borderId="45" xfId="85" applyFont="1" applyBorder="1"/>
    <xf numFmtId="0" fontId="21" fillId="0" borderId="32" xfId="85" applyFont="1" applyBorder="1"/>
    <xf numFmtId="3" fontId="21" fillId="0" borderId="14" xfId="85" applyNumberFormat="1" applyFont="1" applyBorder="1"/>
    <xf numFmtId="4" fontId="21" fillId="0" borderId="47" xfId="0" applyNumberFormat="1" applyFont="1" applyBorder="1"/>
    <xf numFmtId="0" fontId="48" fillId="15" borderId="14" xfId="32" applyFont="1" applyFill="1" applyBorder="1" applyAlignment="1">
      <alignment horizontal="right" vertical="center" wrapText="1"/>
    </xf>
    <xf numFmtId="0" fontId="24" fillId="0" borderId="106" xfId="32" applyFont="1" applyFill="1" applyBorder="1" applyAlignment="1">
      <alignment horizontal="right" vertical="center" wrapText="1"/>
    </xf>
    <xf numFmtId="0" fontId="24" fillId="0" borderId="32" xfId="32" applyFont="1" applyFill="1" applyBorder="1" applyAlignment="1">
      <alignment horizontal="right" vertical="center" wrapText="1"/>
    </xf>
    <xf numFmtId="0" fontId="24" fillId="0" borderId="46" xfId="32" applyFont="1" applyFill="1" applyBorder="1" applyAlignment="1">
      <alignment horizontal="right" vertical="center" wrapText="1"/>
    </xf>
    <xf numFmtId="0" fontId="49" fillId="18" borderId="108" xfId="32" applyFont="1" applyFill="1" applyBorder="1" applyAlignment="1">
      <alignment horizontal="right" vertical="center" wrapText="1"/>
    </xf>
    <xf numFmtId="0" fontId="49" fillId="18" borderId="109" xfId="32" applyFont="1" applyFill="1" applyBorder="1" applyAlignment="1">
      <alignment horizontal="right" vertical="center" wrapText="1"/>
    </xf>
    <xf numFmtId="0" fontId="49" fillId="18" borderId="111" xfId="32" applyFont="1" applyFill="1" applyBorder="1" applyAlignment="1">
      <alignment horizontal="right" vertical="center" wrapText="1"/>
    </xf>
    <xf numFmtId="167" fontId="33" fillId="0" borderId="91" xfId="26" applyFont="1" applyFill="1" applyBorder="1" applyAlignment="1">
      <alignment horizontal="center" vertical="center" wrapText="1"/>
    </xf>
    <xf numFmtId="167" fontId="33" fillId="0" borderId="23" xfId="26" applyFont="1" applyFill="1" applyBorder="1" applyAlignment="1">
      <alignment horizontal="center" vertical="center" wrapText="1"/>
    </xf>
    <xf numFmtId="167" fontId="33" fillId="0" borderId="49" xfId="26" applyFont="1" applyFill="1" applyBorder="1" applyAlignment="1">
      <alignment horizontal="center" vertical="center" wrapText="1"/>
    </xf>
    <xf numFmtId="0" fontId="33" fillId="0" borderId="91" xfId="56" applyFont="1" applyFill="1" applyBorder="1" applyAlignment="1">
      <alignment horizontal="center" vertical="center" wrapText="1"/>
    </xf>
    <xf numFmtId="0" fontId="33" fillId="0" borderId="23" xfId="56" applyFont="1" applyFill="1" applyBorder="1" applyAlignment="1">
      <alignment horizontal="center" vertical="center" wrapText="1"/>
    </xf>
    <xf numFmtId="0" fontId="33" fillId="0" borderId="49" xfId="56" applyFont="1" applyFill="1" applyBorder="1" applyAlignment="1">
      <alignment horizontal="center" vertical="center" wrapText="1"/>
    </xf>
    <xf numFmtId="0" fontId="33" fillId="0" borderId="112" xfId="56" applyFont="1" applyFill="1" applyBorder="1" applyAlignment="1">
      <alignment horizontal="center" vertical="center"/>
    </xf>
    <xf numFmtId="0" fontId="33" fillId="0" borderId="113" xfId="56" applyFont="1" applyFill="1" applyBorder="1" applyAlignment="1">
      <alignment horizontal="center" vertical="center"/>
    </xf>
    <xf numFmtId="0" fontId="33" fillId="0" borderId="114" xfId="56" applyFont="1" applyFill="1" applyBorder="1" applyAlignment="1">
      <alignment horizontal="center" vertical="center"/>
    </xf>
    <xf numFmtId="0" fontId="33" fillId="0" borderId="18" xfId="23" applyFont="1" applyFill="1" applyBorder="1" applyAlignment="1">
      <alignment horizontal="center" vertical="center" wrapText="1"/>
    </xf>
    <xf numFmtId="0" fontId="33" fillId="0" borderId="49" xfId="23" applyFont="1" applyFill="1" applyBorder="1" applyAlignment="1">
      <alignment horizontal="center" vertical="center" wrapText="1"/>
    </xf>
    <xf numFmtId="0" fontId="20" fillId="19" borderId="105" xfId="23" applyFont="1" applyFill="1" applyBorder="1" applyAlignment="1">
      <alignment horizontal="left" vertical="center"/>
    </xf>
    <xf numFmtId="0" fontId="20" fillId="19" borderId="52" xfId="23" applyFont="1" applyFill="1" applyBorder="1" applyAlignment="1">
      <alignment horizontal="left" vertical="center"/>
    </xf>
    <xf numFmtId="0" fontId="38" fillId="9" borderId="95" xfId="25" applyFont="1" applyFill="1" applyBorder="1" applyAlignment="1">
      <alignment horizontal="center" vertical="center"/>
    </xf>
    <xf numFmtId="0" fontId="38" fillId="9" borderId="96" xfId="25" applyFont="1" applyFill="1" applyBorder="1" applyAlignment="1">
      <alignment horizontal="center" vertical="center"/>
    </xf>
    <xf numFmtId="0" fontId="38" fillId="9" borderId="97" xfId="25" applyFont="1" applyFill="1" applyBorder="1" applyAlignment="1">
      <alignment horizontal="center" vertical="center"/>
    </xf>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0" fontId="47" fillId="9" borderId="98" xfId="25" applyFont="1" applyFill="1" applyBorder="1" applyAlignment="1">
      <alignment horizontal="center" vertical="justify"/>
    </xf>
    <xf numFmtId="0" fontId="47" fillId="9" borderId="0" xfId="25" applyFont="1" applyFill="1" applyBorder="1" applyAlignment="1">
      <alignment horizontal="center" vertical="justify"/>
    </xf>
    <xf numFmtId="0" fontId="47" fillId="9" borderId="99" xfId="25" applyFont="1" applyFill="1" applyBorder="1" applyAlignment="1">
      <alignment horizontal="center" vertical="justify"/>
    </xf>
    <xf numFmtId="0" fontId="19" fillId="0" borderId="100" xfId="23" applyFont="1" applyFill="1" applyBorder="1" applyAlignment="1">
      <alignment horizontal="center" vertical="center" wrapText="1"/>
    </xf>
    <xf numFmtId="0" fontId="19" fillId="0" borderId="101" xfId="23" applyFont="1" applyFill="1" applyBorder="1" applyAlignment="1">
      <alignment horizontal="center" vertical="center" wrapText="1"/>
    </xf>
    <xf numFmtId="0" fontId="19" fillId="0" borderId="115" xfId="23" applyFont="1" applyFill="1" applyBorder="1" applyAlignment="1">
      <alignment horizontal="center" vertical="center" wrapText="1"/>
    </xf>
    <xf numFmtId="0" fontId="33" fillId="0" borderId="91" xfId="23" applyFont="1" applyFill="1" applyBorder="1" applyAlignment="1">
      <alignment horizontal="center" vertical="center" wrapText="1"/>
    </xf>
    <xf numFmtId="0" fontId="33" fillId="0" borderId="23" xfId="23" applyFont="1" applyFill="1" applyBorder="1" applyAlignment="1">
      <alignment horizontal="center" vertical="center" wrapText="1"/>
    </xf>
    <xf numFmtId="0" fontId="33" fillId="0" borderId="92" xfId="23" applyFont="1" applyFill="1" applyBorder="1" applyAlignment="1">
      <alignment horizontal="center" vertical="center" wrapText="1"/>
    </xf>
    <xf numFmtId="0" fontId="33" fillId="0" borderId="93" xfId="23" applyFont="1" applyFill="1" applyBorder="1" applyAlignment="1">
      <alignment horizontal="center" vertical="center" wrapText="1"/>
    </xf>
    <xf numFmtId="0" fontId="33" fillId="0" borderId="91" xfId="23" applyFont="1" applyFill="1" applyBorder="1" applyAlignment="1">
      <alignment horizontal="center" vertical="center"/>
    </xf>
    <xf numFmtId="0" fontId="33" fillId="0" borderId="23" xfId="23" applyFont="1" applyFill="1" applyBorder="1" applyAlignment="1">
      <alignment horizontal="center" vertical="center"/>
    </xf>
    <xf numFmtId="0" fontId="33" fillId="0" borderId="49" xfId="23" applyFont="1" applyFill="1" applyBorder="1" applyAlignment="1">
      <alignment horizontal="center" vertical="center"/>
    </xf>
    <xf numFmtId="0" fontId="21" fillId="0" borderId="14" xfId="45" applyFont="1" applyBorder="1" applyAlignment="1">
      <alignment horizontal="left"/>
    </xf>
    <xf numFmtId="0" fontId="21" fillId="0" borderId="24" xfId="45" applyFont="1" applyBorder="1" applyAlignment="1">
      <alignment horizontal="left"/>
    </xf>
    <xf numFmtId="0" fontId="21" fillId="0" borderId="25" xfId="45" applyFont="1" applyBorder="1" applyAlignment="1">
      <alignment horizontal="left"/>
    </xf>
    <xf numFmtId="0" fontId="21" fillId="0" borderId="39" xfId="45" applyFont="1" applyBorder="1" applyAlignment="1">
      <alignment horizontal="left"/>
    </xf>
    <xf numFmtId="0" fontId="21" fillId="0" borderId="56" xfId="45" applyFont="1" applyBorder="1" applyAlignment="1">
      <alignment horizontal="center"/>
    </xf>
    <xf numFmtId="0" fontId="21" fillId="0" borderId="41" xfId="45" applyFont="1" applyBorder="1" applyAlignment="1">
      <alignment horizontal="center"/>
    </xf>
    <xf numFmtId="0" fontId="21" fillId="0" borderId="58" xfId="45" applyFont="1" applyBorder="1" applyAlignment="1">
      <alignment horizontal="center"/>
    </xf>
    <xf numFmtId="0" fontId="21" fillId="0" borderId="34" xfId="45" applyFont="1" applyBorder="1" applyAlignment="1">
      <alignment horizontal="center"/>
    </xf>
    <xf numFmtId="0" fontId="21" fillId="0" borderId="35" xfId="45" applyFont="1" applyBorder="1" applyAlignment="1">
      <alignment horizontal="center"/>
    </xf>
    <xf numFmtId="0" fontId="21" fillId="0" borderId="36" xfId="45" applyFont="1" applyBorder="1" applyAlignment="1">
      <alignment horizontal="center"/>
    </xf>
    <xf numFmtId="0" fontId="21" fillId="0" borderId="45" xfId="45" applyFont="1" applyBorder="1" applyAlignment="1">
      <alignment horizontal="left"/>
    </xf>
    <xf numFmtId="0" fontId="21" fillId="0" borderId="32" xfId="45" applyFont="1" applyBorder="1" applyAlignment="1">
      <alignment horizontal="left"/>
    </xf>
    <xf numFmtId="0" fontId="21" fillId="0" borderId="46" xfId="45" applyFont="1" applyBorder="1" applyAlignment="1">
      <alignment horizontal="left"/>
    </xf>
    <xf numFmtId="0" fontId="10" fillId="4" borderId="3" xfId="2" applyFont="1" applyFill="1" applyBorder="1" applyAlignment="1" applyProtection="1">
      <alignment horizontal="center" vertical="center"/>
    </xf>
    <xf numFmtId="0" fontId="26" fillId="10" borderId="63" xfId="0" applyFont="1" applyFill="1" applyBorder="1" applyAlignment="1" applyProtection="1">
      <alignment horizontal="center" vertical="center" wrapText="1"/>
    </xf>
    <xf numFmtId="0" fontId="0" fillId="10" borderId="64" xfId="0" applyFill="1" applyBorder="1" applyAlignment="1" applyProtection="1">
      <alignment horizontal="center" vertical="center"/>
    </xf>
    <xf numFmtId="0" fontId="0" fillId="10" borderId="65" xfId="0" applyFill="1" applyBorder="1" applyAlignment="1" applyProtection="1">
      <alignment horizontal="center" vertical="center"/>
    </xf>
    <xf numFmtId="0" fontId="0" fillId="10" borderId="66" xfId="0" applyFill="1" applyBorder="1" applyAlignment="1" applyProtection="1">
      <alignment horizontal="center" vertical="center"/>
    </xf>
    <xf numFmtId="0" fontId="0" fillId="10" borderId="7" xfId="0" applyFill="1" applyBorder="1" applyAlignment="1" applyProtection="1">
      <alignment horizontal="center" vertical="center"/>
    </xf>
    <xf numFmtId="0" fontId="0" fillId="10" borderId="67" xfId="0" applyFill="1" applyBorder="1" applyAlignment="1" applyProtection="1">
      <alignment horizontal="center" vertical="center"/>
    </xf>
    <xf numFmtId="0" fontId="12" fillId="6" borderId="77" xfId="3" applyFont="1" applyFill="1" applyBorder="1" applyAlignment="1" applyProtection="1">
      <alignment horizontal="center" vertical="center"/>
    </xf>
    <xf numFmtId="0" fontId="12" fillId="6" borderId="78" xfId="3" applyFont="1" applyFill="1" applyBorder="1" applyAlignment="1" applyProtection="1">
      <alignment horizontal="center" vertical="center"/>
    </xf>
    <xf numFmtId="0" fontId="12" fillId="6" borderId="79" xfId="3" applyFont="1" applyFill="1" applyBorder="1" applyAlignment="1" applyProtection="1">
      <alignment horizontal="center" vertical="center"/>
    </xf>
    <xf numFmtId="0" fontId="26" fillId="11" borderId="68" xfId="0" applyFont="1" applyFill="1" applyBorder="1" applyAlignment="1" applyProtection="1">
      <alignment horizontal="center" vertical="center" wrapText="1"/>
    </xf>
    <xf numFmtId="0" fontId="26" fillId="11" borderId="69" xfId="0" applyFont="1" applyFill="1" applyBorder="1" applyAlignment="1" applyProtection="1">
      <alignment horizontal="center" vertical="center" wrapText="1"/>
    </xf>
    <xf numFmtId="0" fontId="26" fillId="11" borderId="70" xfId="0" applyFont="1" applyFill="1" applyBorder="1" applyAlignment="1" applyProtection="1">
      <alignment horizontal="center" vertical="center" wrapText="1"/>
    </xf>
    <xf numFmtId="0" fontId="26" fillId="11" borderId="71" xfId="0" applyFont="1" applyFill="1" applyBorder="1" applyAlignment="1" applyProtection="1">
      <alignment horizontal="center" vertical="center" wrapText="1"/>
    </xf>
    <xf numFmtId="0" fontId="26" fillId="11" borderId="5" xfId="0" applyFont="1" applyFill="1" applyBorder="1" applyAlignment="1" applyProtection="1">
      <alignment horizontal="center" vertical="center" wrapText="1"/>
    </xf>
    <xf numFmtId="0" fontId="26" fillId="11" borderId="72" xfId="0" applyFont="1" applyFill="1" applyBorder="1" applyAlignment="1" applyProtection="1">
      <alignment horizontal="center" vertical="center" wrapText="1"/>
    </xf>
    <xf numFmtId="0" fontId="12" fillId="13" borderId="73" xfId="3" applyFont="1" applyFill="1" applyBorder="1" applyAlignment="1" applyProtection="1">
      <alignment horizontal="center" vertical="center"/>
    </xf>
    <xf numFmtId="0" fontId="27" fillId="12" borderId="74" xfId="0" applyFont="1" applyFill="1" applyBorder="1" applyAlignment="1" applyProtection="1">
      <alignment horizontal="center" vertical="center" wrapText="1"/>
    </xf>
    <xf numFmtId="0" fontId="27" fillId="12" borderId="75" xfId="0" applyFont="1" applyFill="1" applyBorder="1" applyAlignment="1" applyProtection="1">
      <alignment horizontal="center" vertical="center"/>
    </xf>
    <xf numFmtId="0" fontId="27" fillId="12" borderId="76" xfId="0" applyFont="1" applyFill="1" applyBorder="1" applyAlignment="1" applyProtection="1">
      <alignment horizontal="center" vertical="center"/>
    </xf>
    <xf numFmtId="0" fontId="12" fillId="13" borderId="4" xfId="3" applyFont="1" applyFill="1" applyBorder="1" applyAlignment="1" applyProtection="1">
      <alignment horizontal="center" vertical="center"/>
    </xf>
    <xf numFmtId="0" fontId="12" fillId="13" borderId="61" xfId="3" applyFont="1" applyFill="1" applyBorder="1" applyAlignment="1" applyProtection="1">
      <alignment horizontal="center" vertical="center"/>
    </xf>
    <xf numFmtId="0" fontId="20" fillId="0" borderId="29" xfId="15" applyFont="1" applyBorder="1" applyAlignment="1">
      <alignment horizontal="justify" vertical="center" wrapText="1"/>
    </xf>
    <xf numFmtId="0" fontId="20" fillId="0" borderId="0" xfId="15" applyFont="1" applyBorder="1" applyAlignment="1">
      <alignment horizontal="justify" vertical="center" wrapText="1"/>
    </xf>
    <xf numFmtId="0" fontId="20" fillId="0" borderId="30" xfId="15" applyFont="1" applyBorder="1" applyAlignment="1">
      <alignment horizontal="justify" vertical="center" wrapText="1"/>
    </xf>
    <xf numFmtId="0" fontId="20" fillId="0" borderId="29" xfId="15" applyFont="1" applyBorder="1" applyAlignment="1">
      <alignment horizontal="justify" wrapText="1"/>
    </xf>
    <xf numFmtId="0" fontId="20" fillId="0" borderId="0" xfId="15" applyFont="1" applyBorder="1" applyAlignment="1">
      <alignment horizontal="justify" wrapText="1"/>
    </xf>
    <xf numFmtId="0" fontId="20" fillId="0" borderId="30" xfId="15" applyFont="1" applyBorder="1" applyAlignment="1">
      <alignment horizontal="justify" wrapText="1"/>
    </xf>
    <xf numFmtId="0" fontId="24" fillId="0" borderId="0" xfId="15" applyFont="1" applyBorder="1" applyAlignment="1">
      <alignment horizontal="right"/>
    </xf>
    <xf numFmtId="0" fontId="24" fillId="0" borderId="30" xfId="15" applyFont="1" applyBorder="1" applyAlignment="1">
      <alignment horizontal="right"/>
    </xf>
    <xf numFmtId="0" fontId="24" fillId="0" borderId="41" xfId="15" applyFont="1" applyBorder="1" applyAlignment="1">
      <alignment horizontal="right"/>
    </xf>
    <xf numFmtId="0" fontId="24" fillId="0" borderId="58" xfId="15" applyFont="1" applyBorder="1" applyAlignment="1">
      <alignment horizontal="right"/>
    </xf>
    <xf numFmtId="0" fontId="17" fillId="9" borderId="45" xfId="15" applyFont="1" applyFill="1" applyBorder="1" applyAlignment="1"/>
    <xf numFmtId="0" fontId="17" fillId="9" borderId="32" xfId="15" applyFont="1" applyFill="1" applyBorder="1" applyAlignment="1"/>
    <xf numFmtId="167" fontId="17" fillId="9" borderId="47" xfId="17" applyFont="1" applyFill="1" applyBorder="1" applyAlignment="1">
      <alignment horizontal="center"/>
    </xf>
    <xf numFmtId="167" fontId="17" fillId="9" borderId="46" xfId="17" applyFont="1" applyFill="1" applyBorder="1" applyAlignment="1">
      <alignment horizontal="center"/>
    </xf>
    <xf numFmtId="167" fontId="17" fillId="9" borderId="48" xfId="17" applyFont="1" applyFill="1" applyBorder="1" applyAlignment="1">
      <alignment horizontal="center"/>
    </xf>
    <xf numFmtId="167" fontId="17" fillId="9" borderId="39" xfId="17" applyFont="1" applyFill="1" applyBorder="1" applyAlignment="1">
      <alignment horizontal="center"/>
    </xf>
    <xf numFmtId="0" fontId="19" fillId="9" borderId="51" xfId="15" applyFont="1" applyFill="1" applyBorder="1" applyAlignment="1">
      <alignment horizontal="right"/>
    </xf>
    <xf numFmtId="0" fontId="19" fillId="9" borderId="52" xfId="15" applyFont="1" applyFill="1" applyBorder="1" applyAlignment="1">
      <alignment horizontal="right"/>
    </xf>
    <xf numFmtId="0" fontId="19" fillId="9" borderId="53" xfId="15" applyFont="1" applyFill="1" applyBorder="1" applyAlignment="1">
      <alignment horizontal="right"/>
    </xf>
    <xf numFmtId="0" fontId="17" fillId="9" borderId="24" xfId="15" applyFont="1" applyFill="1" applyBorder="1" applyAlignment="1"/>
    <xf numFmtId="0" fontId="17" fillId="9" borderId="25" xfId="15" applyFont="1" applyFill="1" applyBorder="1" applyAlignment="1"/>
    <xf numFmtId="0" fontId="17" fillId="9" borderId="48" xfId="15" applyFont="1" applyFill="1" applyBorder="1" applyAlignment="1">
      <alignment horizontal="center"/>
    </xf>
    <xf numFmtId="0" fontId="17" fillId="9" borderId="39" xfId="15" applyFont="1" applyFill="1" applyBorder="1" applyAlignment="1">
      <alignment horizontal="center"/>
    </xf>
    <xf numFmtId="0" fontId="19" fillId="9" borderId="34" xfId="15" applyFont="1" applyFill="1" applyBorder="1" applyAlignment="1">
      <alignment horizontal="center"/>
    </xf>
    <xf numFmtId="0" fontId="19" fillId="9" borderId="35" xfId="15" applyFont="1" applyFill="1" applyBorder="1" applyAlignment="1">
      <alignment horizontal="center"/>
    </xf>
    <xf numFmtId="0" fontId="19" fillId="9" borderId="43" xfId="15" applyFont="1" applyFill="1" applyBorder="1" applyAlignment="1">
      <alignment horizontal="center" wrapText="1"/>
    </xf>
    <xf numFmtId="0" fontId="19" fillId="9" borderId="36" xfId="15" applyFont="1" applyFill="1" applyBorder="1" applyAlignment="1">
      <alignment horizontal="center" wrapText="1"/>
    </xf>
    <xf numFmtId="0" fontId="17" fillId="9" borderId="47" xfId="15" applyFont="1" applyFill="1" applyBorder="1" applyAlignment="1">
      <alignment horizontal="center"/>
    </xf>
    <xf numFmtId="0" fontId="17" fillId="9" borderId="46" xfId="15" applyFont="1" applyFill="1" applyBorder="1" applyAlignment="1">
      <alignment horizontal="center"/>
    </xf>
    <xf numFmtId="0" fontId="17" fillId="9" borderId="46" xfId="15" applyFont="1" applyFill="1" applyBorder="1" applyAlignment="1"/>
    <xf numFmtId="0" fontId="17" fillId="9" borderId="39" xfId="15" applyFont="1" applyFill="1" applyBorder="1" applyAlignment="1"/>
    <xf numFmtId="0" fontId="19" fillId="9" borderId="34" xfId="15" applyFont="1" applyFill="1" applyBorder="1" applyAlignment="1">
      <alignment horizontal="center" vertical="center"/>
    </xf>
    <xf numFmtId="0" fontId="19" fillId="9" borderId="35" xfId="15" applyFont="1" applyFill="1" applyBorder="1" applyAlignment="1">
      <alignment horizontal="center" vertical="center"/>
    </xf>
    <xf numFmtId="0" fontId="19" fillId="9" borderId="36" xfId="15" applyFont="1" applyFill="1" applyBorder="1" applyAlignment="1">
      <alignment horizontal="center" vertical="center"/>
    </xf>
    <xf numFmtId="0" fontId="19" fillId="9" borderId="43" xfId="15" applyFont="1" applyFill="1" applyBorder="1" applyAlignment="1">
      <alignment horizontal="center" vertical="center"/>
    </xf>
    <xf numFmtId="0" fontId="19" fillId="9" borderId="56" xfId="15" applyFont="1" applyFill="1" applyBorder="1" applyAlignment="1">
      <alignment horizontal="right"/>
    </xf>
    <xf numFmtId="0" fontId="19" fillId="9" borderId="41" xfId="15" applyFont="1" applyFill="1" applyBorder="1" applyAlignment="1">
      <alignment horizontal="right"/>
    </xf>
    <xf numFmtId="0" fontId="19" fillId="9" borderId="58" xfId="15" applyFont="1" applyFill="1" applyBorder="1" applyAlignment="1">
      <alignment horizontal="right"/>
    </xf>
    <xf numFmtId="0" fontId="19" fillId="9" borderId="43" xfId="15" applyFont="1" applyFill="1" applyBorder="1" applyAlignment="1">
      <alignment horizontal="center" vertical="center" wrapText="1"/>
    </xf>
    <xf numFmtId="0" fontId="19" fillId="9" borderId="36" xfId="15" applyFont="1" applyFill="1" applyBorder="1" applyAlignment="1">
      <alignment horizontal="center" vertical="center" wrapText="1"/>
    </xf>
    <xf numFmtId="0" fontId="17" fillId="9" borderId="24" xfId="15" applyFont="1" applyFill="1" applyBorder="1" applyAlignment="1">
      <alignment horizontal="center"/>
    </xf>
    <xf numFmtId="0" fontId="17" fillId="9" borderId="25" xfId="15" applyFont="1" applyFill="1" applyBorder="1" applyAlignment="1">
      <alignment horizontal="center"/>
    </xf>
    <xf numFmtId="0" fontId="17" fillId="9" borderId="48" xfId="15" applyFont="1" applyFill="1" applyBorder="1" applyAlignment="1"/>
    <xf numFmtId="0" fontId="19" fillId="9" borderId="36" xfId="15" applyFont="1" applyFill="1" applyBorder="1" applyAlignment="1">
      <alignment horizontal="center"/>
    </xf>
    <xf numFmtId="0" fontId="19" fillId="9" borderId="43" xfId="15" applyFont="1" applyFill="1" applyBorder="1" applyAlignment="1">
      <alignment horizontal="center"/>
    </xf>
    <xf numFmtId="0" fontId="14" fillId="9" borderId="24" xfId="15" applyFont="1" applyFill="1" applyBorder="1" applyAlignment="1">
      <alignment horizontal="center"/>
    </xf>
    <xf numFmtId="0" fontId="14" fillId="9" borderId="26" xfId="15" applyFont="1" applyFill="1" applyBorder="1" applyAlignment="1">
      <alignment horizontal="center"/>
    </xf>
    <xf numFmtId="0" fontId="19" fillId="9" borderId="15" xfId="15" applyFont="1" applyFill="1" applyBorder="1" applyAlignment="1">
      <alignment horizontal="center"/>
    </xf>
    <xf numFmtId="0" fontId="19" fillId="9" borderId="42" xfId="15" applyFont="1" applyFill="1" applyBorder="1" applyAlignment="1">
      <alignment horizontal="center"/>
    </xf>
    <xf numFmtId="0" fontId="17" fillId="9" borderId="45" xfId="15" applyFont="1" applyFill="1" applyBorder="1" applyAlignment="1">
      <alignment horizontal="center"/>
    </xf>
    <xf numFmtId="0" fontId="17" fillId="9" borderId="32" xfId="15" applyFont="1" applyFill="1" applyBorder="1" applyAlignment="1">
      <alignment horizontal="center"/>
    </xf>
    <xf numFmtId="0" fontId="17" fillId="9" borderId="47" xfId="15" applyFont="1" applyFill="1" applyBorder="1" applyAlignment="1"/>
    <xf numFmtId="0" fontId="17" fillId="0" borderId="41" xfId="15" applyFont="1" applyBorder="1" applyAlignment="1">
      <alignment horizontal="center"/>
    </xf>
    <xf numFmtId="0" fontId="17" fillId="0" borderId="58" xfId="15" applyFont="1" applyBorder="1" applyAlignment="1">
      <alignment horizontal="center"/>
    </xf>
    <xf numFmtId="0" fontId="21" fillId="0" borderId="20" xfId="15" applyFont="1" applyBorder="1" applyAlignment="1">
      <alignment horizontal="center" vertical="top"/>
    </xf>
    <xf numFmtId="0" fontId="33" fillId="0" borderId="87" xfId="15" applyFont="1" applyFill="1" applyBorder="1" applyAlignment="1" applyProtection="1">
      <alignment horizontal="center"/>
      <protection locked="0"/>
    </xf>
    <xf numFmtId="0" fontId="33" fillId="0" borderId="14" xfId="15" applyFont="1" applyFill="1" applyBorder="1" applyAlignment="1" applyProtection="1">
      <alignment horizontal="center"/>
      <protection locked="0"/>
    </xf>
    <xf numFmtId="0" fontId="33" fillId="0" borderId="28" xfId="15" applyFont="1" applyFill="1" applyBorder="1" applyAlignment="1" applyProtection="1">
      <alignment horizontal="center"/>
      <protection locked="0"/>
    </xf>
    <xf numFmtId="0" fontId="20" fillId="9" borderId="34" xfId="15" applyFont="1" applyFill="1" applyBorder="1" applyAlignment="1">
      <alignment horizontal="center" vertical="center" wrapText="1"/>
    </xf>
    <xf numFmtId="0" fontId="14" fillId="9" borderId="35" xfId="15" applyFont="1" applyFill="1" applyBorder="1" applyAlignment="1">
      <alignment horizontal="center" vertical="center" wrapText="1"/>
    </xf>
    <xf numFmtId="0" fontId="14" fillId="9" borderId="37" xfId="15" applyFont="1" applyFill="1" applyBorder="1" applyAlignment="1">
      <alignment horizontal="center" vertical="center" wrapText="1"/>
    </xf>
    <xf numFmtId="0" fontId="20" fillId="9" borderId="34" xfId="15" applyFont="1" applyFill="1" applyBorder="1" applyAlignment="1">
      <alignment horizontal="center" vertical="center"/>
    </xf>
    <xf numFmtId="0" fontId="20" fillId="9" borderId="37" xfId="15" applyFont="1" applyFill="1" applyBorder="1" applyAlignment="1">
      <alignment horizontal="center" vertical="center"/>
    </xf>
    <xf numFmtId="0" fontId="17" fillId="9" borderId="10" xfId="4" applyFont="1" applyFill="1" applyBorder="1" applyAlignment="1">
      <alignment horizontal="left" vertical="center"/>
    </xf>
    <xf numFmtId="0" fontId="17" fillId="9" borderId="14" xfId="4" applyFont="1" applyFill="1" applyBorder="1" applyAlignment="1">
      <alignment horizontal="left" vertical="center"/>
    </xf>
    <xf numFmtId="0" fontId="20" fillId="9" borderId="12" xfId="15" applyFont="1" applyFill="1" applyBorder="1" applyAlignment="1">
      <alignment horizontal="center"/>
    </xf>
    <xf numFmtId="0" fontId="20" fillId="9" borderId="0" xfId="15" applyFont="1" applyFill="1" applyBorder="1" applyAlignment="1">
      <alignment horizontal="center"/>
    </xf>
    <xf numFmtId="0" fontId="20" fillId="9" borderId="13" xfId="15" applyFont="1" applyFill="1" applyBorder="1" applyAlignment="1">
      <alignment horizontal="center"/>
    </xf>
    <xf numFmtId="0" fontId="17" fillId="9" borderId="18" xfId="4" applyFont="1" applyFill="1" applyBorder="1" applyAlignment="1">
      <alignment horizontal="left" vertical="center"/>
    </xf>
    <xf numFmtId="0" fontId="17" fillId="9" borderId="49" xfId="4" applyFont="1" applyFill="1" applyBorder="1" applyAlignment="1">
      <alignment horizontal="left" vertical="center"/>
    </xf>
    <xf numFmtId="0" fontId="17" fillId="9" borderId="81" xfId="4" applyFont="1" applyFill="1" applyBorder="1" applyAlignment="1">
      <alignment horizontal="center" vertical="center"/>
    </xf>
    <xf numFmtId="0" fontId="17" fillId="9" borderId="8" xfId="4" applyFont="1" applyFill="1" applyBorder="1" applyAlignment="1">
      <alignment horizontal="center" vertical="center"/>
    </xf>
    <xf numFmtId="0" fontId="17" fillId="9" borderId="11" xfId="4" applyFont="1" applyFill="1" applyBorder="1" applyAlignment="1">
      <alignment horizontal="center" vertical="center"/>
    </xf>
    <xf numFmtId="0" fontId="17" fillId="9" borderId="15" xfId="4" applyFont="1" applyFill="1" applyBorder="1" applyAlignment="1">
      <alignment horizontal="center" vertical="center"/>
    </xf>
    <xf numFmtId="0" fontId="17" fillId="9" borderId="16" xfId="4" applyFont="1" applyFill="1" applyBorder="1" applyAlignment="1">
      <alignment horizontal="center" vertical="center"/>
    </xf>
    <xf numFmtId="0" fontId="17" fillId="9" borderId="17" xfId="4" applyFont="1" applyFill="1" applyBorder="1" applyAlignment="1">
      <alignment horizontal="center" vertical="center"/>
    </xf>
    <xf numFmtId="0" fontId="18" fillId="9" borderId="12" xfId="15" applyFont="1" applyFill="1" applyBorder="1" applyAlignment="1">
      <alignment horizontal="center"/>
    </xf>
    <xf numFmtId="0" fontId="18" fillId="9" borderId="0" xfId="15" applyFont="1" applyFill="1" applyBorder="1" applyAlignment="1">
      <alignment horizontal="center"/>
    </xf>
    <xf numFmtId="0" fontId="18" fillId="9" borderId="13" xfId="15" applyFont="1" applyFill="1" applyBorder="1" applyAlignment="1">
      <alignment horizontal="center"/>
    </xf>
    <xf numFmtId="0" fontId="19" fillId="9" borderId="12" xfId="15" applyFont="1" applyFill="1" applyBorder="1" applyAlignment="1">
      <alignment horizontal="center"/>
    </xf>
    <xf numFmtId="0" fontId="19" fillId="9" borderId="0" xfId="15" applyFont="1" applyFill="1" applyBorder="1" applyAlignment="1">
      <alignment horizontal="center"/>
    </xf>
    <xf numFmtId="0" fontId="19" fillId="9" borderId="13" xfId="15" applyFont="1" applyFill="1" applyBorder="1" applyAlignment="1">
      <alignment horizontal="center"/>
    </xf>
    <xf numFmtId="0" fontId="17" fillId="9" borderId="22" xfId="15" applyFont="1" applyFill="1" applyBorder="1" applyAlignment="1">
      <alignment horizontal="left" vertical="center"/>
    </xf>
    <xf numFmtId="0" fontId="17" fillId="9" borderId="19" xfId="4" applyFont="1" applyFill="1" applyBorder="1" applyAlignment="1">
      <alignment horizontal="center" vertical="center"/>
    </xf>
    <xf numFmtId="0" fontId="17" fillId="9" borderId="20" xfId="4" applyFont="1" applyFill="1" applyBorder="1" applyAlignment="1">
      <alignment horizontal="center" vertical="center"/>
    </xf>
    <xf numFmtId="0" fontId="17" fillId="9" borderId="21" xfId="4" applyFont="1" applyFill="1" applyBorder="1" applyAlignment="1">
      <alignment horizontal="center" vertical="center"/>
    </xf>
    <xf numFmtId="0" fontId="17" fillId="9" borderId="15" xfId="15" applyFont="1" applyFill="1" applyBorder="1" applyAlignment="1">
      <alignment horizontal="center" vertical="center"/>
    </xf>
    <xf numFmtId="0" fontId="17" fillId="9" borderId="16" xfId="15" applyFont="1" applyFill="1" applyBorder="1" applyAlignment="1">
      <alignment horizontal="center" vertical="center"/>
    </xf>
    <xf numFmtId="0" fontId="17" fillId="9" borderId="17" xfId="15" applyFont="1" applyFill="1" applyBorder="1" applyAlignment="1">
      <alignment horizontal="center" vertical="center"/>
    </xf>
    <xf numFmtId="0" fontId="17" fillId="9" borderId="18" xfId="4" applyFont="1" applyFill="1" applyBorder="1" applyAlignment="1">
      <alignment horizontal="center" vertical="center"/>
    </xf>
    <xf numFmtId="0" fontId="17" fillId="9" borderId="49" xfId="4" applyFont="1" applyFill="1" applyBorder="1" applyAlignment="1">
      <alignment horizontal="center" vertical="center"/>
    </xf>
    <xf numFmtId="0" fontId="17" fillId="9" borderId="83" xfId="4" applyFont="1" applyFill="1" applyBorder="1" applyAlignment="1">
      <alignment horizontal="center" vertical="center"/>
    </xf>
    <xf numFmtId="0" fontId="17" fillId="9" borderId="50" xfId="4" applyFont="1" applyFill="1" applyBorder="1" applyAlignment="1">
      <alignment horizontal="center" vertical="center"/>
    </xf>
    <xf numFmtId="0" fontId="14" fillId="0" borderId="16" xfId="15" applyFont="1" applyBorder="1" applyAlignment="1">
      <alignment horizontal="center"/>
    </xf>
    <xf numFmtId="0" fontId="20" fillId="0" borderId="29" xfId="15" applyFont="1" applyFill="1" applyBorder="1" applyAlignment="1">
      <alignment horizontal="right" vertical="center"/>
    </xf>
    <xf numFmtId="0" fontId="20" fillId="0" borderId="0" xfId="15" applyFont="1" applyFill="1" applyBorder="1" applyAlignment="1">
      <alignment horizontal="right" vertical="center"/>
    </xf>
    <xf numFmtId="0" fontId="20" fillId="0" borderId="0" xfId="15" applyFont="1" applyFill="1" applyBorder="1" applyAlignment="1">
      <alignment horizontal="center" vertical="center"/>
    </xf>
    <xf numFmtId="0" fontId="14" fillId="0" borderId="80" xfId="15" applyFont="1" applyBorder="1" applyAlignment="1">
      <alignment horizontal="center"/>
    </xf>
    <xf numFmtId="0" fontId="14" fillId="0" borderId="82" xfId="15" applyFont="1" applyBorder="1" applyAlignment="1">
      <alignment horizontal="center"/>
    </xf>
    <xf numFmtId="0" fontId="14" fillId="0" borderId="84" xfId="15" applyFont="1" applyBorder="1" applyAlignment="1">
      <alignment horizontal="center"/>
    </xf>
    <xf numFmtId="0" fontId="15" fillId="9" borderId="81" xfId="15" applyFont="1" applyFill="1" applyBorder="1" applyAlignment="1">
      <alignment horizontal="center"/>
    </xf>
    <xf numFmtId="0" fontId="15" fillId="9" borderId="8" xfId="15" applyFont="1" applyFill="1" applyBorder="1" applyAlignment="1">
      <alignment horizontal="center"/>
    </xf>
    <xf numFmtId="0" fontId="15" fillId="9" borderId="9" xfId="15" applyFont="1" applyFill="1" applyBorder="1" applyAlignment="1">
      <alignment horizontal="center"/>
    </xf>
    <xf numFmtId="0" fontId="20" fillId="9" borderId="85" xfId="15" applyFont="1" applyFill="1" applyBorder="1" applyAlignment="1">
      <alignment horizontal="center"/>
    </xf>
    <xf numFmtId="0" fontId="20" fillId="9" borderId="41" xfId="15" applyFont="1" applyFill="1" applyBorder="1" applyAlignment="1">
      <alignment horizontal="center"/>
    </xf>
    <xf numFmtId="0" fontId="20" fillId="9" borderId="86" xfId="15" applyFont="1" applyFill="1" applyBorder="1" applyAlignment="1">
      <alignment horizontal="center"/>
    </xf>
  </cellXfs>
  <cellStyles count="1216">
    <cellStyle name="20% - Accent1" xfId="86" xr:uid="{00000000-0005-0000-0000-000000000000}"/>
    <cellStyle name="20% - Accent2" xfId="87" xr:uid="{00000000-0005-0000-0000-000001000000}"/>
    <cellStyle name="20% - Accent3" xfId="88" xr:uid="{00000000-0005-0000-0000-000002000000}"/>
    <cellStyle name="20% - Accent4" xfId="89" xr:uid="{00000000-0005-0000-0000-000003000000}"/>
    <cellStyle name="20% - Accent5" xfId="90" xr:uid="{00000000-0005-0000-0000-000004000000}"/>
    <cellStyle name="20% - Accent6" xfId="91" xr:uid="{00000000-0005-0000-0000-000005000000}"/>
    <cellStyle name="20% - Énfasis1 2" xfId="92" xr:uid="{00000000-0005-0000-0000-000006000000}"/>
    <cellStyle name="20% - Énfasis2 2" xfId="93" xr:uid="{00000000-0005-0000-0000-000007000000}"/>
    <cellStyle name="20% - Énfasis3 2" xfId="94" xr:uid="{00000000-0005-0000-0000-000008000000}"/>
    <cellStyle name="20% - Énfasis4 2" xfId="95" xr:uid="{00000000-0005-0000-0000-000009000000}"/>
    <cellStyle name="20% - Énfasis5 2" xfId="96" xr:uid="{00000000-0005-0000-0000-00000A000000}"/>
    <cellStyle name="20% - Énfasis6 2" xfId="97" xr:uid="{00000000-0005-0000-0000-00000B000000}"/>
    <cellStyle name="2-decimales" xfId="98" xr:uid="{00000000-0005-0000-0000-00000C000000}"/>
    <cellStyle name="2-decimales 2" xfId="99" xr:uid="{00000000-0005-0000-0000-00000D000000}"/>
    <cellStyle name="2-decimales 3" xfId="100" xr:uid="{00000000-0005-0000-0000-00000E000000}"/>
    <cellStyle name="40% - Accent1" xfId="101" xr:uid="{00000000-0005-0000-0000-00000F000000}"/>
    <cellStyle name="40% - Accent2" xfId="102" xr:uid="{00000000-0005-0000-0000-000010000000}"/>
    <cellStyle name="40% - Accent3" xfId="103" xr:uid="{00000000-0005-0000-0000-000011000000}"/>
    <cellStyle name="40% - Accent4" xfId="104" xr:uid="{00000000-0005-0000-0000-000012000000}"/>
    <cellStyle name="40% - Accent5" xfId="105" xr:uid="{00000000-0005-0000-0000-000013000000}"/>
    <cellStyle name="40% - Accent6" xfId="106" xr:uid="{00000000-0005-0000-0000-000014000000}"/>
    <cellStyle name="40% - Énfasis1 2" xfId="107" xr:uid="{00000000-0005-0000-0000-000015000000}"/>
    <cellStyle name="40% - Énfasis2 2" xfId="108" xr:uid="{00000000-0005-0000-0000-000016000000}"/>
    <cellStyle name="40% - Énfasis3 2" xfId="109" xr:uid="{00000000-0005-0000-0000-000017000000}"/>
    <cellStyle name="40% - Énfasis4 2" xfId="110" xr:uid="{00000000-0005-0000-0000-000018000000}"/>
    <cellStyle name="40% - Énfasis5 2" xfId="111" xr:uid="{00000000-0005-0000-0000-000019000000}"/>
    <cellStyle name="40% - Énfasis6 2" xfId="112" xr:uid="{00000000-0005-0000-0000-00001A000000}"/>
    <cellStyle name="60% - Accent1" xfId="113" xr:uid="{00000000-0005-0000-0000-00001B000000}"/>
    <cellStyle name="60% - Accent2" xfId="114" xr:uid="{00000000-0005-0000-0000-00001C000000}"/>
    <cellStyle name="60% - Accent3" xfId="115" xr:uid="{00000000-0005-0000-0000-00001D000000}"/>
    <cellStyle name="60% - Accent4" xfId="116" xr:uid="{00000000-0005-0000-0000-00001E000000}"/>
    <cellStyle name="60% - Accent5" xfId="117" xr:uid="{00000000-0005-0000-0000-00001F000000}"/>
    <cellStyle name="60% - Accent6" xfId="118" xr:uid="{00000000-0005-0000-0000-000020000000}"/>
    <cellStyle name="60% - Énfasis1 2" xfId="119" xr:uid="{00000000-0005-0000-0000-000021000000}"/>
    <cellStyle name="60% - Énfasis2 2" xfId="120" xr:uid="{00000000-0005-0000-0000-000022000000}"/>
    <cellStyle name="60% - Énfasis3 2" xfId="121" xr:uid="{00000000-0005-0000-0000-000023000000}"/>
    <cellStyle name="60% - Énfasis4 2" xfId="122" xr:uid="{00000000-0005-0000-0000-000024000000}"/>
    <cellStyle name="60% - Énfasis5 2" xfId="123" xr:uid="{00000000-0005-0000-0000-000025000000}"/>
    <cellStyle name="60% - Énfasis6 2" xfId="124" xr:uid="{00000000-0005-0000-0000-000026000000}"/>
    <cellStyle name="Accent1" xfId="125" xr:uid="{00000000-0005-0000-0000-000027000000}"/>
    <cellStyle name="Accent2" xfId="126" xr:uid="{00000000-0005-0000-0000-000028000000}"/>
    <cellStyle name="Accent3" xfId="127" xr:uid="{00000000-0005-0000-0000-000029000000}"/>
    <cellStyle name="Accent4" xfId="128" xr:uid="{00000000-0005-0000-0000-00002A000000}"/>
    <cellStyle name="Accent5" xfId="129" xr:uid="{00000000-0005-0000-0000-00002B000000}"/>
    <cellStyle name="Accent6" xfId="130" xr:uid="{00000000-0005-0000-0000-00002C000000}"/>
    <cellStyle name="Bad" xfId="131" xr:uid="{00000000-0005-0000-0000-00002D000000}"/>
    <cellStyle name="Buena 2" xfId="132" xr:uid="{00000000-0005-0000-0000-00002E000000}"/>
    <cellStyle name="Bueno" xfId="1" builtinId="26"/>
    <cellStyle name="Calculation" xfId="133" xr:uid="{00000000-0005-0000-0000-000030000000}"/>
    <cellStyle name="Cálculo 2" xfId="134" xr:uid="{00000000-0005-0000-0000-000031000000}"/>
    <cellStyle name="Celda de comprobación 2" xfId="135" xr:uid="{00000000-0005-0000-0000-000032000000}"/>
    <cellStyle name="Celda vinculada 2" xfId="136" xr:uid="{00000000-0005-0000-0000-000033000000}"/>
    <cellStyle name="Check Cell" xfId="137" xr:uid="{00000000-0005-0000-0000-000034000000}"/>
    <cellStyle name="CIENTOS" xfId="138" xr:uid="{00000000-0005-0000-0000-000035000000}"/>
    <cellStyle name="CIENTOS 2D" xfId="139" xr:uid="{00000000-0005-0000-0000-000036000000}"/>
    <cellStyle name="CIENTOS 3D" xfId="140" xr:uid="{00000000-0005-0000-0000-000037000000}"/>
    <cellStyle name="CIENTOS 4D" xfId="141" xr:uid="{00000000-0005-0000-0000-000038000000}"/>
    <cellStyle name="CIENTOS_ANALISIS UNITARIO CONCRETO DE 3000 PSI Y VARIOS (ACERO GRADO 60)" xfId="142" xr:uid="{00000000-0005-0000-0000-000039000000}"/>
    <cellStyle name="Comma" xfId="143" xr:uid="{00000000-0005-0000-0000-00003A000000}"/>
    <cellStyle name="Comma 2" xfId="144" xr:uid="{00000000-0005-0000-0000-00003B000000}"/>
    <cellStyle name="Comma_SGT-FR-013-ACTA DE FIJACIÒN PRECIOS NO PREVISTOS-2" xfId="145" xr:uid="{00000000-0005-0000-0000-00003C000000}"/>
    <cellStyle name="Comma0" xfId="146" xr:uid="{00000000-0005-0000-0000-00003D000000}"/>
    <cellStyle name="Comma0 - Modelo5" xfId="147" xr:uid="{00000000-0005-0000-0000-00003E000000}"/>
    <cellStyle name="Comma0 10" xfId="148" xr:uid="{00000000-0005-0000-0000-00003F000000}"/>
    <cellStyle name="Comma0 11" xfId="149" xr:uid="{00000000-0005-0000-0000-000040000000}"/>
    <cellStyle name="Comma0 12" xfId="150" xr:uid="{00000000-0005-0000-0000-000041000000}"/>
    <cellStyle name="Comma0 13" xfId="151" xr:uid="{00000000-0005-0000-0000-000042000000}"/>
    <cellStyle name="Comma0 14" xfId="152" xr:uid="{00000000-0005-0000-0000-000043000000}"/>
    <cellStyle name="Comma0 15" xfId="153" xr:uid="{00000000-0005-0000-0000-000044000000}"/>
    <cellStyle name="Comma0 2" xfId="154" xr:uid="{00000000-0005-0000-0000-000045000000}"/>
    <cellStyle name="Comma0 3" xfId="155" xr:uid="{00000000-0005-0000-0000-000046000000}"/>
    <cellStyle name="Comma0 4" xfId="156" xr:uid="{00000000-0005-0000-0000-000047000000}"/>
    <cellStyle name="Comma0 5" xfId="157" xr:uid="{00000000-0005-0000-0000-000048000000}"/>
    <cellStyle name="Comma0 6" xfId="158" xr:uid="{00000000-0005-0000-0000-000049000000}"/>
    <cellStyle name="Comma0 7" xfId="159" xr:uid="{00000000-0005-0000-0000-00004A000000}"/>
    <cellStyle name="Comma0 8" xfId="160" xr:uid="{00000000-0005-0000-0000-00004B000000}"/>
    <cellStyle name="Comma0 9" xfId="161" xr:uid="{00000000-0005-0000-0000-00004C000000}"/>
    <cellStyle name="Comma1 - Modelo1" xfId="162" xr:uid="{00000000-0005-0000-0000-00004D000000}"/>
    <cellStyle name="Curren - Modelo2" xfId="163" xr:uid="{00000000-0005-0000-0000-00004E000000}"/>
    <cellStyle name="Currency" xfId="164" xr:uid="{00000000-0005-0000-0000-00004F000000}"/>
    <cellStyle name="Currency [0]_APU" xfId="165" xr:uid="{00000000-0005-0000-0000-000050000000}"/>
    <cellStyle name="Currency_APU" xfId="166" xr:uid="{00000000-0005-0000-0000-000051000000}"/>
    <cellStyle name="Currency0" xfId="167" xr:uid="{00000000-0005-0000-0000-000052000000}"/>
    <cellStyle name="Currency0 2" xfId="168" xr:uid="{00000000-0005-0000-0000-000053000000}"/>
    <cellStyle name="Date" xfId="169" xr:uid="{00000000-0005-0000-0000-000054000000}"/>
    <cellStyle name="Date 2" xfId="170" xr:uid="{00000000-0005-0000-0000-000055000000}"/>
    <cellStyle name="Encabezado 4 2" xfId="171" xr:uid="{00000000-0005-0000-0000-000056000000}"/>
    <cellStyle name="Énfasis 1" xfId="172" xr:uid="{00000000-0005-0000-0000-000057000000}"/>
    <cellStyle name="Énfasis 2" xfId="173" xr:uid="{00000000-0005-0000-0000-000058000000}"/>
    <cellStyle name="Énfasis 3" xfId="174" xr:uid="{00000000-0005-0000-0000-000059000000}"/>
    <cellStyle name="Énfasis1 - 20%" xfId="175" xr:uid="{00000000-0005-0000-0000-00005A000000}"/>
    <cellStyle name="Énfasis1 - 40%" xfId="176" xr:uid="{00000000-0005-0000-0000-00005B000000}"/>
    <cellStyle name="Énfasis1 - 60%" xfId="177" xr:uid="{00000000-0005-0000-0000-00005C000000}"/>
    <cellStyle name="Énfasis1 2" xfId="178" xr:uid="{00000000-0005-0000-0000-00005D000000}"/>
    <cellStyle name="Énfasis2 - 20%" xfId="179" xr:uid="{00000000-0005-0000-0000-00005E000000}"/>
    <cellStyle name="Énfasis2 - 40%" xfId="180" xr:uid="{00000000-0005-0000-0000-00005F000000}"/>
    <cellStyle name="Énfasis2 - 60%" xfId="181" xr:uid="{00000000-0005-0000-0000-000060000000}"/>
    <cellStyle name="Énfasis2 2" xfId="182" xr:uid="{00000000-0005-0000-0000-000061000000}"/>
    <cellStyle name="Énfasis3 - 20%" xfId="183" xr:uid="{00000000-0005-0000-0000-000062000000}"/>
    <cellStyle name="Énfasis3 - 40%" xfId="184" xr:uid="{00000000-0005-0000-0000-000063000000}"/>
    <cellStyle name="Énfasis3 - 60%" xfId="185" xr:uid="{00000000-0005-0000-0000-000064000000}"/>
    <cellStyle name="Énfasis3 2" xfId="186" xr:uid="{00000000-0005-0000-0000-000065000000}"/>
    <cellStyle name="Énfasis4 - 20%" xfId="187" xr:uid="{00000000-0005-0000-0000-000066000000}"/>
    <cellStyle name="Énfasis4 - 40%" xfId="188" xr:uid="{00000000-0005-0000-0000-000067000000}"/>
    <cellStyle name="Énfasis4 - 60%" xfId="189" xr:uid="{00000000-0005-0000-0000-000068000000}"/>
    <cellStyle name="Énfasis4 2" xfId="190" xr:uid="{00000000-0005-0000-0000-000069000000}"/>
    <cellStyle name="Énfasis5 - 20%" xfId="191" xr:uid="{00000000-0005-0000-0000-00006A000000}"/>
    <cellStyle name="Énfasis5 - 40%" xfId="192" xr:uid="{00000000-0005-0000-0000-00006B000000}"/>
    <cellStyle name="Énfasis5 - 60%" xfId="193" xr:uid="{00000000-0005-0000-0000-00006C000000}"/>
    <cellStyle name="Énfasis5 2" xfId="194" xr:uid="{00000000-0005-0000-0000-00006D000000}"/>
    <cellStyle name="Énfasis6 - 20%" xfId="195" xr:uid="{00000000-0005-0000-0000-00006E000000}"/>
    <cellStyle name="Énfasis6 - 40%" xfId="196" xr:uid="{00000000-0005-0000-0000-00006F000000}"/>
    <cellStyle name="Énfasis6 - 60%" xfId="197" xr:uid="{00000000-0005-0000-0000-000070000000}"/>
    <cellStyle name="Énfasis6 2" xfId="198" xr:uid="{00000000-0005-0000-0000-000071000000}"/>
    <cellStyle name="ENTERO" xfId="199" xr:uid="{00000000-0005-0000-0000-000072000000}"/>
    <cellStyle name="ENTERO 2" xfId="200" xr:uid="{00000000-0005-0000-0000-000073000000}"/>
    <cellStyle name="ENTERO 3" xfId="201" xr:uid="{00000000-0005-0000-0000-000074000000}"/>
    <cellStyle name="Entrada 2" xfId="202" xr:uid="{00000000-0005-0000-0000-000075000000}"/>
    <cellStyle name="Estilo 1" xfId="203" xr:uid="{00000000-0005-0000-0000-000076000000}"/>
    <cellStyle name="Euro" xfId="204" xr:uid="{00000000-0005-0000-0000-000077000000}"/>
    <cellStyle name="Euro 2" xfId="205" xr:uid="{00000000-0005-0000-0000-000078000000}"/>
    <cellStyle name="Euro 2 2" xfId="206" xr:uid="{00000000-0005-0000-0000-000079000000}"/>
    <cellStyle name="Euro 3" xfId="207" xr:uid="{00000000-0005-0000-0000-00007A000000}"/>
    <cellStyle name="Euro 4" xfId="208" xr:uid="{00000000-0005-0000-0000-00007B000000}"/>
    <cellStyle name="Euro 4 2" xfId="209" xr:uid="{00000000-0005-0000-0000-00007C000000}"/>
    <cellStyle name="Euro 5" xfId="210" xr:uid="{00000000-0005-0000-0000-00007D000000}"/>
    <cellStyle name="Euro 5 2" xfId="211" xr:uid="{00000000-0005-0000-0000-00007E000000}"/>
    <cellStyle name="Euro 6" xfId="212" xr:uid="{00000000-0005-0000-0000-00007F000000}"/>
    <cellStyle name="Euro 7" xfId="213" xr:uid="{00000000-0005-0000-0000-000080000000}"/>
    <cellStyle name="Euro 8" xfId="214" xr:uid="{00000000-0005-0000-0000-000081000000}"/>
    <cellStyle name="Euro_APU ANCLAJES SECRETARIA TECNICA" xfId="215" xr:uid="{00000000-0005-0000-0000-000082000000}"/>
    <cellStyle name="Explanatory Text" xfId="216" xr:uid="{00000000-0005-0000-0000-000083000000}"/>
    <cellStyle name="F2" xfId="217" xr:uid="{00000000-0005-0000-0000-000084000000}"/>
    <cellStyle name="F3" xfId="218" xr:uid="{00000000-0005-0000-0000-000085000000}"/>
    <cellStyle name="F4" xfId="219" xr:uid="{00000000-0005-0000-0000-000086000000}"/>
    <cellStyle name="F5" xfId="220" xr:uid="{00000000-0005-0000-0000-000087000000}"/>
    <cellStyle name="F6" xfId="221" xr:uid="{00000000-0005-0000-0000-000088000000}"/>
    <cellStyle name="F7" xfId="222" xr:uid="{00000000-0005-0000-0000-000089000000}"/>
    <cellStyle name="F8" xfId="223" xr:uid="{00000000-0005-0000-0000-00008A000000}"/>
    <cellStyle name="Fixed" xfId="224" xr:uid="{00000000-0005-0000-0000-00008B000000}"/>
    <cellStyle name="Fixed 2" xfId="225" xr:uid="{00000000-0005-0000-0000-00008C000000}"/>
    <cellStyle name="Good" xfId="226" xr:uid="{00000000-0005-0000-0000-00008D000000}"/>
    <cellStyle name="GRADOSMINSEG" xfId="227" xr:uid="{00000000-0005-0000-0000-00008E000000}"/>
    <cellStyle name="GRADOSMINSEG 2" xfId="228" xr:uid="{00000000-0005-0000-0000-00008F000000}"/>
    <cellStyle name="GRADOSMINSEG 3" xfId="229" xr:uid="{00000000-0005-0000-0000-000090000000}"/>
    <cellStyle name="Heading 1" xfId="230" xr:uid="{00000000-0005-0000-0000-000091000000}"/>
    <cellStyle name="Heading 1 2" xfId="231" xr:uid="{00000000-0005-0000-0000-000092000000}"/>
    <cellStyle name="Heading 2" xfId="232" xr:uid="{00000000-0005-0000-0000-000093000000}"/>
    <cellStyle name="Heading 2 2" xfId="233" xr:uid="{00000000-0005-0000-0000-000094000000}"/>
    <cellStyle name="Heading 3" xfId="234" xr:uid="{00000000-0005-0000-0000-000095000000}"/>
    <cellStyle name="Heading 4" xfId="235" xr:uid="{00000000-0005-0000-0000-000096000000}"/>
    <cellStyle name="Heading1" xfId="236" xr:uid="{00000000-0005-0000-0000-000097000000}"/>
    <cellStyle name="Heading2" xfId="237" xr:uid="{00000000-0005-0000-0000-000098000000}"/>
    <cellStyle name="Hipervínculo 2" xfId="22" xr:uid="{00000000-0005-0000-0000-00009A000000}"/>
    <cellStyle name="Hipervínculo 2 2" xfId="239" xr:uid="{00000000-0005-0000-0000-00009B000000}"/>
    <cellStyle name="Hipervínculo 2 3" xfId="238" xr:uid="{00000000-0005-0000-0000-00009C000000}"/>
    <cellStyle name="Hipervínculo 3" xfId="29" xr:uid="{00000000-0005-0000-0000-00009D000000}"/>
    <cellStyle name="Hipervínculo 3 2" xfId="240" xr:uid="{00000000-0005-0000-0000-00009E000000}"/>
    <cellStyle name="Incorrecto 2" xfId="241" xr:uid="{00000000-0005-0000-0000-00009F000000}"/>
    <cellStyle name="Input" xfId="242" xr:uid="{00000000-0005-0000-0000-0000A0000000}"/>
    <cellStyle name="Linked Cell" xfId="243" xr:uid="{00000000-0005-0000-0000-0000A1000000}"/>
    <cellStyle name="MILE DE MILLONES" xfId="244" xr:uid="{00000000-0005-0000-0000-0000A2000000}"/>
    <cellStyle name="MILES" xfId="245" xr:uid="{00000000-0005-0000-0000-0000A3000000}"/>
    <cellStyle name="Millares [0]" xfId="54" builtinId="6"/>
    <cellStyle name="Millares [0] 2" xfId="43" xr:uid="{00000000-0005-0000-0000-0000A5000000}"/>
    <cellStyle name="Millares [0] 2 10" xfId="248" xr:uid="{00000000-0005-0000-0000-0000A6000000}"/>
    <cellStyle name="Millares [0] 2 10 2" xfId="249" xr:uid="{00000000-0005-0000-0000-0000A7000000}"/>
    <cellStyle name="Millares [0] 2 10 3" xfId="250" xr:uid="{00000000-0005-0000-0000-0000A8000000}"/>
    <cellStyle name="Millares [0] 2 10 4" xfId="251" xr:uid="{00000000-0005-0000-0000-0000A9000000}"/>
    <cellStyle name="Millares [0] 2 10 5" xfId="252" xr:uid="{00000000-0005-0000-0000-0000AA000000}"/>
    <cellStyle name="Millares [0] 2 10 6" xfId="253" xr:uid="{00000000-0005-0000-0000-0000AB000000}"/>
    <cellStyle name="Millares [0] 2 10 7" xfId="254" xr:uid="{00000000-0005-0000-0000-0000AC000000}"/>
    <cellStyle name="Millares [0] 2 11" xfId="255" xr:uid="{00000000-0005-0000-0000-0000AD000000}"/>
    <cellStyle name="Millares [0] 2 11 2" xfId="256" xr:uid="{00000000-0005-0000-0000-0000AE000000}"/>
    <cellStyle name="Millares [0] 2 11 3" xfId="257" xr:uid="{00000000-0005-0000-0000-0000AF000000}"/>
    <cellStyle name="Millares [0] 2 11 4" xfId="258" xr:uid="{00000000-0005-0000-0000-0000B0000000}"/>
    <cellStyle name="Millares [0] 2 11 5" xfId="259" xr:uid="{00000000-0005-0000-0000-0000B1000000}"/>
    <cellStyle name="Millares [0] 2 11 6" xfId="260" xr:uid="{00000000-0005-0000-0000-0000B2000000}"/>
    <cellStyle name="Millares [0] 2 11 7" xfId="261" xr:uid="{00000000-0005-0000-0000-0000B3000000}"/>
    <cellStyle name="Millares [0] 2 12" xfId="262" xr:uid="{00000000-0005-0000-0000-0000B4000000}"/>
    <cellStyle name="Millares [0] 2 12 2" xfId="263" xr:uid="{00000000-0005-0000-0000-0000B5000000}"/>
    <cellStyle name="Millares [0] 2 12 3" xfId="264" xr:uid="{00000000-0005-0000-0000-0000B6000000}"/>
    <cellStyle name="Millares [0] 2 12 4" xfId="265" xr:uid="{00000000-0005-0000-0000-0000B7000000}"/>
    <cellStyle name="Millares [0] 2 12 5" xfId="266" xr:uid="{00000000-0005-0000-0000-0000B8000000}"/>
    <cellStyle name="Millares [0] 2 12 6" xfId="267" xr:uid="{00000000-0005-0000-0000-0000B9000000}"/>
    <cellStyle name="Millares [0] 2 12 7" xfId="268" xr:uid="{00000000-0005-0000-0000-0000BA000000}"/>
    <cellStyle name="Millares [0] 2 13" xfId="269" xr:uid="{00000000-0005-0000-0000-0000BB000000}"/>
    <cellStyle name="Millares [0] 2 13 2" xfId="270" xr:uid="{00000000-0005-0000-0000-0000BC000000}"/>
    <cellStyle name="Millares [0] 2 13 3" xfId="271" xr:uid="{00000000-0005-0000-0000-0000BD000000}"/>
    <cellStyle name="Millares [0] 2 13 4" xfId="272" xr:uid="{00000000-0005-0000-0000-0000BE000000}"/>
    <cellStyle name="Millares [0] 2 13 5" xfId="273" xr:uid="{00000000-0005-0000-0000-0000BF000000}"/>
    <cellStyle name="Millares [0] 2 13 6" xfId="274" xr:uid="{00000000-0005-0000-0000-0000C0000000}"/>
    <cellStyle name="Millares [0] 2 13 7" xfId="275" xr:uid="{00000000-0005-0000-0000-0000C1000000}"/>
    <cellStyle name="Millares [0] 2 14" xfId="276" xr:uid="{00000000-0005-0000-0000-0000C2000000}"/>
    <cellStyle name="Millares [0] 2 14 2" xfId="277" xr:uid="{00000000-0005-0000-0000-0000C3000000}"/>
    <cellStyle name="Millares [0] 2 14 3" xfId="278" xr:uid="{00000000-0005-0000-0000-0000C4000000}"/>
    <cellStyle name="Millares [0] 2 14 4" xfId="279" xr:uid="{00000000-0005-0000-0000-0000C5000000}"/>
    <cellStyle name="Millares [0] 2 14 5" xfId="280" xr:uid="{00000000-0005-0000-0000-0000C6000000}"/>
    <cellStyle name="Millares [0] 2 14 6" xfId="281" xr:uid="{00000000-0005-0000-0000-0000C7000000}"/>
    <cellStyle name="Millares [0] 2 14 7" xfId="282" xr:uid="{00000000-0005-0000-0000-0000C8000000}"/>
    <cellStyle name="Millares [0] 2 15" xfId="283" xr:uid="{00000000-0005-0000-0000-0000C9000000}"/>
    <cellStyle name="Millares [0] 2 15 2" xfId="284" xr:uid="{00000000-0005-0000-0000-0000CA000000}"/>
    <cellStyle name="Millares [0] 2 15 3" xfId="285" xr:uid="{00000000-0005-0000-0000-0000CB000000}"/>
    <cellStyle name="Millares [0] 2 15 4" xfId="286" xr:uid="{00000000-0005-0000-0000-0000CC000000}"/>
    <cellStyle name="Millares [0] 2 15 5" xfId="287" xr:uid="{00000000-0005-0000-0000-0000CD000000}"/>
    <cellStyle name="Millares [0] 2 15 6" xfId="288" xr:uid="{00000000-0005-0000-0000-0000CE000000}"/>
    <cellStyle name="Millares [0] 2 15 7" xfId="289" xr:uid="{00000000-0005-0000-0000-0000CF000000}"/>
    <cellStyle name="Millares [0] 2 16" xfId="290" xr:uid="{00000000-0005-0000-0000-0000D0000000}"/>
    <cellStyle name="Millares [0] 2 16 2" xfId="291" xr:uid="{00000000-0005-0000-0000-0000D1000000}"/>
    <cellStyle name="Millares [0] 2 16 3" xfId="292" xr:uid="{00000000-0005-0000-0000-0000D2000000}"/>
    <cellStyle name="Millares [0] 2 16 4" xfId="293" xr:uid="{00000000-0005-0000-0000-0000D3000000}"/>
    <cellStyle name="Millares [0] 2 16 5" xfId="294" xr:uid="{00000000-0005-0000-0000-0000D4000000}"/>
    <cellStyle name="Millares [0] 2 16 6" xfId="295" xr:uid="{00000000-0005-0000-0000-0000D5000000}"/>
    <cellStyle name="Millares [0] 2 16 7" xfId="296" xr:uid="{00000000-0005-0000-0000-0000D6000000}"/>
    <cellStyle name="Millares [0] 2 17" xfId="297" xr:uid="{00000000-0005-0000-0000-0000D7000000}"/>
    <cellStyle name="Millares [0] 2 18" xfId="298" xr:uid="{00000000-0005-0000-0000-0000D8000000}"/>
    <cellStyle name="Millares [0] 2 19" xfId="299" xr:uid="{00000000-0005-0000-0000-0000D9000000}"/>
    <cellStyle name="Millares [0] 2 2" xfId="300" xr:uid="{00000000-0005-0000-0000-0000DA000000}"/>
    <cellStyle name="Millares [0] 2 2 2" xfId="301" xr:uid="{00000000-0005-0000-0000-0000DB000000}"/>
    <cellStyle name="Millares [0] 2 2 3" xfId="302" xr:uid="{00000000-0005-0000-0000-0000DC000000}"/>
    <cellStyle name="Millares [0] 2 2 4" xfId="303" xr:uid="{00000000-0005-0000-0000-0000DD000000}"/>
    <cellStyle name="Millares [0] 2 2 5" xfId="304" xr:uid="{00000000-0005-0000-0000-0000DE000000}"/>
    <cellStyle name="Millares [0] 2 2 6" xfId="305" xr:uid="{00000000-0005-0000-0000-0000DF000000}"/>
    <cellStyle name="Millares [0] 2 2 7" xfId="306" xr:uid="{00000000-0005-0000-0000-0000E0000000}"/>
    <cellStyle name="Millares [0] 2 2 8" xfId="307" xr:uid="{00000000-0005-0000-0000-0000E1000000}"/>
    <cellStyle name="Millares [0] 2 20" xfId="308" xr:uid="{00000000-0005-0000-0000-0000E2000000}"/>
    <cellStyle name="Millares [0] 2 21" xfId="309" xr:uid="{00000000-0005-0000-0000-0000E3000000}"/>
    <cellStyle name="Millares [0] 2 22" xfId="310" xr:uid="{00000000-0005-0000-0000-0000E4000000}"/>
    <cellStyle name="Millares [0] 2 23" xfId="311" xr:uid="{00000000-0005-0000-0000-0000E5000000}"/>
    <cellStyle name="Millares [0] 2 24" xfId="312" xr:uid="{00000000-0005-0000-0000-0000E6000000}"/>
    <cellStyle name="Millares [0] 2 25" xfId="247" xr:uid="{00000000-0005-0000-0000-0000E7000000}"/>
    <cellStyle name="Millares [0] 2 26" xfId="77" xr:uid="{00000000-0005-0000-0000-0000E8000000}"/>
    <cellStyle name="Millares [0] 2 3" xfId="313" xr:uid="{00000000-0005-0000-0000-0000E9000000}"/>
    <cellStyle name="Millares [0] 2 3 2" xfId="314" xr:uid="{00000000-0005-0000-0000-0000EA000000}"/>
    <cellStyle name="Millares [0] 2 3 3" xfId="315" xr:uid="{00000000-0005-0000-0000-0000EB000000}"/>
    <cellStyle name="Millares [0] 2 3 4" xfId="316" xr:uid="{00000000-0005-0000-0000-0000EC000000}"/>
    <cellStyle name="Millares [0] 2 3 5" xfId="317" xr:uid="{00000000-0005-0000-0000-0000ED000000}"/>
    <cellStyle name="Millares [0] 2 3 6" xfId="318" xr:uid="{00000000-0005-0000-0000-0000EE000000}"/>
    <cellStyle name="Millares [0] 2 3 7" xfId="319" xr:uid="{00000000-0005-0000-0000-0000EF000000}"/>
    <cellStyle name="Millares [0] 2 3 8" xfId="320" xr:uid="{00000000-0005-0000-0000-0000F0000000}"/>
    <cellStyle name="Millares [0] 2 4" xfId="321" xr:uid="{00000000-0005-0000-0000-0000F1000000}"/>
    <cellStyle name="Millares [0] 2 4 2" xfId="322" xr:uid="{00000000-0005-0000-0000-0000F2000000}"/>
    <cellStyle name="Millares [0] 2 4 3" xfId="323" xr:uid="{00000000-0005-0000-0000-0000F3000000}"/>
    <cellStyle name="Millares [0] 2 4 4" xfId="324" xr:uid="{00000000-0005-0000-0000-0000F4000000}"/>
    <cellStyle name="Millares [0] 2 4 5" xfId="325" xr:uid="{00000000-0005-0000-0000-0000F5000000}"/>
    <cellStyle name="Millares [0] 2 4 6" xfId="326" xr:uid="{00000000-0005-0000-0000-0000F6000000}"/>
    <cellStyle name="Millares [0] 2 4 7" xfId="327" xr:uid="{00000000-0005-0000-0000-0000F7000000}"/>
    <cellStyle name="Millares [0] 2 5" xfId="328" xr:uid="{00000000-0005-0000-0000-0000F8000000}"/>
    <cellStyle name="Millares [0] 2 5 2" xfId="329" xr:uid="{00000000-0005-0000-0000-0000F9000000}"/>
    <cellStyle name="Millares [0] 2 5 3" xfId="330" xr:uid="{00000000-0005-0000-0000-0000FA000000}"/>
    <cellStyle name="Millares [0] 2 5 4" xfId="331" xr:uid="{00000000-0005-0000-0000-0000FB000000}"/>
    <cellStyle name="Millares [0] 2 5 5" xfId="332" xr:uid="{00000000-0005-0000-0000-0000FC000000}"/>
    <cellStyle name="Millares [0] 2 5 6" xfId="333" xr:uid="{00000000-0005-0000-0000-0000FD000000}"/>
    <cellStyle name="Millares [0] 2 5 7" xfId="334" xr:uid="{00000000-0005-0000-0000-0000FE000000}"/>
    <cellStyle name="Millares [0] 2 6" xfId="335" xr:uid="{00000000-0005-0000-0000-0000FF000000}"/>
    <cellStyle name="Millares [0] 2 6 2" xfId="336" xr:uid="{00000000-0005-0000-0000-000000010000}"/>
    <cellStyle name="Millares [0] 2 6 3" xfId="337" xr:uid="{00000000-0005-0000-0000-000001010000}"/>
    <cellStyle name="Millares [0] 2 6 4" xfId="338" xr:uid="{00000000-0005-0000-0000-000002010000}"/>
    <cellStyle name="Millares [0] 2 6 5" xfId="339" xr:uid="{00000000-0005-0000-0000-000003010000}"/>
    <cellStyle name="Millares [0] 2 6 6" xfId="340" xr:uid="{00000000-0005-0000-0000-000004010000}"/>
    <cellStyle name="Millares [0] 2 6 7" xfId="341" xr:uid="{00000000-0005-0000-0000-000005010000}"/>
    <cellStyle name="Millares [0] 2 7" xfId="342" xr:uid="{00000000-0005-0000-0000-000006010000}"/>
    <cellStyle name="Millares [0] 2 7 2" xfId="343" xr:uid="{00000000-0005-0000-0000-000007010000}"/>
    <cellStyle name="Millares [0] 2 7 3" xfId="344" xr:uid="{00000000-0005-0000-0000-000008010000}"/>
    <cellStyle name="Millares [0] 2 7 4" xfId="345" xr:uid="{00000000-0005-0000-0000-000009010000}"/>
    <cellStyle name="Millares [0] 2 7 5" xfId="346" xr:uid="{00000000-0005-0000-0000-00000A010000}"/>
    <cellStyle name="Millares [0] 2 7 6" xfId="347" xr:uid="{00000000-0005-0000-0000-00000B010000}"/>
    <cellStyle name="Millares [0] 2 7 7" xfId="348" xr:uid="{00000000-0005-0000-0000-00000C010000}"/>
    <cellStyle name="Millares [0] 2 8" xfId="349" xr:uid="{00000000-0005-0000-0000-00000D010000}"/>
    <cellStyle name="Millares [0] 2 8 2" xfId="350" xr:uid="{00000000-0005-0000-0000-00000E010000}"/>
    <cellStyle name="Millares [0] 2 8 3" xfId="351" xr:uid="{00000000-0005-0000-0000-00000F010000}"/>
    <cellStyle name="Millares [0] 2 8 4" xfId="352" xr:uid="{00000000-0005-0000-0000-000010010000}"/>
    <cellStyle name="Millares [0] 2 8 5" xfId="353" xr:uid="{00000000-0005-0000-0000-000011010000}"/>
    <cellStyle name="Millares [0] 2 8 6" xfId="354" xr:uid="{00000000-0005-0000-0000-000012010000}"/>
    <cellStyle name="Millares [0] 2 8 7" xfId="355" xr:uid="{00000000-0005-0000-0000-000013010000}"/>
    <cellStyle name="Millares [0] 2 9" xfId="356" xr:uid="{00000000-0005-0000-0000-000014010000}"/>
    <cellStyle name="Millares [0] 2 9 2" xfId="357" xr:uid="{00000000-0005-0000-0000-000015010000}"/>
    <cellStyle name="Millares [0] 2 9 3" xfId="358" xr:uid="{00000000-0005-0000-0000-000016010000}"/>
    <cellStyle name="Millares [0] 2 9 4" xfId="359" xr:uid="{00000000-0005-0000-0000-000017010000}"/>
    <cellStyle name="Millares [0] 2 9 5" xfId="360" xr:uid="{00000000-0005-0000-0000-000018010000}"/>
    <cellStyle name="Millares [0] 2 9 6" xfId="361" xr:uid="{00000000-0005-0000-0000-000019010000}"/>
    <cellStyle name="Millares [0] 2 9 7" xfId="362" xr:uid="{00000000-0005-0000-0000-00001A010000}"/>
    <cellStyle name="Millares [0] 3" xfId="363" xr:uid="{00000000-0005-0000-0000-00001B010000}"/>
    <cellStyle name="Millares [0] 3 2" xfId="364" xr:uid="{00000000-0005-0000-0000-00001C010000}"/>
    <cellStyle name="Millares [0] 4" xfId="365" xr:uid="{00000000-0005-0000-0000-00001D010000}"/>
    <cellStyle name="Millares [0] 4 2" xfId="366" xr:uid="{00000000-0005-0000-0000-00001E010000}"/>
    <cellStyle name="Millares [0] 4 3" xfId="367" xr:uid="{00000000-0005-0000-0000-00001F010000}"/>
    <cellStyle name="Millares [0] 5" xfId="368" xr:uid="{00000000-0005-0000-0000-000020010000}"/>
    <cellStyle name="Millares [0] 5 2" xfId="369" xr:uid="{00000000-0005-0000-0000-000021010000}"/>
    <cellStyle name="Millares [0] 6" xfId="81" xr:uid="{00000000-0005-0000-0000-000022010000}"/>
    <cellStyle name="Millares [2]" xfId="370" xr:uid="{00000000-0005-0000-0000-000023010000}"/>
    <cellStyle name="Millares 10" xfId="371" xr:uid="{00000000-0005-0000-0000-000024010000}"/>
    <cellStyle name="Millares 10 2" xfId="372" xr:uid="{00000000-0005-0000-0000-000025010000}"/>
    <cellStyle name="Millares 10 2 2" xfId="373" xr:uid="{00000000-0005-0000-0000-000026010000}"/>
    <cellStyle name="Millares 10 3" xfId="374" xr:uid="{00000000-0005-0000-0000-000027010000}"/>
    <cellStyle name="Millares 10 4" xfId="375" xr:uid="{00000000-0005-0000-0000-000028010000}"/>
    <cellStyle name="Millares 10 5" xfId="376" xr:uid="{00000000-0005-0000-0000-000029010000}"/>
    <cellStyle name="Millares 10 6" xfId="377" xr:uid="{00000000-0005-0000-0000-00002A010000}"/>
    <cellStyle name="Millares 10 7" xfId="378" xr:uid="{00000000-0005-0000-0000-00002B010000}"/>
    <cellStyle name="Millares 11" xfId="379" xr:uid="{00000000-0005-0000-0000-00002C010000}"/>
    <cellStyle name="Millares 11 2" xfId="380" xr:uid="{00000000-0005-0000-0000-00002D010000}"/>
    <cellStyle name="Millares 11 3" xfId="381" xr:uid="{00000000-0005-0000-0000-00002E010000}"/>
    <cellStyle name="Millares 12" xfId="382" xr:uid="{00000000-0005-0000-0000-00002F010000}"/>
    <cellStyle name="Millares 12 2" xfId="383" xr:uid="{00000000-0005-0000-0000-000030010000}"/>
    <cellStyle name="Millares 12 3" xfId="384" xr:uid="{00000000-0005-0000-0000-000031010000}"/>
    <cellStyle name="Millares 13" xfId="385" xr:uid="{00000000-0005-0000-0000-000032010000}"/>
    <cellStyle name="Millares 13 2" xfId="386" xr:uid="{00000000-0005-0000-0000-000033010000}"/>
    <cellStyle name="Millares 13 3" xfId="387" xr:uid="{00000000-0005-0000-0000-000034010000}"/>
    <cellStyle name="Millares 14" xfId="388" xr:uid="{00000000-0005-0000-0000-000035010000}"/>
    <cellStyle name="Millares 14 2" xfId="389" xr:uid="{00000000-0005-0000-0000-000036010000}"/>
    <cellStyle name="Millares 14 3" xfId="390" xr:uid="{00000000-0005-0000-0000-000037010000}"/>
    <cellStyle name="Millares 15" xfId="391" xr:uid="{00000000-0005-0000-0000-000038010000}"/>
    <cellStyle name="Millares 15 2" xfId="392" xr:uid="{00000000-0005-0000-0000-000039010000}"/>
    <cellStyle name="Millares 15 3" xfId="393" xr:uid="{00000000-0005-0000-0000-00003A010000}"/>
    <cellStyle name="Millares 15_oficio xxx señalizacion 2014, ppto" xfId="394" xr:uid="{00000000-0005-0000-0000-00003B010000}"/>
    <cellStyle name="Millares 16" xfId="395" xr:uid="{00000000-0005-0000-0000-00003C010000}"/>
    <cellStyle name="Millares 16 2" xfId="396" xr:uid="{00000000-0005-0000-0000-00003D010000}"/>
    <cellStyle name="Millares 16 3" xfId="397" xr:uid="{00000000-0005-0000-0000-00003E010000}"/>
    <cellStyle name="Millares 17" xfId="398" xr:uid="{00000000-0005-0000-0000-00003F010000}"/>
    <cellStyle name="Millares 17 2" xfId="399" xr:uid="{00000000-0005-0000-0000-000040010000}"/>
    <cellStyle name="Millares 17 3" xfId="400" xr:uid="{00000000-0005-0000-0000-000041010000}"/>
    <cellStyle name="Millares 18" xfId="401" xr:uid="{00000000-0005-0000-0000-000042010000}"/>
    <cellStyle name="Millares 18 2" xfId="402" xr:uid="{00000000-0005-0000-0000-000043010000}"/>
    <cellStyle name="Millares 18 3" xfId="403" xr:uid="{00000000-0005-0000-0000-000044010000}"/>
    <cellStyle name="Millares 19" xfId="404" xr:uid="{00000000-0005-0000-0000-000045010000}"/>
    <cellStyle name="Millares 19 2" xfId="405" xr:uid="{00000000-0005-0000-0000-000046010000}"/>
    <cellStyle name="Millares 19 3" xfId="406" xr:uid="{00000000-0005-0000-0000-000047010000}"/>
    <cellStyle name="Millares 2" xfId="10" xr:uid="{00000000-0005-0000-0000-000048010000}"/>
    <cellStyle name="Millares 2 10" xfId="408" xr:uid="{00000000-0005-0000-0000-000049010000}"/>
    <cellStyle name="Millares 2 11" xfId="42" xr:uid="{00000000-0005-0000-0000-00004A010000}"/>
    <cellStyle name="Millares 2 11 2" xfId="409" xr:uid="{00000000-0005-0000-0000-00004B010000}"/>
    <cellStyle name="Millares 2 12" xfId="410" xr:uid="{00000000-0005-0000-0000-00004C010000}"/>
    <cellStyle name="Millares 2 13" xfId="407" xr:uid="{00000000-0005-0000-0000-00004D010000}"/>
    <cellStyle name="Millares 2 14" xfId="66" xr:uid="{00000000-0005-0000-0000-00004E010000}"/>
    <cellStyle name="Millares 2 2" xfId="21" xr:uid="{00000000-0005-0000-0000-00004F010000}"/>
    <cellStyle name="Millares 2 2 2" xfId="412" xr:uid="{00000000-0005-0000-0000-000050010000}"/>
    <cellStyle name="Millares 2 2 3" xfId="411" xr:uid="{00000000-0005-0000-0000-000051010000}"/>
    <cellStyle name="Millares 2 3" xfId="413" xr:uid="{00000000-0005-0000-0000-000052010000}"/>
    <cellStyle name="Millares 2 3 2" xfId="414" xr:uid="{00000000-0005-0000-0000-000053010000}"/>
    <cellStyle name="Millares 2 3 3" xfId="415" xr:uid="{00000000-0005-0000-0000-000054010000}"/>
    <cellStyle name="Millares 2 4" xfId="416" xr:uid="{00000000-0005-0000-0000-000055010000}"/>
    <cellStyle name="Millares 2 4 2" xfId="417" xr:uid="{00000000-0005-0000-0000-000056010000}"/>
    <cellStyle name="Millares 2 5" xfId="418" xr:uid="{00000000-0005-0000-0000-000057010000}"/>
    <cellStyle name="Millares 2 5 2" xfId="419" xr:uid="{00000000-0005-0000-0000-000058010000}"/>
    <cellStyle name="Millares 2 6" xfId="420" xr:uid="{00000000-0005-0000-0000-000059010000}"/>
    <cellStyle name="Millares 2 7" xfId="421" xr:uid="{00000000-0005-0000-0000-00005A010000}"/>
    <cellStyle name="Millares 2 8" xfId="422" xr:uid="{00000000-0005-0000-0000-00005B010000}"/>
    <cellStyle name="Millares 2 9" xfId="423" xr:uid="{00000000-0005-0000-0000-00005C010000}"/>
    <cellStyle name="Millares 2_APU AMV02 CAUCA 2010 Version ENERO 20 2011 - Formato 2010 julio" xfId="424" xr:uid="{00000000-0005-0000-0000-00005D010000}"/>
    <cellStyle name="Millares 20" xfId="425" xr:uid="{00000000-0005-0000-0000-00005E010000}"/>
    <cellStyle name="Millares 20 2" xfId="426" xr:uid="{00000000-0005-0000-0000-00005F010000}"/>
    <cellStyle name="Millares 20 3" xfId="427" xr:uid="{00000000-0005-0000-0000-000060010000}"/>
    <cellStyle name="Millares 21" xfId="428" xr:uid="{00000000-0005-0000-0000-000061010000}"/>
    <cellStyle name="Millares 21 2" xfId="429" xr:uid="{00000000-0005-0000-0000-000062010000}"/>
    <cellStyle name="Millares 21 3" xfId="430" xr:uid="{00000000-0005-0000-0000-000063010000}"/>
    <cellStyle name="Millares 22" xfId="431" xr:uid="{00000000-0005-0000-0000-000064010000}"/>
    <cellStyle name="Millares 22 2" xfId="432" xr:uid="{00000000-0005-0000-0000-000065010000}"/>
    <cellStyle name="Millares 22 3" xfId="433" xr:uid="{00000000-0005-0000-0000-000066010000}"/>
    <cellStyle name="Millares 23" xfId="434" xr:uid="{00000000-0005-0000-0000-000067010000}"/>
    <cellStyle name="Millares 23 2" xfId="435" xr:uid="{00000000-0005-0000-0000-000068010000}"/>
    <cellStyle name="Millares 23 3" xfId="436" xr:uid="{00000000-0005-0000-0000-000069010000}"/>
    <cellStyle name="Millares 24" xfId="437" xr:uid="{00000000-0005-0000-0000-00006A010000}"/>
    <cellStyle name="Millares 24 2" xfId="438" xr:uid="{00000000-0005-0000-0000-00006B010000}"/>
    <cellStyle name="Millares 24 3" xfId="439" xr:uid="{00000000-0005-0000-0000-00006C010000}"/>
    <cellStyle name="Millares 25" xfId="440" xr:uid="{00000000-0005-0000-0000-00006D010000}"/>
    <cellStyle name="Millares 25 2" xfId="441" xr:uid="{00000000-0005-0000-0000-00006E010000}"/>
    <cellStyle name="Millares 25 3" xfId="442" xr:uid="{00000000-0005-0000-0000-00006F010000}"/>
    <cellStyle name="Millares 26" xfId="443" xr:uid="{00000000-0005-0000-0000-000070010000}"/>
    <cellStyle name="Millares 26 2" xfId="444" xr:uid="{00000000-0005-0000-0000-000071010000}"/>
    <cellStyle name="Millares 26 3" xfId="445" xr:uid="{00000000-0005-0000-0000-000072010000}"/>
    <cellStyle name="Millares 27" xfId="446" xr:uid="{00000000-0005-0000-0000-000073010000}"/>
    <cellStyle name="Millares 27 2" xfId="447" xr:uid="{00000000-0005-0000-0000-000074010000}"/>
    <cellStyle name="Millares 27 3" xfId="448" xr:uid="{00000000-0005-0000-0000-000075010000}"/>
    <cellStyle name="Millares 28" xfId="449" xr:uid="{00000000-0005-0000-0000-000076010000}"/>
    <cellStyle name="Millares 28 2" xfId="450" xr:uid="{00000000-0005-0000-0000-000077010000}"/>
    <cellStyle name="Millares 28 3" xfId="451" xr:uid="{00000000-0005-0000-0000-000078010000}"/>
    <cellStyle name="Millares 29" xfId="452" xr:uid="{00000000-0005-0000-0000-000079010000}"/>
    <cellStyle name="Millares 29 2" xfId="453" xr:uid="{00000000-0005-0000-0000-00007A010000}"/>
    <cellStyle name="Millares 29 3" xfId="454" xr:uid="{00000000-0005-0000-0000-00007B010000}"/>
    <cellStyle name="Millares 3" xfId="17" xr:uid="{00000000-0005-0000-0000-00007C010000}"/>
    <cellStyle name="Millares 3 11" xfId="41" xr:uid="{00000000-0005-0000-0000-00007D010000}"/>
    <cellStyle name="Millares 3 2" xfId="56" xr:uid="{00000000-0005-0000-0000-00007E010000}"/>
    <cellStyle name="Millares 3 2 2" xfId="457" xr:uid="{00000000-0005-0000-0000-00007F010000}"/>
    <cellStyle name="Millares 3 2 3" xfId="456" xr:uid="{00000000-0005-0000-0000-000080010000}"/>
    <cellStyle name="Millares 3 3" xfId="458" xr:uid="{00000000-0005-0000-0000-000081010000}"/>
    <cellStyle name="Millares 3 3 2" xfId="459" xr:uid="{00000000-0005-0000-0000-000082010000}"/>
    <cellStyle name="Millares 3 4" xfId="460" xr:uid="{00000000-0005-0000-0000-000083010000}"/>
    <cellStyle name="Millares 3 4 2" xfId="461" xr:uid="{00000000-0005-0000-0000-000084010000}"/>
    <cellStyle name="Millares 3 5" xfId="462" xr:uid="{00000000-0005-0000-0000-000085010000}"/>
    <cellStyle name="Millares 3 5 2" xfId="463" xr:uid="{00000000-0005-0000-0000-000086010000}"/>
    <cellStyle name="Millares 3 6" xfId="464" xr:uid="{00000000-0005-0000-0000-000087010000}"/>
    <cellStyle name="Millares 3 7" xfId="455" xr:uid="{00000000-0005-0000-0000-000088010000}"/>
    <cellStyle name="Millares 3 8" xfId="68" xr:uid="{00000000-0005-0000-0000-000089010000}"/>
    <cellStyle name="Millares 3_6._Presupuesto General Señalización" xfId="465" xr:uid="{00000000-0005-0000-0000-00008A010000}"/>
    <cellStyle name="Millares 30" xfId="466" xr:uid="{00000000-0005-0000-0000-00008B010000}"/>
    <cellStyle name="Millares 30 2" xfId="467" xr:uid="{00000000-0005-0000-0000-00008C010000}"/>
    <cellStyle name="Millares 30 3" xfId="468" xr:uid="{00000000-0005-0000-0000-00008D010000}"/>
    <cellStyle name="Millares 31" xfId="469" xr:uid="{00000000-0005-0000-0000-00008E010000}"/>
    <cellStyle name="Millares 31 2" xfId="470" xr:uid="{00000000-0005-0000-0000-00008F010000}"/>
    <cellStyle name="Millares 31 3" xfId="471" xr:uid="{00000000-0005-0000-0000-000090010000}"/>
    <cellStyle name="Millares 32" xfId="472" xr:uid="{00000000-0005-0000-0000-000091010000}"/>
    <cellStyle name="Millares 32 2" xfId="473" xr:uid="{00000000-0005-0000-0000-000092010000}"/>
    <cellStyle name="Millares 32 3" xfId="474" xr:uid="{00000000-0005-0000-0000-000093010000}"/>
    <cellStyle name="Millares 33" xfId="475" xr:uid="{00000000-0005-0000-0000-000094010000}"/>
    <cellStyle name="Millares 33 2" xfId="476" xr:uid="{00000000-0005-0000-0000-000095010000}"/>
    <cellStyle name="Millares 33 3" xfId="477" xr:uid="{00000000-0005-0000-0000-000096010000}"/>
    <cellStyle name="Millares 34" xfId="478" xr:uid="{00000000-0005-0000-0000-000097010000}"/>
    <cellStyle name="Millares 34 2" xfId="479" xr:uid="{00000000-0005-0000-0000-000098010000}"/>
    <cellStyle name="Millares 34 3" xfId="480" xr:uid="{00000000-0005-0000-0000-000099010000}"/>
    <cellStyle name="Millares 35" xfId="481" xr:uid="{00000000-0005-0000-0000-00009A010000}"/>
    <cellStyle name="Millares 35 2" xfId="482" xr:uid="{00000000-0005-0000-0000-00009B010000}"/>
    <cellStyle name="Millares 35 3" xfId="483" xr:uid="{00000000-0005-0000-0000-00009C010000}"/>
    <cellStyle name="Millares 36" xfId="484" xr:uid="{00000000-0005-0000-0000-00009D010000}"/>
    <cellStyle name="Millares 36 2" xfId="485" xr:uid="{00000000-0005-0000-0000-00009E010000}"/>
    <cellStyle name="Millares 36 2 2" xfId="486" xr:uid="{00000000-0005-0000-0000-00009F010000}"/>
    <cellStyle name="Millares 36 3" xfId="487" xr:uid="{00000000-0005-0000-0000-0000A0010000}"/>
    <cellStyle name="Millares 37" xfId="488" xr:uid="{00000000-0005-0000-0000-0000A1010000}"/>
    <cellStyle name="Millares 37 2" xfId="489" xr:uid="{00000000-0005-0000-0000-0000A2010000}"/>
    <cellStyle name="Millares 37 2 2" xfId="490" xr:uid="{00000000-0005-0000-0000-0000A3010000}"/>
    <cellStyle name="Millares 37 3" xfId="491" xr:uid="{00000000-0005-0000-0000-0000A4010000}"/>
    <cellStyle name="Millares 38" xfId="492" xr:uid="{00000000-0005-0000-0000-0000A5010000}"/>
    <cellStyle name="Millares 38 2" xfId="493" xr:uid="{00000000-0005-0000-0000-0000A6010000}"/>
    <cellStyle name="Millares 38 2 2" xfId="494" xr:uid="{00000000-0005-0000-0000-0000A7010000}"/>
    <cellStyle name="Millares 38 3" xfId="495" xr:uid="{00000000-0005-0000-0000-0000A8010000}"/>
    <cellStyle name="Millares 39" xfId="496" xr:uid="{00000000-0005-0000-0000-0000A9010000}"/>
    <cellStyle name="Millares 39 2" xfId="497" xr:uid="{00000000-0005-0000-0000-0000AA010000}"/>
    <cellStyle name="Millares 39 2 2" xfId="498" xr:uid="{00000000-0005-0000-0000-0000AB010000}"/>
    <cellStyle name="Millares 39 3" xfId="499" xr:uid="{00000000-0005-0000-0000-0000AC010000}"/>
    <cellStyle name="Millares 4" xfId="500" xr:uid="{00000000-0005-0000-0000-0000AD010000}"/>
    <cellStyle name="Millares 4 2" xfId="501" xr:uid="{00000000-0005-0000-0000-0000AE010000}"/>
    <cellStyle name="Millares 4 3" xfId="502" xr:uid="{00000000-0005-0000-0000-0000AF010000}"/>
    <cellStyle name="Millares 4 3 2" xfId="503" xr:uid="{00000000-0005-0000-0000-0000B0010000}"/>
    <cellStyle name="Millares 4 4" xfId="504" xr:uid="{00000000-0005-0000-0000-0000B1010000}"/>
    <cellStyle name="Millares 40" xfId="505" xr:uid="{00000000-0005-0000-0000-0000B2010000}"/>
    <cellStyle name="Millares 40 2" xfId="506" xr:uid="{00000000-0005-0000-0000-0000B3010000}"/>
    <cellStyle name="Millares 40 2 2" xfId="507" xr:uid="{00000000-0005-0000-0000-0000B4010000}"/>
    <cellStyle name="Millares 40 3" xfId="508" xr:uid="{00000000-0005-0000-0000-0000B5010000}"/>
    <cellStyle name="Millares 41" xfId="509" xr:uid="{00000000-0005-0000-0000-0000B6010000}"/>
    <cellStyle name="Millares 41 2" xfId="510" xr:uid="{00000000-0005-0000-0000-0000B7010000}"/>
    <cellStyle name="Millares 41 2 2" xfId="511" xr:uid="{00000000-0005-0000-0000-0000B8010000}"/>
    <cellStyle name="Millares 41 3" xfId="512" xr:uid="{00000000-0005-0000-0000-0000B9010000}"/>
    <cellStyle name="Millares 42" xfId="513" xr:uid="{00000000-0005-0000-0000-0000BA010000}"/>
    <cellStyle name="Millares 42 2" xfId="514" xr:uid="{00000000-0005-0000-0000-0000BB010000}"/>
    <cellStyle name="Millares 42 2 2" xfId="515" xr:uid="{00000000-0005-0000-0000-0000BC010000}"/>
    <cellStyle name="Millares 42 3" xfId="516" xr:uid="{00000000-0005-0000-0000-0000BD010000}"/>
    <cellStyle name="Millares 43" xfId="517" xr:uid="{00000000-0005-0000-0000-0000BE010000}"/>
    <cellStyle name="Millares 43 2" xfId="518" xr:uid="{00000000-0005-0000-0000-0000BF010000}"/>
    <cellStyle name="Millares 43 2 2" xfId="519" xr:uid="{00000000-0005-0000-0000-0000C0010000}"/>
    <cellStyle name="Millares 43 3" xfId="520" xr:uid="{00000000-0005-0000-0000-0000C1010000}"/>
    <cellStyle name="Millares 44" xfId="521" xr:uid="{00000000-0005-0000-0000-0000C2010000}"/>
    <cellStyle name="Millares 44 2" xfId="522" xr:uid="{00000000-0005-0000-0000-0000C3010000}"/>
    <cellStyle name="Millares 44 2 2" xfId="523" xr:uid="{00000000-0005-0000-0000-0000C4010000}"/>
    <cellStyle name="Millares 44 3" xfId="524" xr:uid="{00000000-0005-0000-0000-0000C5010000}"/>
    <cellStyle name="Millares 45" xfId="525" xr:uid="{00000000-0005-0000-0000-0000C6010000}"/>
    <cellStyle name="Millares 45 2" xfId="526" xr:uid="{00000000-0005-0000-0000-0000C7010000}"/>
    <cellStyle name="Millares 45 2 2" xfId="527" xr:uid="{00000000-0005-0000-0000-0000C8010000}"/>
    <cellStyle name="Millares 45 3" xfId="528" xr:uid="{00000000-0005-0000-0000-0000C9010000}"/>
    <cellStyle name="Millares 46" xfId="529" xr:uid="{00000000-0005-0000-0000-0000CA010000}"/>
    <cellStyle name="Millares 46 2" xfId="530" xr:uid="{00000000-0005-0000-0000-0000CB010000}"/>
    <cellStyle name="Millares 46 2 2" xfId="531" xr:uid="{00000000-0005-0000-0000-0000CC010000}"/>
    <cellStyle name="Millares 46 3" xfId="532" xr:uid="{00000000-0005-0000-0000-0000CD010000}"/>
    <cellStyle name="Millares 47" xfId="533" xr:uid="{00000000-0005-0000-0000-0000CE010000}"/>
    <cellStyle name="Millares 47 2" xfId="534" xr:uid="{00000000-0005-0000-0000-0000CF010000}"/>
    <cellStyle name="Millares 47 2 2" xfId="535" xr:uid="{00000000-0005-0000-0000-0000D0010000}"/>
    <cellStyle name="Millares 47 3" xfId="536" xr:uid="{00000000-0005-0000-0000-0000D1010000}"/>
    <cellStyle name="Millares 48" xfId="537" xr:uid="{00000000-0005-0000-0000-0000D2010000}"/>
    <cellStyle name="Millares 48 2" xfId="538" xr:uid="{00000000-0005-0000-0000-0000D3010000}"/>
    <cellStyle name="Millares 48 2 2" xfId="539" xr:uid="{00000000-0005-0000-0000-0000D4010000}"/>
    <cellStyle name="Millares 48 3" xfId="540" xr:uid="{00000000-0005-0000-0000-0000D5010000}"/>
    <cellStyle name="Millares 49" xfId="541" xr:uid="{00000000-0005-0000-0000-0000D6010000}"/>
    <cellStyle name="Millares 49 2" xfId="542" xr:uid="{00000000-0005-0000-0000-0000D7010000}"/>
    <cellStyle name="Millares 49 2 2" xfId="543" xr:uid="{00000000-0005-0000-0000-0000D8010000}"/>
    <cellStyle name="Millares 49 3" xfId="544" xr:uid="{00000000-0005-0000-0000-0000D9010000}"/>
    <cellStyle name="Millares 5" xfId="545" xr:uid="{00000000-0005-0000-0000-0000DA010000}"/>
    <cellStyle name="Millares 5 2" xfId="546" xr:uid="{00000000-0005-0000-0000-0000DB010000}"/>
    <cellStyle name="Millares 5 3" xfId="547" xr:uid="{00000000-0005-0000-0000-0000DC010000}"/>
    <cellStyle name="Millares 5 3 10" xfId="548" xr:uid="{00000000-0005-0000-0000-0000DD010000}"/>
    <cellStyle name="Millares 5 3 2" xfId="549" xr:uid="{00000000-0005-0000-0000-0000DE010000}"/>
    <cellStyle name="Millares 5 3 2 2" xfId="550" xr:uid="{00000000-0005-0000-0000-0000DF010000}"/>
    <cellStyle name="Millares 5 3 2 3" xfId="551" xr:uid="{00000000-0005-0000-0000-0000E0010000}"/>
    <cellStyle name="Millares 5 3 2 4" xfId="552" xr:uid="{00000000-0005-0000-0000-0000E1010000}"/>
    <cellStyle name="Millares 5 3 2 5" xfId="553" xr:uid="{00000000-0005-0000-0000-0000E2010000}"/>
    <cellStyle name="Millares 5 3 2 6" xfId="554" xr:uid="{00000000-0005-0000-0000-0000E3010000}"/>
    <cellStyle name="Millares 5 3 2 7" xfId="555" xr:uid="{00000000-0005-0000-0000-0000E4010000}"/>
    <cellStyle name="Millares 5 3 2 8" xfId="556" xr:uid="{00000000-0005-0000-0000-0000E5010000}"/>
    <cellStyle name="Millares 5 3 2 9" xfId="557" xr:uid="{00000000-0005-0000-0000-0000E6010000}"/>
    <cellStyle name="Millares 5 3 3" xfId="558" xr:uid="{00000000-0005-0000-0000-0000E7010000}"/>
    <cellStyle name="Millares 5 3 4" xfId="559" xr:uid="{00000000-0005-0000-0000-0000E8010000}"/>
    <cellStyle name="Millares 5 3 5" xfId="560" xr:uid="{00000000-0005-0000-0000-0000E9010000}"/>
    <cellStyle name="Millares 5 3 6" xfId="561" xr:uid="{00000000-0005-0000-0000-0000EA010000}"/>
    <cellStyle name="Millares 5 3 7" xfId="562" xr:uid="{00000000-0005-0000-0000-0000EB010000}"/>
    <cellStyle name="Millares 5 3 8" xfId="563" xr:uid="{00000000-0005-0000-0000-0000EC010000}"/>
    <cellStyle name="Millares 5 3 9" xfId="564" xr:uid="{00000000-0005-0000-0000-0000ED010000}"/>
    <cellStyle name="Millares 5 4" xfId="565" xr:uid="{00000000-0005-0000-0000-0000EE010000}"/>
    <cellStyle name="Millares 50" xfId="566" xr:uid="{00000000-0005-0000-0000-0000EF010000}"/>
    <cellStyle name="Millares 50 2" xfId="567" xr:uid="{00000000-0005-0000-0000-0000F0010000}"/>
    <cellStyle name="Millares 50 2 2" xfId="568" xr:uid="{00000000-0005-0000-0000-0000F1010000}"/>
    <cellStyle name="Millares 50 3" xfId="569" xr:uid="{00000000-0005-0000-0000-0000F2010000}"/>
    <cellStyle name="Millares 51" xfId="570" xr:uid="{00000000-0005-0000-0000-0000F3010000}"/>
    <cellStyle name="Millares 51 2" xfId="571" xr:uid="{00000000-0005-0000-0000-0000F4010000}"/>
    <cellStyle name="Millares 51 2 2" xfId="572" xr:uid="{00000000-0005-0000-0000-0000F5010000}"/>
    <cellStyle name="Millares 51 3" xfId="573" xr:uid="{00000000-0005-0000-0000-0000F6010000}"/>
    <cellStyle name="Millares 52" xfId="574" xr:uid="{00000000-0005-0000-0000-0000F7010000}"/>
    <cellStyle name="Millares 52 2" xfId="575" xr:uid="{00000000-0005-0000-0000-0000F8010000}"/>
    <cellStyle name="Millares 52 2 2" xfId="576" xr:uid="{00000000-0005-0000-0000-0000F9010000}"/>
    <cellStyle name="Millares 52 3" xfId="577" xr:uid="{00000000-0005-0000-0000-0000FA010000}"/>
    <cellStyle name="Millares 53" xfId="578" xr:uid="{00000000-0005-0000-0000-0000FB010000}"/>
    <cellStyle name="Millares 53 2" xfId="579" xr:uid="{00000000-0005-0000-0000-0000FC010000}"/>
    <cellStyle name="Millares 53 2 2" xfId="580" xr:uid="{00000000-0005-0000-0000-0000FD010000}"/>
    <cellStyle name="Millares 53 3" xfId="581" xr:uid="{00000000-0005-0000-0000-0000FE010000}"/>
    <cellStyle name="Millares 54" xfId="582" xr:uid="{00000000-0005-0000-0000-0000FF010000}"/>
    <cellStyle name="Millares 54 2" xfId="583" xr:uid="{00000000-0005-0000-0000-000000020000}"/>
    <cellStyle name="Millares 54 2 2" xfId="584" xr:uid="{00000000-0005-0000-0000-000001020000}"/>
    <cellStyle name="Millares 54 3" xfId="585" xr:uid="{00000000-0005-0000-0000-000002020000}"/>
    <cellStyle name="Millares 55" xfId="586" xr:uid="{00000000-0005-0000-0000-000003020000}"/>
    <cellStyle name="Millares 55 2" xfId="587" xr:uid="{00000000-0005-0000-0000-000004020000}"/>
    <cellStyle name="Millares 55 2 2" xfId="588" xr:uid="{00000000-0005-0000-0000-000005020000}"/>
    <cellStyle name="Millares 55 3" xfId="589" xr:uid="{00000000-0005-0000-0000-000006020000}"/>
    <cellStyle name="Millares 56" xfId="590" xr:uid="{00000000-0005-0000-0000-000007020000}"/>
    <cellStyle name="Millares 56 2" xfId="591" xr:uid="{00000000-0005-0000-0000-000008020000}"/>
    <cellStyle name="Millares 56 2 2" xfId="592" xr:uid="{00000000-0005-0000-0000-000009020000}"/>
    <cellStyle name="Millares 56 3" xfId="593" xr:uid="{00000000-0005-0000-0000-00000A020000}"/>
    <cellStyle name="Millares 57" xfId="594" xr:uid="{00000000-0005-0000-0000-00000B020000}"/>
    <cellStyle name="Millares 57 2" xfId="595" xr:uid="{00000000-0005-0000-0000-00000C020000}"/>
    <cellStyle name="Millares 57 2 2" xfId="596" xr:uid="{00000000-0005-0000-0000-00000D020000}"/>
    <cellStyle name="Millares 57 3" xfId="597" xr:uid="{00000000-0005-0000-0000-00000E020000}"/>
    <cellStyle name="Millares 58" xfId="598" xr:uid="{00000000-0005-0000-0000-00000F020000}"/>
    <cellStyle name="Millares 58 2" xfId="599" xr:uid="{00000000-0005-0000-0000-000010020000}"/>
    <cellStyle name="Millares 58 2 2" xfId="600" xr:uid="{00000000-0005-0000-0000-000011020000}"/>
    <cellStyle name="Millares 58 3" xfId="601" xr:uid="{00000000-0005-0000-0000-000012020000}"/>
    <cellStyle name="Millares 59" xfId="602" xr:uid="{00000000-0005-0000-0000-000013020000}"/>
    <cellStyle name="Millares 59 2" xfId="603" xr:uid="{00000000-0005-0000-0000-000014020000}"/>
    <cellStyle name="Millares 59 3" xfId="604" xr:uid="{00000000-0005-0000-0000-000015020000}"/>
    <cellStyle name="Millares 59 3 2" xfId="605" xr:uid="{00000000-0005-0000-0000-000016020000}"/>
    <cellStyle name="Millares 59 3 3" xfId="606" xr:uid="{00000000-0005-0000-0000-000017020000}"/>
    <cellStyle name="Millares 59 3 4" xfId="607" xr:uid="{00000000-0005-0000-0000-000018020000}"/>
    <cellStyle name="Millares 59 3 5" xfId="608" xr:uid="{00000000-0005-0000-0000-000019020000}"/>
    <cellStyle name="Millares 59 3 6" xfId="609" xr:uid="{00000000-0005-0000-0000-00001A020000}"/>
    <cellStyle name="Millares 59 3 7" xfId="610" xr:uid="{00000000-0005-0000-0000-00001B020000}"/>
    <cellStyle name="Millares 59 4" xfId="611" xr:uid="{00000000-0005-0000-0000-00001C020000}"/>
    <cellStyle name="Millares 59 5" xfId="612" xr:uid="{00000000-0005-0000-0000-00001D020000}"/>
    <cellStyle name="Millares 6" xfId="613" xr:uid="{00000000-0005-0000-0000-00001E020000}"/>
    <cellStyle name="Millares 6 2" xfId="614" xr:uid="{00000000-0005-0000-0000-00001F020000}"/>
    <cellStyle name="Millares 6 3" xfId="615" xr:uid="{00000000-0005-0000-0000-000020020000}"/>
    <cellStyle name="Millares 6 3 2" xfId="616" xr:uid="{00000000-0005-0000-0000-000021020000}"/>
    <cellStyle name="Millares 6 3 3" xfId="617" xr:uid="{00000000-0005-0000-0000-000022020000}"/>
    <cellStyle name="Millares 60" xfId="618" xr:uid="{00000000-0005-0000-0000-000023020000}"/>
    <cellStyle name="Millares 60 2" xfId="619" xr:uid="{00000000-0005-0000-0000-000024020000}"/>
    <cellStyle name="Millares 60 2 2" xfId="620" xr:uid="{00000000-0005-0000-0000-000025020000}"/>
    <cellStyle name="Millares 60 3" xfId="621" xr:uid="{00000000-0005-0000-0000-000026020000}"/>
    <cellStyle name="Millares 61" xfId="622" xr:uid="{00000000-0005-0000-0000-000027020000}"/>
    <cellStyle name="Millares 61 2" xfId="623" xr:uid="{00000000-0005-0000-0000-000028020000}"/>
    <cellStyle name="Millares 61 3" xfId="624" xr:uid="{00000000-0005-0000-0000-000029020000}"/>
    <cellStyle name="Millares 62" xfId="625" xr:uid="{00000000-0005-0000-0000-00002A020000}"/>
    <cellStyle name="Millares 62 2" xfId="626" xr:uid="{00000000-0005-0000-0000-00002B020000}"/>
    <cellStyle name="Millares 62 3" xfId="627" xr:uid="{00000000-0005-0000-0000-00002C020000}"/>
    <cellStyle name="Millares 63" xfId="628" xr:uid="{00000000-0005-0000-0000-00002D020000}"/>
    <cellStyle name="Millares 63 2" xfId="629" xr:uid="{00000000-0005-0000-0000-00002E020000}"/>
    <cellStyle name="Millares 63 3" xfId="630" xr:uid="{00000000-0005-0000-0000-00002F020000}"/>
    <cellStyle name="Millares 64" xfId="631" xr:uid="{00000000-0005-0000-0000-000030020000}"/>
    <cellStyle name="Millares 65" xfId="632" xr:uid="{00000000-0005-0000-0000-000031020000}"/>
    <cellStyle name="Millares 66" xfId="37" xr:uid="{00000000-0005-0000-0000-000032020000}"/>
    <cellStyle name="Millares 66 2" xfId="58" xr:uid="{00000000-0005-0000-0000-000033020000}"/>
    <cellStyle name="Millares 66 2 2" xfId="65" xr:uid="{00000000-0005-0000-0000-000034020000}"/>
    <cellStyle name="Millares 66 2 3" xfId="83" xr:uid="{00000000-0005-0000-0000-000035020000}"/>
    <cellStyle name="Millares 66 3" xfId="75" xr:uid="{00000000-0005-0000-0000-000036020000}"/>
    <cellStyle name="Millares 67" xfId="246" xr:uid="{00000000-0005-0000-0000-000037020000}"/>
    <cellStyle name="Millares 68" xfId="1215" xr:uid="{00000000-0005-0000-0000-000038020000}"/>
    <cellStyle name="Millares 7" xfId="633" xr:uid="{00000000-0005-0000-0000-000039020000}"/>
    <cellStyle name="Millares 7 2" xfId="634" xr:uid="{00000000-0005-0000-0000-00003A020000}"/>
    <cellStyle name="Millares 8" xfId="35" xr:uid="{00000000-0005-0000-0000-00003B020000}"/>
    <cellStyle name="Millares 8 10" xfId="74" xr:uid="{00000000-0005-0000-0000-00003C020000}"/>
    <cellStyle name="Millares 8 2" xfId="636" xr:uid="{00000000-0005-0000-0000-00003D020000}"/>
    <cellStyle name="Millares 8 2 10" xfId="637" xr:uid="{00000000-0005-0000-0000-00003E020000}"/>
    <cellStyle name="Millares 8 2 10 2" xfId="638" xr:uid="{00000000-0005-0000-0000-00003F020000}"/>
    <cellStyle name="Millares 8 2 10 3" xfId="639" xr:uid="{00000000-0005-0000-0000-000040020000}"/>
    <cellStyle name="Millares 8 2 10 4" xfId="640" xr:uid="{00000000-0005-0000-0000-000041020000}"/>
    <cellStyle name="Millares 8 2 10 5" xfId="641" xr:uid="{00000000-0005-0000-0000-000042020000}"/>
    <cellStyle name="Millares 8 2 10 6" xfId="642" xr:uid="{00000000-0005-0000-0000-000043020000}"/>
    <cellStyle name="Millares 8 2 10 7" xfId="643" xr:uid="{00000000-0005-0000-0000-000044020000}"/>
    <cellStyle name="Millares 8 2 11" xfId="644" xr:uid="{00000000-0005-0000-0000-000045020000}"/>
    <cellStyle name="Millares 8 2 11 2" xfId="645" xr:uid="{00000000-0005-0000-0000-000046020000}"/>
    <cellStyle name="Millares 8 2 11 3" xfId="646" xr:uid="{00000000-0005-0000-0000-000047020000}"/>
    <cellStyle name="Millares 8 2 11 4" xfId="647" xr:uid="{00000000-0005-0000-0000-000048020000}"/>
    <cellStyle name="Millares 8 2 11 5" xfId="648" xr:uid="{00000000-0005-0000-0000-000049020000}"/>
    <cellStyle name="Millares 8 2 11 6" xfId="649" xr:uid="{00000000-0005-0000-0000-00004A020000}"/>
    <cellStyle name="Millares 8 2 11 7" xfId="650" xr:uid="{00000000-0005-0000-0000-00004B020000}"/>
    <cellStyle name="Millares 8 2 12" xfId="651" xr:uid="{00000000-0005-0000-0000-00004C020000}"/>
    <cellStyle name="Millares 8 2 12 2" xfId="652" xr:uid="{00000000-0005-0000-0000-00004D020000}"/>
    <cellStyle name="Millares 8 2 12 3" xfId="653" xr:uid="{00000000-0005-0000-0000-00004E020000}"/>
    <cellStyle name="Millares 8 2 12 4" xfId="654" xr:uid="{00000000-0005-0000-0000-00004F020000}"/>
    <cellStyle name="Millares 8 2 12 5" xfId="655" xr:uid="{00000000-0005-0000-0000-000050020000}"/>
    <cellStyle name="Millares 8 2 12 6" xfId="656" xr:uid="{00000000-0005-0000-0000-000051020000}"/>
    <cellStyle name="Millares 8 2 12 7" xfId="657" xr:uid="{00000000-0005-0000-0000-000052020000}"/>
    <cellStyle name="Millares 8 2 13" xfId="658" xr:uid="{00000000-0005-0000-0000-000053020000}"/>
    <cellStyle name="Millares 8 2 13 2" xfId="659" xr:uid="{00000000-0005-0000-0000-000054020000}"/>
    <cellStyle name="Millares 8 2 13 3" xfId="660" xr:uid="{00000000-0005-0000-0000-000055020000}"/>
    <cellStyle name="Millares 8 2 13 4" xfId="661" xr:uid="{00000000-0005-0000-0000-000056020000}"/>
    <cellStyle name="Millares 8 2 13 5" xfId="662" xr:uid="{00000000-0005-0000-0000-000057020000}"/>
    <cellStyle name="Millares 8 2 13 6" xfId="663" xr:uid="{00000000-0005-0000-0000-000058020000}"/>
    <cellStyle name="Millares 8 2 13 7" xfId="664" xr:uid="{00000000-0005-0000-0000-000059020000}"/>
    <cellStyle name="Millares 8 2 14" xfId="665" xr:uid="{00000000-0005-0000-0000-00005A020000}"/>
    <cellStyle name="Millares 8 2 14 2" xfId="666" xr:uid="{00000000-0005-0000-0000-00005B020000}"/>
    <cellStyle name="Millares 8 2 14 3" xfId="667" xr:uid="{00000000-0005-0000-0000-00005C020000}"/>
    <cellStyle name="Millares 8 2 14 4" xfId="668" xr:uid="{00000000-0005-0000-0000-00005D020000}"/>
    <cellStyle name="Millares 8 2 14 5" xfId="669" xr:uid="{00000000-0005-0000-0000-00005E020000}"/>
    <cellStyle name="Millares 8 2 14 6" xfId="670" xr:uid="{00000000-0005-0000-0000-00005F020000}"/>
    <cellStyle name="Millares 8 2 14 7" xfId="671" xr:uid="{00000000-0005-0000-0000-000060020000}"/>
    <cellStyle name="Millares 8 2 15" xfId="672" xr:uid="{00000000-0005-0000-0000-000061020000}"/>
    <cellStyle name="Millares 8 2 15 2" xfId="673" xr:uid="{00000000-0005-0000-0000-000062020000}"/>
    <cellStyle name="Millares 8 2 15 3" xfId="674" xr:uid="{00000000-0005-0000-0000-000063020000}"/>
    <cellStyle name="Millares 8 2 15 4" xfId="675" xr:uid="{00000000-0005-0000-0000-000064020000}"/>
    <cellStyle name="Millares 8 2 15 5" xfId="676" xr:uid="{00000000-0005-0000-0000-000065020000}"/>
    <cellStyle name="Millares 8 2 15 6" xfId="677" xr:uid="{00000000-0005-0000-0000-000066020000}"/>
    <cellStyle name="Millares 8 2 15 7" xfId="678" xr:uid="{00000000-0005-0000-0000-000067020000}"/>
    <cellStyle name="Millares 8 2 16" xfId="679" xr:uid="{00000000-0005-0000-0000-000068020000}"/>
    <cellStyle name="Millares 8 2 16 2" xfId="680" xr:uid="{00000000-0005-0000-0000-000069020000}"/>
    <cellStyle name="Millares 8 2 16 3" xfId="681" xr:uid="{00000000-0005-0000-0000-00006A020000}"/>
    <cellStyle name="Millares 8 2 16 4" xfId="682" xr:uid="{00000000-0005-0000-0000-00006B020000}"/>
    <cellStyle name="Millares 8 2 16 5" xfId="683" xr:uid="{00000000-0005-0000-0000-00006C020000}"/>
    <cellStyle name="Millares 8 2 16 6" xfId="684" xr:uid="{00000000-0005-0000-0000-00006D020000}"/>
    <cellStyle name="Millares 8 2 16 7" xfId="685" xr:uid="{00000000-0005-0000-0000-00006E020000}"/>
    <cellStyle name="Millares 8 2 17" xfId="686" xr:uid="{00000000-0005-0000-0000-00006F020000}"/>
    <cellStyle name="Millares 8 2 18" xfId="687" xr:uid="{00000000-0005-0000-0000-000070020000}"/>
    <cellStyle name="Millares 8 2 19" xfId="688" xr:uid="{00000000-0005-0000-0000-000071020000}"/>
    <cellStyle name="Millares 8 2 2" xfId="689" xr:uid="{00000000-0005-0000-0000-000072020000}"/>
    <cellStyle name="Millares 8 2 2 2" xfId="690" xr:uid="{00000000-0005-0000-0000-000073020000}"/>
    <cellStyle name="Millares 8 2 2 3" xfId="691" xr:uid="{00000000-0005-0000-0000-000074020000}"/>
    <cellStyle name="Millares 8 2 2 4" xfId="692" xr:uid="{00000000-0005-0000-0000-000075020000}"/>
    <cellStyle name="Millares 8 2 2 5" xfId="693" xr:uid="{00000000-0005-0000-0000-000076020000}"/>
    <cellStyle name="Millares 8 2 2 6" xfId="694" xr:uid="{00000000-0005-0000-0000-000077020000}"/>
    <cellStyle name="Millares 8 2 2 7" xfId="695" xr:uid="{00000000-0005-0000-0000-000078020000}"/>
    <cellStyle name="Millares 8 2 20" xfId="696" xr:uid="{00000000-0005-0000-0000-000079020000}"/>
    <cellStyle name="Millares 8 2 21" xfId="697" xr:uid="{00000000-0005-0000-0000-00007A020000}"/>
    <cellStyle name="Millares 8 2 22" xfId="698" xr:uid="{00000000-0005-0000-0000-00007B020000}"/>
    <cellStyle name="Millares 8 2 23" xfId="699" xr:uid="{00000000-0005-0000-0000-00007C020000}"/>
    <cellStyle name="Millares 8 2 24" xfId="700" xr:uid="{00000000-0005-0000-0000-00007D020000}"/>
    <cellStyle name="Millares 8 2 3" xfId="701" xr:uid="{00000000-0005-0000-0000-00007E020000}"/>
    <cellStyle name="Millares 8 2 3 2" xfId="702" xr:uid="{00000000-0005-0000-0000-00007F020000}"/>
    <cellStyle name="Millares 8 2 3 3" xfId="703" xr:uid="{00000000-0005-0000-0000-000080020000}"/>
    <cellStyle name="Millares 8 2 3 4" xfId="704" xr:uid="{00000000-0005-0000-0000-000081020000}"/>
    <cellStyle name="Millares 8 2 3 5" xfId="705" xr:uid="{00000000-0005-0000-0000-000082020000}"/>
    <cellStyle name="Millares 8 2 3 6" xfId="706" xr:uid="{00000000-0005-0000-0000-000083020000}"/>
    <cellStyle name="Millares 8 2 3 7" xfId="707" xr:uid="{00000000-0005-0000-0000-000084020000}"/>
    <cellStyle name="Millares 8 2 4" xfId="708" xr:uid="{00000000-0005-0000-0000-000085020000}"/>
    <cellStyle name="Millares 8 2 4 2" xfId="709" xr:uid="{00000000-0005-0000-0000-000086020000}"/>
    <cellStyle name="Millares 8 2 4 3" xfId="710" xr:uid="{00000000-0005-0000-0000-000087020000}"/>
    <cellStyle name="Millares 8 2 4 4" xfId="711" xr:uid="{00000000-0005-0000-0000-000088020000}"/>
    <cellStyle name="Millares 8 2 4 5" xfId="712" xr:uid="{00000000-0005-0000-0000-000089020000}"/>
    <cellStyle name="Millares 8 2 4 6" xfId="713" xr:uid="{00000000-0005-0000-0000-00008A020000}"/>
    <cellStyle name="Millares 8 2 4 7" xfId="714" xr:uid="{00000000-0005-0000-0000-00008B020000}"/>
    <cellStyle name="Millares 8 2 5" xfId="715" xr:uid="{00000000-0005-0000-0000-00008C020000}"/>
    <cellStyle name="Millares 8 2 5 2" xfId="716" xr:uid="{00000000-0005-0000-0000-00008D020000}"/>
    <cellStyle name="Millares 8 2 5 3" xfId="717" xr:uid="{00000000-0005-0000-0000-00008E020000}"/>
    <cellStyle name="Millares 8 2 5 4" xfId="718" xr:uid="{00000000-0005-0000-0000-00008F020000}"/>
    <cellStyle name="Millares 8 2 5 5" xfId="719" xr:uid="{00000000-0005-0000-0000-000090020000}"/>
    <cellStyle name="Millares 8 2 5 6" xfId="720" xr:uid="{00000000-0005-0000-0000-000091020000}"/>
    <cellStyle name="Millares 8 2 5 7" xfId="721" xr:uid="{00000000-0005-0000-0000-000092020000}"/>
    <cellStyle name="Millares 8 2 6" xfId="722" xr:uid="{00000000-0005-0000-0000-000093020000}"/>
    <cellStyle name="Millares 8 2 6 2" xfId="723" xr:uid="{00000000-0005-0000-0000-000094020000}"/>
    <cellStyle name="Millares 8 2 6 3" xfId="724" xr:uid="{00000000-0005-0000-0000-000095020000}"/>
    <cellStyle name="Millares 8 2 6 4" xfId="725" xr:uid="{00000000-0005-0000-0000-000096020000}"/>
    <cellStyle name="Millares 8 2 6 5" xfId="726" xr:uid="{00000000-0005-0000-0000-000097020000}"/>
    <cellStyle name="Millares 8 2 6 6" xfId="727" xr:uid="{00000000-0005-0000-0000-000098020000}"/>
    <cellStyle name="Millares 8 2 6 7" xfId="728" xr:uid="{00000000-0005-0000-0000-000099020000}"/>
    <cellStyle name="Millares 8 2 7" xfId="729" xr:uid="{00000000-0005-0000-0000-00009A020000}"/>
    <cellStyle name="Millares 8 2 7 2" xfId="730" xr:uid="{00000000-0005-0000-0000-00009B020000}"/>
    <cellStyle name="Millares 8 2 7 3" xfId="731" xr:uid="{00000000-0005-0000-0000-00009C020000}"/>
    <cellStyle name="Millares 8 2 7 4" xfId="732" xr:uid="{00000000-0005-0000-0000-00009D020000}"/>
    <cellStyle name="Millares 8 2 7 5" xfId="733" xr:uid="{00000000-0005-0000-0000-00009E020000}"/>
    <cellStyle name="Millares 8 2 7 6" xfId="734" xr:uid="{00000000-0005-0000-0000-00009F020000}"/>
    <cellStyle name="Millares 8 2 7 7" xfId="735" xr:uid="{00000000-0005-0000-0000-0000A0020000}"/>
    <cellStyle name="Millares 8 2 8" xfId="736" xr:uid="{00000000-0005-0000-0000-0000A1020000}"/>
    <cellStyle name="Millares 8 2 8 2" xfId="737" xr:uid="{00000000-0005-0000-0000-0000A2020000}"/>
    <cellStyle name="Millares 8 2 8 3" xfId="738" xr:uid="{00000000-0005-0000-0000-0000A3020000}"/>
    <cellStyle name="Millares 8 2 8 4" xfId="739" xr:uid="{00000000-0005-0000-0000-0000A4020000}"/>
    <cellStyle name="Millares 8 2 8 5" xfId="740" xr:uid="{00000000-0005-0000-0000-0000A5020000}"/>
    <cellStyle name="Millares 8 2 8 6" xfId="741" xr:uid="{00000000-0005-0000-0000-0000A6020000}"/>
    <cellStyle name="Millares 8 2 8 7" xfId="742" xr:uid="{00000000-0005-0000-0000-0000A7020000}"/>
    <cellStyle name="Millares 8 2 9" xfId="743" xr:uid="{00000000-0005-0000-0000-0000A8020000}"/>
    <cellStyle name="Millares 8 2 9 2" xfId="744" xr:uid="{00000000-0005-0000-0000-0000A9020000}"/>
    <cellStyle name="Millares 8 2 9 3" xfId="745" xr:uid="{00000000-0005-0000-0000-0000AA020000}"/>
    <cellStyle name="Millares 8 2 9 4" xfId="746" xr:uid="{00000000-0005-0000-0000-0000AB020000}"/>
    <cellStyle name="Millares 8 2 9 5" xfId="747" xr:uid="{00000000-0005-0000-0000-0000AC020000}"/>
    <cellStyle name="Millares 8 2 9 6" xfId="748" xr:uid="{00000000-0005-0000-0000-0000AD020000}"/>
    <cellStyle name="Millares 8 2 9 7" xfId="749" xr:uid="{00000000-0005-0000-0000-0000AE020000}"/>
    <cellStyle name="Millares 8 3" xfId="750" xr:uid="{00000000-0005-0000-0000-0000AF020000}"/>
    <cellStyle name="Millares 8 4" xfId="751" xr:uid="{00000000-0005-0000-0000-0000B0020000}"/>
    <cellStyle name="Millares 8 5" xfId="752" xr:uid="{00000000-0005-0000-0000-0000B1020000}"/>
    <cellStyle name="Millares 8 6" xfId="753" xr:uid="{00000000-0005-0000-0000-0000B2020000}"/>
    <cellStyle name="Millares 8 7" xfId="754" xr:uid="{00000000-0005-0000-0000-0000B3020000}"/>
    <cellStyle name="Millares 8 8" xfId="755" xr:uid="{00000000-0005-0000-0000-0000B4020000}"/>
    <cellStyle name="Millares 8 9" xfId="635" xr:uid="{00000000-0005-0000-0000-0000B5020000}"/>
    <cellStyle name="Millares 9" xfId="24" xr:uid="{00000000-0005-0000-0000-0000B6020000}"/>
    <cellStyle name="Millares 9 2" xfId="39" xr:uid="{00000000-0005-0000-0000-0000B7020000}"/>
    <cellStyle name="Millares 9 2 2" xfId="756" xr:uid="{00000000-0005-0000-0000-0000B8020000}"/>
    <cellStyle name="Millares 9 3" xfId="757" xr:uid="{00000000-0005-0000-0000-0000B9020000}"/>
    <cellStyle name="Millares 9 4" xfId="71" xr:uid="{00000000-0005-0000-0000-0000BA020000}"/>
    <cellStyle name="Millares_PPTO OFICIAL LP-SGT-SRN-001-2009" xfId="26" xr:uid="{00000000-0005-0000-0000-0000BB020000}"/>
    <cellStyle name="MILLONES" xfId="758" xr:uid="{00000000-0005-0000-0000-0000BC020000}"/>
    <cellStyle name="Moneda" xfId="7" builtinId="4"/>
    <cellStyle name="Moneda [0] 2" xfId="13" xr:uid="{00000000-0005-0000-0000-0000BE020000}"/>
    <cellStyle name="Moneda [0] 2 2" xfId="67" xr:uid="{00000000-0005-0000-0000-0000BF020000}"/>
    <cellStyle name="Moneda [0] 3" xfId="59" xr:uid="{00000000-0005-0000-0000-0000C0020000}"/>
    <cellStyle name="Moneda [00]" xfId="759" xr:uid="{00000000-0005-0000-0000-0000C1020000}"/>
    <cellStyle name="Moneda [2]" xfId="760" xr:uid="{00000000-0005-0000-0000-0000C2020000}"/>
    <cellStyle name="Moneda [2] 2" xfId="761" xr:uid="{00000000-0005-0000-0000-0000C3020000}"/>
    <cellStyle name="Moneda [2] 3" xfId="762" xr:uid="{00000000-0005-0000-0000-0000C4020000}"/>
    <cellStyle name="Moneda 10" xfId="763" xr:uid="{00000000-0005-0000-0000-0000C5020000}"/>
    <cellStyle name="Moneda 10 2" xfId="764" xr:uid="{00000000-0005-0000-0000-0000C6020000}"/>
    <cellStyle name="Moneda 11" xfId="765" xr:uid="{00000000-0005-0000-0000-0000C7020000}"/>
    <cellStyle name="Moneda 11 2" xfId="766" xr:uid="{00000000-0005-0000-0000-0000C8020000}"/>
    <cellStyle name="Moneda 12" xfId="34" xr:uid="{00000000-0005-0000-0000-0000C9020000}"/>
    <cellStyle name="Moneda 12 2" xfId="768" xr:uid="{00000000-0005-0000-0000-0000CA020000}"/>
    <cellStyle name="Moneda 12 3" xfId="769" xr:uid="{00000000-0005-0000-0000-0000CB020000}"/>
    <cellStyle name="Moneda 12 4" xfId="767" xr:uid="{00000000-0005-0000-0000-0000CC020000}"/>
    <cellStyle name="Moneda 12 5" xfId="73" xr:uid="{00000000-0005-0000-0000-0000CD020000}"/>
    <cellStyle name="Moneda 13" xfId="770" xr:uid="{00000000-0005-0000-0000-0000CE020000}"/>
    <cellStyle name="Moneda 13 2" xfId="771" xr:uid="{00000000-0005-0000-0000-0000CF020000}"/>
    <cellStyle name="Moneda 14" xfId="772" xr:uid="{00000000-0005-0000-0000-0000D0020000}"/>
    <cellStyle name="Moneda 14 2" xfId="773" xr:uid="{00000000-0005-0000-0000-0000D1020000}"/>
    <cellStyle name="Moneda 15" xfId="774" xr:uid="{00000000-0005-0000-0000-0000D2020000}"/>
    <cellStyle name="Moneda 15 2" xfId="775" xr:uid="{00000000-0005-0000-0000-0000D3020000}"/>
    <cellStyle name="Moneda 16" xfId="776" xr:uid="{00000000-0005-0000-0000-0000D4020000}"/>
    <cellStyle name="Moneda 16 2" xfId="777" xr:uid="{00000000-0005-0000-0000-0000D5020000}"/>
    <cellStyle name="Moneda 17" xfId="778" xr:uid="{00000000-0005-0000-0000-0000D6020000}"/>
    <cellStyle name="Moneda 17 2" xfId="779" xr:uid="{00000000-0005-0000-0000-0000D7020000}"/>
    <cellStyle name="Moneda 18" xfId="780" xr:uid="{00000000-0005-0000-0000-0000D8020000}"/>
    <cellStyle name="Moneda 18 2" xfId="781" xr:uid="{00000000-0005-0000-0000-0000D9020000}"/>
    <cellStyle name="Moneda 19" xfId="782" xr:uid="{00000000-0005-0000-0000-0000DA020000}"/>
    <cellStyle name="Moneda 19 2" xfId="783" xr:uid="{00000000-0005-0000-0000-0000DB020000}"/>
    <cellStyle name="Moneda 2" xfId="12" xr:uid="{00000000-0005-0000-0000-0000DC020000}"/>
    <cellStyle name="Moneda 2 10" xfId="785" xr:uid="{00000000-0005-0000-0000-0000DD020000}"/>
    <cellStyle name="Moneda 2 11" xfId="786" xr:uid="{00000000-0005-0000-0000-0000DE020000}"/>
    <cellStyle name="Moneda 2 12" xfId="787" xr:uid="{00000000-0005-0000-0000-0000DF020000}"/>
    <cellStyle name="Moneda 2 13" xfId="788" xr:uid="{00000000-0005-0000-0000-0000E0020000}"/>
    <cellStyle name="Moneda 2 14" xfId="789" xr:uid="{00000000-0005-0000-0000-0000E1020000}"/>
    <cellStyle name="Moneda 2 15" xfId="790" xr:uid="{00000000-0005-0000-0000-0000E2020000}"/>
    <cellStyle name="Moneda 2 16" xfId="784" xr:uid="{00000000-0005-0000-0000-0000E3020000}"/>
    <cellStyle name="Moneda 2 2" xfId="791" xr:uid="{00000000-0005-0000-0000-0000E4020000}"/>
    <cellStyle name="Moneda 2 2 2" xfId="792" xr:uid="{00000000-0005-0000-0000-0000E5020000}"/>
    <cellStyle name="Moneda 2 2 2 2" xfId="793" xr:uid="{00000000-0005-0000-0000-0000E6020000}"/>
    <cellStyle name="Moneda 2 2 4" xfId="794" xr:uid="{00000000-0005-0000-0000-0000E7020000}"/>
    <cellStyle name="Moneda 2 3" xfId="795" xr:uid="{00000000-0005-0000-0000-0000E8020000}"/>
    <cellStyle name="Moneda 2 3 2" xfId="796" xr:uid="{00000000-0005-0000-0000-0000E9020000}"/>
    <cellStyle name="Moneda 2 4" xfId="50" xr:uid="{00000000-0005-0000-0000-0000EA020000}"/>
    <cellStyle name="Moneda 2 4 2" xfId="797" xr:uid="{00000000-0005-0000-0000-0000EB020000}"/>
    <cellStyle name="Moneda 2 5" xfId="798" xr:uid="{00000000-0005-0000-0000-0000EC020000}"/>
    <cellStyle name="Moneda 2 5 2" xfId="799" xr:uid="{00000000-0005-0000-0000-0000ED020000}"/>
    <cellStyle name="Moneda 2 6" xfId="800" xr:uid="{00000000-0005-0000-0000-0000EE020000}"/>
    <cellStyle name="Moneda 2 7" xfId="801" xr:uid="{00000000-0005-0000-0000-0000EF020000}"/>
    <cellStyle name="Moneda 2 8" xfId="802" xr:uid="{00000000-0005-0000-0000-0000F0020000}"/>
    <cellStyle name="Moneda 2 9" xfId="803" xr:uid="{00000000-0005-0000-0000-0000F1020000}"/>
    <cellStyle name="Moneda 2_APU AMV02 CAUCA 2010 Version ENERO 20 2011 - Formato 2010 julio" xfId="804" xr:uid="{00000000-0005-0000-0000-0000F2020000}"/>
    <cellStyle name="Moneda 20" xfId="805" xr:uid="{00000000-0005-0000-0000-0000F3020000}"/>
    <cellStyle name="Moneda 20 2" xfId="806" xr:uid="{00000000-0005-0000-0000-0000F4020000}"/>
    <cellStyle name="Moneda 21" xfId="807" xr:uid="{00000000-0005-0000-0000-0000F5020000}"/>
    <cellStyle name="Moneda 21 2" xfId="808" xr:uid="{00000000-0005-0000-0000-0000F6020000}"/>
    <cellStyle name="Moneda 22" xfId="809" xr:uid="{00000000-0005-0000-0000-0000F7020000}"/>
    <cellStyle name="Moneda 22 2" xfId="810" xr:uid="{00000000-0005-0000-0000-0000F8020000}"/>
    <cellStyle name="Moneda 23" xfId="811" xr:uid="{00000000-0005-0000-0000-0000F9020000}"/>
    <cellStyle name="Moneda 23 2" xfId="812" xr:uid="{00000000-0005-0000-0000-0000FA020000}"/>
    <cellStyle name="Moneda 24" xfId="813" xr:uid="{00000000-0005-0000-0000-0000FB020000}"/>
    <cellStyle name="Moneda 24 2" xfId="814" xr:uid="{00000000-0005-0000-0000-0000FC020000}"/>
    <cellStyle name="Moneda 25" xfId="815" xr:uid="{00000000-0005-0000-0000-0000FD020000}"/>
    <cellStyle name="Moneda 25 2" xfId="816" xr:uid="{00000000-0005-0000-0000-0000FE020000}"/>
    <cellStyle name="Moneda 26" xfId="817" xr:uid="{00000000-0005-0000-0000-0000FF020000}"/>
    <cellStyle name="Moneda 26 2" xfId="818" xr:uid="{00000000-0005-0000-0000-000000030000}"/>
    <cellStyle name="Moneda 27" xfId="819" xr:uid="{00000000-0005-0000-0000-000001030000}"/>
    <cellStyle name="Moneda 27 2" xfId="820" xr:uid="{00000000-0005-0000-0000-000002030000}"/>
    <cellStyle name="Moneda 28" xfId="821" xr:uid="{00000000-0005-0000-0000-000003030000}"/>
    <cellStyle name="Moneda 28 2" xfId="822" xr:uid="{00000000-0005-0000-0000-000004030000}"/>
    <cellStyle name="Moneda 29" xfId="823" xr:uid="{00000000-0005-0000-0000-000005030000}"/>
    <cellStyle name="Moneda 29 2" xfId="824" xr:uid="{00000000-0005-0000-0000-000006030000}"/>
    <cellStyle name="Moneda 3" xfId="14" xr:uid="{00000000-0005-0000-0000-000007030000}"/>
    <cellStyle name="Moneda 3 2" xfId="826" xr:uid="{00000000-0005-0000-0000-000008030000}"/>
    <cellStyle name="Moneda 3 2 2" xfId="827" xr:uid="{00000000-0005-0000-0000-000009030000}"/>
    <cellStyle name="Moneda 3 3" xfId="828" xr:uid="{00000000-0005-0000-0000-00000A030000}"/>
    <cellStyle name="Moneda 3 4" xfId="829" xr:uid="{00000000-0005-0000-0000-00000B030000}"/>
    <cellStyle name="Moneda 3 5" xfId="830" xr:uid="{00000000-0005-0000-0000-00000C030000}"/>
    <cellStyle name="Moneda 3 6" xfId="825" xr:uid="{00000000-0005-0000-0000-00000D030000}"/>
    <cellStyle name="Moneda 3_PO BARBOSA PTO BERRIO 2" xfId="831" xr:uid="{00000000-0005-0000-0000-00000E030000}"/>
    <cellStyle name="Moneda 30" xfId="832" xr:uid="{00000000-0005-0000-0000-00000F030000}"/>
    <cellStyle name="Moneda 30 2" xfId="833" xr:uid="{00000000-0005-0000-0000-000010030000}"/>
    <cellStyle name="Moneda 31" xfId="834" xr:uid="{00000000-0005-0000-0000-000011030000}"/>
    <cellStyle name="Moneda 31 2" xfId="835" xr:uid="{00000000-0005-0000-0000-000012030000}"/>
    <cellStyle name="Moneda 32" xfId="836" xr:uid="{00000000-0005-0000-0000-000013030000}"/>
    <cellStyle name="Moneda 32 2" xfId="837" xr:uid="{00000000-0005-0000-0000-000014030000}"/>
    <cellStyle name="Moneda 33" xfId="838" xr:uid="{00000000-0005-0000-0000-000015030000}"/>
    <cellStyle name="Moneda 33 2" xfId="839" xr:uid="{00000000-0005-0000-0000-000016030000}"/>
    <cellStyle name="Moneda 34" xfId="840" xr:uid="{00000000-0005-0000-0000-000017030000}"/>
    <cellStyle name="Moneda 34 2" xfId="841" xr:uid="{00000000-0005-0000-0000-000018030000}"/>
    <cellStyle name="Moneda 35" xfId="842" xr:uid="{00000000-0005-0000-0000-000019030000}"/>
    <cellStyle name="Moneda 35 2" xfId="843" xr:uid="{00000000-0005-0000-0000-00001A030000}"/>
    <cellStyle name="Moneda 36" xfId="844" xr:uid="{00000000-0005-0000-0000-00001B030000}"/>
    <cellStyle name="Moneda 36 2" xfId="845" xr:uid="{00000000-0005-0000-0000-00001C030000}"/>
    <cellStyle name="Moneda 37" xfId="846" xr:uid="{00000000-0005-0000-0000-00001D030000}"/>
    <cellStyle name="Moneda 37 2" xfId="847" xr:uid="{00000000-0005-0000-0000-00001E030000}"/>
    <cellStyle name="Moneda 38" xfId="848" xr:uid="{00000000-0005-0000-0000-00001F030000}"/>
    <cellStyle name="Moneda 38 2" xfId="849" xr:uid="{00000000-0005-0000-0000-000020030000}"/>
    <cellStyle name="Moneda 39" xfId="850" xr:uid="{00000000-0005-0000-0000-000021030000}"/>
    <cellStyle name="Moneda 39 2" xfId="851" xr:uid="{00000000-0005-0000-0000-000022030000}"/>
    <cellStyle name="Moneda 4" xfId="16" xr:uid="{00000000-0005-0000-0000-000023030000}"/>
    <cellStyle name="Moneda 4 2" xfId="853" xr:uid="{00000000-0005-0000-0000-000024030000}"/>
    <cellStyle name="Moneda 4 3" xfId="854" xr:uid="{00000000-0005-0000-0000-000025030000}"/>
    <cellStyle name="Moneda 4 4" xfId="855" xr:uid="{00000000-0005-0000-0000-000026030000}"/>
    <cellStyle name="Moneda 4 5" xfId="852" xr:uid="{00000000-0005-0000-0000-000027030000}"/>
    <cellStyle name="Moneda 40" xfId="856" xr:uid="{00000000-0005-0000-0000-000028030000}"/>
    <cellStyle name="Moneda 40 2" xfId="857" xr:uid="{00000000-0005-0000-0000-000029030000}"/>
    <cellStyle name="Moneda 41" xfId="858" xr:uid="{00000000-0005-0000-0000-00002A030000}"/>
    <cellStyle name="Moneda 41 2" xfId="859" xr:uid="{00000000-0005-0000-0000-00002B030000}"/>
    <cellStyle name="Moneda 42" xfId="860" xr:uid="{00000000-0005-0000-0000-00002C030000}"/>
    <cellStyle name="Moneda 42 2" xfId="861" xr:uid="{00000000-0005-0000-0000-00002D030000}"/>
    <cellStyle name="Moneda 43" xfId="862" xr:uid="{00000000-0005-0000-0000-00002E030000}"/>
    <cellStyle name="Moneda 43 2" xfId="863" xr:uid="{00000000-0005-0000-0000-00002F030000}"/>
    <cellStyle name="Moneda 44" xfId="864" xr:uid="{00000000-0005-0000-0000-000030030000}"/>
    <cellStyle name="Moneda 44 2" xfId="865" xr:uid="{00000000-0005-0000-0000-000031030000}"/>
    <cellStyle name="Moneda 45" xfId="866" xr:uid="{00000000-0005-0000-0000-000032030000}"/>
    <cellStyle name="Moneda 45 2" xfId="867" xr:uid="{00000000-0005-0000-0000-000033030000}"/>
    <cellStyle name="Moneda 46" xfId="868" xr:uid="{00000000-0005-0000-0000-000034030000}"/>
    <cellStyle name="Moneda 46 2" xfId="869" xr:uid="{00000000-0005-0000-0000-000035030000}"/>
    <cellStyle name="Moneda 47" xfId="870" xr:uid="{00000000-0005-0000-0000-000036030000}"/>
    <cellStyle name="Moneda 47 2" xfId="871" xr:uid="{00000000-0005-0000-0000-000037030000}"/>
    <cellStyle name="Moneda 48" xfId="872" xr:uid="{00000000-0005-0000-0000-000038030000}"/>
    <cellStyle name="Moneda 48 2" xfId="873" xr:uid="{00000000-0005-0000-0000-000039030000}"/>
    <cellStyle name="Moneda 49" xfId="874" xr:uid="{00000000-0005-0000-0000-00003A030000}"/>
    <cellStyle name="Moneda 49 2" xfId="875" xr:uid="{00000000-0005-0000-0000-00003B030000}"/>
    <cellStyle name="Moneda 5" xfId="876" xr:uid="{00000000-0005-0000-0000-00003C030000}"/>
    <cellStyle name="Moneda 5 2" xfId="877" xr:uid="{00000000-0005-0000-0000-00003D030000}"/>
    <cellStyle name="Moneda 5 2 2" xfId="878" xr:uid="{00000000-0005-0000-0000-00003E030000}"/>
    <cellStyle name="Moneda 5 3" xfId="879" xr:uid="{00000000-0005-0000-0000-00003F030000}"/>
    <cellStyle name="Moneda 50" xfId="880" xr:uid="{00000000-0005-0000-0000-000040030000}"/>
    <cellStyle name="Moneda 51" xfId="881" xr:uid="{00000000-0005-0000-0000-000041030000}"/>
    <cellStyle name="Moneda 51 2" xfId="882" xr:uid="{00000000-0005-0000-0000-000042030000}"/>
    <cellStyle name="Moneda 52" xfId="883" xr:uid="{00000000-0005-0000-0000-000043030000}"/>
    <cellStyle name="Moneda 53" xfId="884" xr:uid="{00000000-0005-0000-0000-000044030000}"/>
    <cellStyle name="Moneda 53 2" xfId="885" xr:uid="{00000000-0005-0000-0000-000045030000}"/>
    <cellStyle name="Moneda 53 3" xfId="886" xr:uid="{00000000-0005-0000-0000-000046030000}"/>
    <cellStyle name="Moneda 53 4" xfId="887" xr:uid="{00000000-0005-0000-0000-000047030000}"/>
    <cellStyle name="Moneda 53 5" xfId="888" xr:uid="{00000000-0005-0000-0000-000048030000}"/>
    <cellStyle name="Moneda 53 6" xfId="889" xr:uid="{00000000-0005-0000-0000-000049030000}"/>
    <cellStyle name="Moneda 53 7" xfId="890" xr:uid="{00000000-0005-0000-0000-00004A030000}"/>
    <cellStyle name="Moneda 53 8" xfId="891" xr:uid="{00000000-0005-0000-0000-00004B030000}"/>
    <cellStyle name="Moneda 53 9" xfId="892" xr:uid="{00000000-0005-0000-0000-00004C030000}"/>
    <cellStyle name="Moneda 54" xfId="893" xr:uid="{00000000-0005-0000-0000-00004D030000}"/>
    <cellStyle name="Moneda 55" xfId="894" xr:uid="{00000000-0005-0000-0000-00004E030000}"/>
    <cellStyle name="Moneda 6" xfId="895" xr:uid="{00000000-0005-0000-0000-00004F030000}"/>
    <cellStyle name="Moneda 6 2" xfId="896" xr:uid="{00000000-0005-0000-0000-000050030000}"/>
    <cellStyle name="Moneda 7" xfId="897" xr:uid="{00000000-0005-0000-0000-000051030000}"/>
    <cellStyle name="Moneda 7 2" xfId="898" xr:uid="{00000000-0005-0000-0000-000052030000}"/>
    <cellStyle name="Moneda 8" xfId="899" xr:uid="{00000000-0005-0000-0000-000053030000}"/>
    <cellStyle name="Moneda 8 2" xfId="900" xr:uid="{00000000-0005-0000-0000-000054030000}"/>
    <cellStyle name="Moneda 9" xfId="901" xr:uid="{00000000-0005-0000-0000-000055030000}"/>
    <cellStyle name="Moneda 9 2" xfId="902" xr:uid="{00000000-0005-0000-0000-000056030000}"/>
    <cellStyle name="Moneda_Propuesta SCV-045-99 3" xfId="49" xr:uid="{00000000-0005-0000-0000-000057030000}"/>
    <cellStyle name="Neutral 2" xfId="903" xr:uid="{00000000-0005-0000-0000-000058030000}"/>
    <cellStyle name="No. punto" xfId="904" xr:uid="{00000000-0005-0000-0000-000059030000}"/>
    <cellStyle name="Normal" xfId="0" builtinId="0"/>
    <cellStyle name="Normal 10" xfId="905" xr:uid="{00000000-0005-0000-0000-00005B030000}"/>
    <cellStyle name="Normal 10 2" xfId="906" xr:uid="{00000000-0005-0000-0000-00005C030000}"/>
    <cellStyle name="Normal 10 3" xfId="45" xr:uid="{00000000-0005-0000-0000-00005D030000}"/>
    <cellStyle name="Normal 11" xfId="907" xr:uid="{00000000-0005-0000-0000-00005E030000}"/>
    <cellStyle name="Normal 11 2" xfId="908" xr:uid="{00000000-0005-0000-0000-00005F030000}"/>
    <cellStyle name="Normal 11 3" xfId="909" xr:uid="{00000000-0005-0000-0000-000060030000}"/>
    <cellStyle name="Normal 11 4" xfId="910" xr:uid="{00000000-0005-0000-0000-000061030000}"/>
    <cellStyle name="Normal 11 5" xfId="911" xr:uid="{00000000-0005-0000-0000-000062030000}"/>
    <cellStyle name="Normal 11 6" xfId="912" xr:uid="{00000000-0005-0000-0000-000063030000}"/>
    <cellStyle name="Normal 11 7" xfId="913" xr:uid="{00000000-0005-0000-0000-000064030000}"/>
    <cellStyle name="Normal 11 8" xfId="914" xr:uid="{00000000-0005-0000-0000-000065030000}"/>
    <cellStyle name="Normal 11 9" xfId="915" xr:uid="{00000000-0005-0000-0000-000066030000}"/>
    <cellStyle name="Normal 12" xfId="51" xr:uid="{00000000-0005-0000-0000-000067030000}"/>
    <cellStyle name="Normal 12 2" xfId="916" xr:uid="{00000000-0005-0000-0000-000068030000}"/>
    <cellStyle name="Normal 13" xfId="917" xr:uid="{00000000-0005-0000-0000-000069030000}"/>
    <cellStyle name="Normal 13 2" xfId="918" xr:uid="{00000000-0005-0000-0000-00006A030000}"/>
    <cellStyle name="Normal 13 3" xfId="919" xr:uid="{00000000-0005-0000-0000-00006B030000}"/>
    <cellStyle name="Normal 13 4" xfId="920" xr:uid="{00000000-0005-0000-0000-00006C030000}"/>
    <cellStyle name="Normal 13 5" xfId="921" xr:uid="{00000000-0005-0000-0000-00006D030000}"/>
    <cellStyle name="Normal 13 6" xfId="922" xr:uid="{00000000-0005-0000-0000-00006E030000}"/>
    <cellStyle name="Normal 13 7" xfId="923" xr:uid="{00000000-0005-0000-0000-00006F030000}"/>
    <cellStyle name="Normal 13 8" xfId="924" xr:uid="{00000000-0005-0000-0000-000070030000}"/>
    <cellStyle name="Normal 13 9" xfId="925" xr:uid="{00000000-0005-0000-0000-000071030000}"/>
    <cellStyle name="Normal 14" xfId="5" xr:uid="{00000000-0005-0000-0000-000072030000}"/>
    <cellStyle name="Normal 14 2" xfId="47" xr:uid="{00000000-0005-0000-0000-000073030000}"/>
    <cellStyle name="Normal 15" xfId="926" xr:uid="{00000000-0005-0000-0000-000074030000}"/>
    <cellStyle name="Normal 15 2" xfId="927" xr:uid="{00000000-0005-0000-0000-000075030000}"/>
    <cellStyle name="Normal 16" xfId="928" xr:uid="{00000000-0005-0000-0000-000076030000}"/>
    <cellStyle name="Normal 17" xfId="44" xr:uid="{00000000-0005-0000-0000-000077030000}"/>
    <cellStyle name="Normal 17 2" xfId="57" xr:uid="{00000000-0005-0000-0000-000078030000}"/>
    <cellStyle name="Normal 17 2 2" xfId="64" xr:uid="{00000000-0005-0000-0000-000079030000}"/>
    <cellStyle name="Normal 17 2 3" xfId="82" xr:uid="{00000000-0005-0000-0000-00007A030000}"/>
    <cellStyle name="Normal 17 3" xfId="78" xr:uid="{00000000-0005-0000-0000-00007B030000}"/>
    <cellStyle name="Normal 18" xfId="85" xr:uid="{00000000-0005-0000-0000-00007C030000}"/>
    <cellStyle name="Normal 2" xfId="8" xr:uid="{00000000-0005-0000-0000-00007D030000}"/>
    <cellStyle name="Normal 2 10" xfId="25" xr:uid="{00000000-0005-0000-0000-00007E030000}"/>
    <cellStyle name="Normal 2 10 2" xfId="929" xr:uid="{00000000-0005-0000-0000-00007F030000}"/>
    <cellStyle name="Normal 2 10 3" xfId="46" xr:uid="{00000000-0005-0000-0000-000080030000}"/>
    <cellStyle name="Normal 2 11" xfId="930" xr:uid="{00000000-0005-0000-0000-000081030000}"/>
    <cellStyle name="Normal 2 11 2" xfId="931" xr:uid="{00000000-0005-0000-0000-000082030000}"/>
    <cellStyle name="Normal 2 12" xfId="932" xr:uid="{00000000-0005-0000-0000-000083030000}"/>
    <cellStyle name="Normal 2 12 2" xfId="933" xr:uid="{00000000-0005-0000-0000-000084030000}"/>
    <cellStyle name="Normal 2 13" xfId="934" xr:uid="{00000000-0005-0000-0000-000085030000}"/>
    <cellStyle name="Normal 2 13 2" xfId="935" xr:uid="{00000000-0005-0000-0000-000086030000}"/>
    <cellStyle name="Normal 2 14" xfId="936" xr:uid="{00000000-0005-0000-0000-000087030000}"/>
    <cellStyle name="Normal 2 14 2" xfId="937" xr:uid="{00000000-0005-0000-0000-000088030000}"/>
    <cellStyle name="Normal 2 15" xfId="938" xr:uid="{00000000-0005-0000-0000-000089030000}"/>
    <cellStyle name="Normal 2 15 2" xfId="939" xr:uid="{00000000-0005-0000-0000-00008A030000}"/>
    <cellStyle name="Normal 2 16" xfId="940" xr:uid="{00000000-0005-0000-0000-00008B030000}"/>
    <cellStyle name="Normal 2 2" xfId="32" xr:uid="{00000000-0005-0000-0000-00008C030000}"/>
    <cellStyle name="Normal 2 2 2" xfId="941" xr:uid="{00000000-0005-0000-0000-00008D030000}"/>
    <cellStyle name="Normal 2 2 3" xfId="942" xr:uid="{00000000-0005-0000-0000-00008E030000}"/>
    <cellStyle name="Normal 2 3" xfId="943" xr:uid="{00000000-0005-0000-0000-00008F030000}"/>
    <cellStyle name="Normal 2 3 2" xfId="944" xr:uid="{00000000-0005-0000-0000-000090030000}"/>
    <cellStyle name="Normal 2 3 3" xfId="945" xr:uid="{00000000-0005-0000-0000-000091030000}"/>
    <cellStyle name="Normal 2 3 4" xfId="946" xr:uid="{00000000-0005-0000-0000-000092030000}"/>
    <cellStyle name="Normal 2 3 5" xfId="947" xr:uid="{00000000-0005-0000-0000-000093030000}"/>
    <cellStyle name="Normal 2 4" xfId="948" xr:uid="{00000000-0005-0000-0000-000094030000}"/>
    <cellStyle name="Normal 2 4 2" xfId="949" xr:uid="{00000000-0005-0000-0000-000095030000}"/>
    <cellStyle name="Normal 2 5" xfId="950" xr:uid="{00000000-0005-0000-0000-000096030000}"/>
    <cellStyle name="Normal 2 5 2" xfId="951" xr:uid="{00000000-0005-0000-0000-000097030000}"/>
    <cellStyle name="Normal 2 5 2 2" xfId="952" xr:uid="{00000000-0005-0000-0000-000098030000}"/>
    <cellStyle name="Normal 2 5 3" xfId="953" xr:uid="{00000000-0005-0000-0000-000099030000}"/>
    <cellStyle name="Normal 2 5 3 2" xfId="954" xr:uid="{00000000-0005-0000-0000-00009A030000}"/>
    <cellStyle name="Normal 2 5 4" xfId="955" xr:uid="{00000000-0005-0000-0000-00009B030000}"/>
    <cellStyle name="Normal 2 6" xfId="956" xr:uid="{00000000-0005-0000-0000-00009C030000}"/>
    <cellStyle name="Normal 2 6 2" xfId="957" xr:uid="{00000000-0005-0000-0000-00009D030000}"/>
    <cellStyle name="Normal 2 7" xfId="958" xr:uid="{00000000-0005-0000-0000-00009E030000}"/>
    <cellStyle name="Normal 2 7 2" xfId="959" xr:uid="{00000000-0005-0000-0000-00009F030000}"/>
    <cellStyle name="Normal 2 8" xfId="960" xr:uid="{00000000-0005-0000-0000-0000A0030000}"/>
    <cellStyle name="Normal 2 8 2" xfId="961" xr:uid="{00000000-0005-0000-0000-0000A1030000}"/>
    <cellStyle name="Normal 2 9" xfId="30" xr:uid="{00000000-0005-0000-0000-0000A2030000}"/>
    <cellStyle name="Normal 2 9 2" xfId="962" xr:uid="{00000000-0005-0000-0000-0000A3030000}"/>
    <cellStyle name="Normal 2_APU AMV02 CAUCA 2010 Version ENERO 20 2011 - Formato 2010 julio" xfId="963" xr:uid="{00000000-0005-0000-0000-0000A4030000}"/>
    <cellStyle name="Normal 3" xfId="15" xr:uid="{00000000-0005-0000-0000-0000A5030000}"/>
    <cellStyle name="Normal 3 2" xfId="23" xr:uid="{00000000-0005-0000-0000-0000A6030000}"/>
    <cellStyle name="Normal 3 2 10" xfId="966" xr:uid="{00000000-0005-0000-0000-0000A7030000}"/>
    <cellStyle name="Normal 3 2 10 2" xfId="967" xr:uid="{00000000-0005-0000-0000-0000A8030000}"/>
    <cellStyle name="Normal 3 2 10 3" xfId="968" xr:uid="{00000000-0005-0000-0000-0000A9030000}"/>
    <cellStyle name="Normal 3 2 10 4" xfId="969" xr:uid="{00000000-0005-0000-0000-0000AA030000}"/>
    <cellStyle name="Normal 3 2 10 5" xfId="970" xr:uid="{00000000-0005-0000-0000-0000AB030000}"/>
    <cellStyle name="Normal 3 2 10 6" xfId="971" xr:uid="{00000000-0005-0000-0000-0000AC030000}"/>
    <cellStyle name="Normal 3 2 10 7" xfId="972" xr:uid="{00000000-0005-0000-0000-0000AD030000}"/>
    <cellStyle name="Normal 3 2 11" xfId="973" xr:uid="{00000000-0005-0000-0000-0000AE030000}"/>
    <cellStyle name="Normal 3 2 11 2" xfId="974" xr:uid="{00000000-0005-0000-0000-0000AF030000}"/>
    <cellStyle name="Normal 3 2 11 3" xfId="975" xr:uid="{00000000-0005-0000-0000-0000B0030000}"/>
    <cellStyle name="Normal 3 2 11 4" xfId="976" xr:uid="{00000000-0005-0000-0000-0000B1030000}"/>
    <cellStyle name="Normal 3 2 11 5" xfId="977" xr:uid="{00000000-0005-0000-0000-0000B2030000}"/>
    <cellStyle name="Normal 3 2 11 6" xfId="978" xr:uid="{00000000-0005-0000-0000-0000B3030000}"/>
    <cellStyle name="Normal 3 2 11 7" xfId="979" xr:uid="{00000000-0005-0000-0000-0000B4030000}"/>
    <cellStyle name="Normal 3 2 12" xfId="980" xr:uid="{00000000-0005-0000-0000-0000B5030000}"/>
    <cellStyle name="Normal 3 2 12 2" xfId="981" xr:uid="{00000000-0005-0000-0000-0000B6030000}"/>
    <cellStyle name="Normal 3 2 12 3" xfId="982" xr:uid="{00000000-0005-0000-0000-0000B7030000}"/>
    <cellStyle name="Normal 3 2 12 4" xfId="983" xr:uid="{00000000-0005-0000-0000-0000B8030000}"/>
    <cellStyle name="Normal 3 2 12 5" xfId="984" xr:uid="{00000000-0005-0000-0000-0000B9030000}"/>
    <cellStyle name="Normal 3 2 12 6" xfId="985" xr:uid="{00000000-0005-0000-0000-0000BA030000}"/>
    <cellStyle name="Normal 3 2 12 7" xfId="986" xr:uid="{00000000-0005-0000-0000-0000BB030000}"/>
    <cellStyle name="Normal 3 2 13" xfId="987" xr:uid="{00000000-0005-0000-0000-0000BC030000}"/>
    <cellStyle name="Normal 3 2 13 2" xfId="988" xr:uid="{00000000-0005-0000-0000-0000BD030000}"/>
    <cellStyle name="Normal 3 2 13 3" xfId="989" xr:uid="{00000000-0005-0000-0000-0000BE030000}"/>
    <cellStyle name="Normal 3 2 13 4" xfId="990" xr:uid="{00000000-0005-0000-0000-0000BF030000}"/>
    <cellStyle name="Normal 3 2 13 5" xfId="991" xr:uid="{00000000-0005-0000-0000-0000C0030000}"/>
    <cellStyle name="Normal 3 2 13 6" xfId="992" xr:uid="{00000000-0005-0000-0000-0000C1030000}"/>
    <cellStyle name="Normal 3 2 13 7" xfId="993" xr:uid="{00000000-0005-0000-0000-0000C2030000}"/>
    <cellStyle name="Normal 3 2 14" xfId="994" xr:uid="{00000000-0005-0000-0000-0000C3030000}"/>
    <cellStyle name="Normal 3 2 14 2" xfId="995" xr:uid="{00000000-0005-0000-0000-0000C4030000}"/>
    <cellStyle name="Normal 3 2 14 3" xfId="996" xr:uid="{00000000-0005-0000-0000-0000C5030000}"/>
    <cellStyle name="Normal 3 2 14 4" xfId="997" xr:uid="{00000000-0005-0000-0000-0000C6030000}"/>
    <cellStyle name="Normal 3 2 14 5" xfId="998" xr:uid="{00000000-0005-0000-0000-0000C7030000}"/>
    <cellStyle name="Normal 3 2 14 6" xfId="999" xr:uid="{00000000-0005-0000-0000-0000C8030000}"/>
    <cellStyle name="Normal 3 2 14 7" xfId="1000" xr:uid="{00000000-0005-0000-0000-0000C9030000}"/>
    <cellStyle name="Normal 3 2 15" xfId="1001" xr:uid="{00000000-0005-0000-0000-0000CA030000}"/>
    <cellStyle name="Normal 3 2 15 2" xfId="1002" xr:uid="{00000000-0005-0000-0000-0000CB030000}"/>
    <cellStyle name="Normal 3 2 15 3" xfId="1003" xr:uid="{00000000-0005-0000-0000-0000CC030000}"/>
    <cellStyle name="Normal 3 2 15 4" xfId="1004" xr:uid="{00000000-0005-0000-0000-0000CD030000}"/>
    <cellStyle name="Normal 3 2 15 5" xfId="1005" xr:uid="{00000000-0005-0000-0000-0000CE030000}"/>
    <cellStyle name="Normal 3 2 15 6" xfId="1006" xr:uid="{00000000-0005-0000-0000-0000CF030000}"/>
    <cellStyle name="Normal 3 2 15 7" xfId="1007" xr:uid="{00000000-0005-0000-0000-0000D0030000}"/>
    <cellStyle name="Normal 3 2 16" xfId="1008" xr:uid="{00000000-0005-0000-0000-0000D1030000}"/>
    <cellStyle name="Normal 3 2 16 2" xfId="1009" xr:uid="{00000000-0005-0000-0000-0000D2030000}"/>
    <cellStyle name="Normal 3 2 16 3" xfId="1010" xr:uid="{00000000-0005-0000-0000-0000D3030000}"/>
    <cellStyle name="Normal 3 2 16 4" xfId="1011" xr:uid="{00000000-0005-0000-0000-0000D4030000}"/>
    <cellStyle name="Normal 3 2 16 5" xfId="1012" xr:uid="{00000000-0005-0000-0000-0000D5030000}"/>
    <cellStyle name="Normal 3 2 16 6" xfId="1013" xr:uid="{00000000-0005-0000-0000-0000D6030000}"/>
    <cellStyle name="Normal 3 2 16 7" xfId="1014" xr:uid="{00000000-0005-0000-0000-0000D7030000}"/>
    <cellStyle name="Normal 3 2 17" xfId="36" xr:uid="{00000000-0005-0000-0000-0000D8030000}"/>
    <cellStyle name="Normal 3 2 18" xfId="1015" xr:uid="{00000000-0005-0000-0000-0000D9030000}"/>
    <cellStyle name="Normal 3 2 19" xfId="1016" xr:uid="{00000000-0005-0000-0000-0000DA030000}"/>
    <cellStyle name="Normal 3 2 2" xfId="1017" xr:uid="{00000000-0005-0000-0000-0000DB030000}"/>
    <cellStyle name="Normal 3 2 2 2" xfId="1018" xr:uid="{00000000-0005-0000-0000-0000DC030000}"/>
    <cellStyle name="Normal 3 2 2 3" xfId="1019" xr:uid="{00000000-0005-0000-0000-0000DD030000}"/>
    <cellStyle name="Normal 3 2 2 4" xfId="1020" xr:uid="{00000000-0005-0000-0000-0000DE030000}"/>
    <cellStyle name="Normal 3 2 2 5" xfId="1021" xr:uid="{00000000-0005-0000-0000-0000DF030000}"/>
    <cellStyle name="Normal 3 2 2 6" xfId="1022" xr:uid="{00000000-0005-0000-0000-0000E0030000}"/>
    <cellStyle name="Normal 3 2 2 7" xfId="1023" xr:uid="{00000000-0005-0000-0000-0000E1030000}"/>
    <cellStyle name="Normal 3 2 2 8" xfId="1024" xr:uid="{00000000-0005-0000-0000-0000E2030000}"/>
    <cellStyle name="Normal 3 2 20" xfId="1025" xr:uid="{00000000-0005-0000-0000-0000E3030000}"/>
    <cellStyle name="Normal 3 2 21" xfId="1026" xr:uid="{00000000-0005-0000-0000-0000E4030000}"/>
    <cellStyle name="Normal 3 2 22" xfId="1027" xr:uid="{00000000-0005-0000-0000-0000E5030000}"/>
    <cellStyle name="Normal 3 2 23" xfId="1028" xr:uid="{00000000-0005-0000-0000-0000E6030000}"/>
    <cellStyle name="Normal 3 2 24" xfId="1029" xr:uid="{00000000-0005-0000-0000-0000E7030000}"/>
    <cellStyle name="Normal 3 2 25" xfId="965" xr:uid="{00000000-0005-0000-0000-0000E8030000}"/>
    <cellStyle name="Normal 3 2 3" xfId="1030" xr:uid="{00000000-0005-0000-0000-0000E9030000}"/>
    <cellStyle name="Normal 3 2 3 2" xfId="1031" xr:uid="{00000000-0005-0000-0000-0000EA030000}"/>
    <cellStyle name="Normal 3 2 3 3" xfId="1032" xr:uid="{00000000-0005-0000-0000-0000EB030000}"/>
    <cellStyle name="Normal 3 2 3 4" xfId="1033" xr:uid="{00000000-0005-0000-0000-0000EC030000}"/>
    <cellStyle name="Normal 3 2 3 5" xfId="1034" xr:uid="{00000000-0005-0000-0000-0000ED030000}"/>
    <cellStyle name="Normal 3 2 3 6" xfId="1035" xr:uid="{00000000-0005-0000-0000-0000EE030000}"/>
    <cellStyle name="Normal 3 2 3 7" xfId="1036" xr:uid="{00000000-0005-0000-0000-0000EF030000}"/>
    <cellStyle name="Normal 3 2 4" xfId="1037" xr:uid="{00000000-0005-0000-0000-0000F0030000}"/>
    <cellStyle name="Normal 3 2 4 2" xfId="1038" xr:uid="{00000000-0005-0000-0000-0000F1030000}"/>
    <cellStyle name="Normal 3 2 4 3" xfId="1039" xr:uid="{00000000-0005-0000-0000-0000F2030000}"/>
    <cellStyle name="Normal 3 2 4 4" xfId="1040" xr:uid="{00000000-0005-0000-0000-0000F3030000}"/>
    <cellStyle name="Normal 3 2 4 5" xfId="1041" xr:uid="{00000000-0005-0000-0000-0000F4030000}"/>
    <cellStyle name="Normal 3 2 4 6" xfId="1042" xr:uid="{00000000-0005-0000-0000-0000F5030000}"/>
    <cellStyle name="Normal 3 2 4 7" xfId="1043" xr:uid="{00000000-0005-0000-0000-0000F6030000}"/>
    <cellStyle name="Normal 3 2 5" xfId="1044" xr:uid="{00000000-0005-0000-0000-0000F7030000}"/>
    <cellStyle name="Normal 3 2 5 2" xfId="1045" xr:uid="{00000000-0005-0000-0000-0000F8030000}"/>
    <cellStyle name="Normal 3 2 5 3" xfId="1046" xr:uid="{00000000-0005-0000-0000-0000F9030000}"/>
    <cellStyle name="Normal 3 2 5 4" xfId="1047" xr:uid="{00000000-0005-0000-0000-0000FA030000}"/>
    <cellStyle name="Normal 3 2 5 5" xfId="1048" xr:uid="{00000000-0005-0000-0000-0000FB030000}"/>
    <cellStyle name="Normal 3 2 5 6" xfId="1049" xr:uid="{00000000-0005-0000-0000-0000FC030000}"/>
    <cellStyle name="Normal 3 2 5 7" xfId="1050" xr:uid="{00000000-0005-0000-0000-0000FD030000}"/>
    <cellStyle name="Normal 3 2 6" xfId="1051" xr:uid="{00000000-0005-0000-0000-0000FE030000}"/>
    <cellStyle name="Normal 3 2 6 2" xfId="1052" xr:uid="{00000000-0005-0000-0000-0000FF030000}"/>
    <cellStyle name="Normal 3 2 6 3" xfId="1053" xr:uid="{00000000-0005-0000-0000-000000040000}"/>
    <cellStyle name="Normal 3 2 6 4" xfId="1054" xr:uid="{00000000-0005-0000-0000-000001040000}"/>
    <cellStyle name="Normal 3 2 6 5" xfId="1055" xr:uid="{00000000-0005-0000-0000-000002040000}"/>
    <cellStyle name="Normal 3 2 6 6" xfId="1056" xr:uid="{00000000-0005-0000-0000-000003040000}"/>
    <cellStyle name="Normal 3 2 6 7" xfId="1057" xr:uid="{00000000-0005-0000-0000-000004040000}"/>
    <cellStyle name="Normal 3 2 7" xfId="1058" xr:uid="{00000000-0005-0000-0000-000005040000}"/>
    <cellStyle name="Normal 3 2 7 2" xfId="1059" xr:uid="{00000000-0005-0000-0000-000006040000}"/>
    <cellStyle name="Normal 3 2 7 3" xfId="1060" xr:uid="{00000000-0005-0000-0000-000007040000}"/>
    <cellStyle name="Normal 3 2 7 4" xfId="1061" xr:uid="{00000000-0005-0000-0000-000008040000}"/>
    <cellStyle name="Normal 3 2 7 5" xfId="1062" xr:uid="{00000000-0005-0000-0000-000009040000}"/>
    <cellStyle name="Normal 3 2 7 6" xfId="1063" xr:uid="{00000000-0005-0000-0000-00000A040000}"/>
    <cellStyle name="Normal 3 2 7 7" xfId="1064" xr:uid="{00000000-0005-0000-0000-00000B040000}"/>
    <cellStyle name="Normal 3 2 8" xfId="1065" xr:uid="{00000000-0005-0000-0000-00000C040000}"/>
    <cellStyle name="Normal 3 2 8 2" xfId="1066" xr:uid="{00000000-0005-0000-0000-00000D040000}"/>
    <cellStyle name="Normal 3 2 8 3" xfId="1067" xr:uid="{00000000-0005-0000-0000-00000E040000}"/>
    <cellStyle name="Normal 3 2 8 4" xfId="1068" xr:uid="{00000000-0005-0000-0000-00000F040000}"/>
    <cellStyle name="Normal 3 2 8 5" xfId="1069" xr:uid="{00000000-0005-0000-0000-000010040000}"/>
    <cellStyle name="Normal 3 2 8 6" xfId="1070" xr:uid="{00000000-0005-0000-0000-000011040000}"/>
    <cellStyle name="Normal 3 2 8 7" xfId="1071" xr:uid="{00000000-0005-0000-0000-000012040000}"/>
    <cellStyle name="Normal 3 2 9" xfId="1072" xr:uid="{00000000-0005-0000-0000-000013040000}"/>
    <cellStyle name="Normal 3 2 9 2" xfId="1073" xr:uid="{00000000-0005-0000-0000-000014040000}"/>
    <cellStyle name="Normal 3 2 9 3" xfId="1074" xr:uid="{00000000-0005-0000-0000-000015040000}"/>
    <cellStyle name="Normal 3 2 9 4" xfId="1075" xr:uid="{00000000-0005-0000-0000-000016040000}"/>
    <cellStyle name="Normal 3 2 9 5" xfId="1076" xr:uid="{00000000-0005-0000-0000-000017040000}"/>
    <cellStyle name="Normal 3 2 9 6" xfId="1077" xr:uid="{00000000-0005-0000-0000-000018040000}"/>
    <cellStyle name="Normal 3 2 9 7" xfId="1078" xr:uid="{00000000-0005-0000-0000-000019040000}"/>
    <cellStyle name="Normal 3 3" xfId="1079" xr:uid="{00000000-0005-0000-0000-00001A040000}"/>
    <cellStyle name="Normal 3 4" xfId="1080" xr:uid="{00000000-0005-0000-0000-00001B040000}"/>
    <cellStyle name="Normal 3 5" xfId="1081" xr:uid="{00000000-0005-0000-0000-00001C040000}"/>
    <cellStyle name="Normal 3 6" xfId="1082" xr:uid="{00000000-0005-0000-0000-00001D040000}"/>
    <cellStyle name="Normal 3 7" xfId="964" xr:uid="{00000000-0005-0000-0000-00001E040000}"/>
    <cellStyle name="Normal 3_APU AMV02 CAUCA 2010 Version ENERO 20 2011 - Formato 2010 julio" xfId="1083" xr:uid="{00000000-0005-0000-0000-00001F040000}"/>
    <cellStyle name="Normal 4" xfId="19" xr:uid="{00000000-0005-0000-0000-000020040000}"/>
    <cellStyle name="Normal 4 2" xfId="28" xr:uid="{00000000-0005-0000-0000-000021040000}"/>
    <cellStyle name="Normal 4 3" xfId="63" xr:uid="{00000000-0005-0000-0000-000022040000}"/>
    <cellStyle name="Normal 4 3 2" xfId="1084" xr:uid="{00000000-0005-0000-0000-000023040000}"/>
    <cellStyle name="Normal 4 4" xfId="1085" xr:uid="{00000000-0005-0000-0000-000024040000}"/>
    <cellStyle name="Normal 4 5" xfId="1086" xr:uid="{00000000-0005-0000-0000-000025040000}"/>
    <cellStyle name="Normal 4 6" xfId="69" xr:uid="{00000000-0005-0000-0000-000026040000}"/>
    <cellStyle name="Normal 4_APU AMV02 CAUCA 2010 Version ENERO 20 2011 - Formato 2010 julio" xfId="1087" xr:uid="{00000000-0005-0000-0000-000027040000}"/>
    <cellStyle name="Normal 5" xfId="38" xr:uid="{00000000-0005-0000-0000-000028040000}"/>
    <cellStyle name="Normal 5 2" xfId="1089" xr:uid="{00000000-0005-0000-0000-000029040000}"/>
    <cellStyle name="Normal 5 3" xfId="1090" xr:uid="{00000000-0005-0000-0000-00002A040000}"/>
    <cellStyle name="Normal 5 4" xfId="1091" xr:uid="{00000000-0005-0000-0000-00002B040000}"/>
    <cellStyle name="Normal 5 5" xfId="1092" xr:uid="{00000000-0005-0000-0000-00002C040000}"/>
    <cellStyle name="Normal 5 6" xfId="1088" xr:uid="{00000000-0005-0000-0000-00002D040000}"/>
    <cellStyle name="Normal 5 7" xfId="76" xr:uid="{00000000-0005-0000-0000-00002E040000}"/>
    <cellStyle name="Normal 6" xfId="52" xr:uid="{00000000-0005-0000-0000-00002F040000}"/>
    <cellStyle name="Normal 6 10" xfId="1094" xr:uid="{00000000-0005-0000-0000-000030040000}"/>
    <cellStyle name="Normal 6 11" xfId="1093" xr:uid="{00000000-0005-0000-0000-000031040000}"/>
    <cellStyle name="Normal 6 12" xfId="79" xr:uid="{00000000-0005-0000-0000-000032040000}"/>
    <cellStyle name="Normal 6 2" xfId="61" xr:uid="{00000000-0005-0000-0000-000033040000}"/>
    <cellStyle name="Normal 6 2 2" xfId="1095" xr:uid="{00000000-0005-0000-0000-000034040000}"/>
    <cellStyle name="Normal 6 2 3" xfId="84" xr:uid="{00000000-0005-0000-0000-000035040000}"/>
    <cellStyle name="Normal 6 3" xfId="1096" xr:uid="{00000000-0005-0000-0000-000036040000}"/>
    <cellStyle name="Normal 6 4" xfId="1097" xr:uid="{00000000-0005-0000-0000-000037040000}"/>
    <cellStyle name="Normal 6 5" xfId="1098" xr:uid="{00000000-0005-0000-0000-000038040000}"/>
    <cellStyle name="Normal 6 6" xfId="1099" xr:uid="{00000000-0005-0000-0000-000039040000}"/>
    <cellStyle name="Normal 6 7" xfId="1100" xr:uid="{00000000-0005-0000-0000-00003A040000}"/>
    <cellStyle name="Normal 6 8" xfId="1101" xr:uid="{00000000-0005-0000-0000-00003B040000}"/>
    <cellStyle name="Normal 6 9" xfId="1102" xr:uid="{00000000-0005-0000-0000-00003C040000}"/>
    <cellStyle name="Normal 7" xfId="1103" xr:uid="{00000000-0005-0000-0000-00003D040000}"/>
    <cellStyle name="Normal 7 2" xfId="1104" xr:uid="{00000000-0005-0000-0000-00003E040000}"/>
    <cellStyle name="Normal 8" xfId="1105" xr:uid="{00000000-0005-0000-0000-00003F040000}"/>
    <cellStyle name="Normal 8 10" xfId="1106" xr:uid="{00000000-0005-0000-0000-000040040000}"/>
    <cellStyle name="Normal 8 11" xfId="1107" xr:uid="{00000000-0005-0000-0000-000041040000}"/>
    <cellStyle name="Normal 8 2" xfId="1108" xr:uid="{00000000-0005-0000-0000-000042040000}"/>
    <cellStyle name="Normal 8 2 2" xfId="1109" xr:uid="{00000000-0005-0000-0000-000043040000}"/>
    <cellStyle name="Normal 8 2 3" xfId="1110" xr:uid="{00000000-0005-0000-0000-000044040000}"/>
    <cellStyle name="Normal 8 2 4" xfId="1111" xr:uid="{00000000-0005-0000-0000-000045040000}"/>
    <cellStyle name="Normal 8 2 5" xfId="1112" xr:uid="{00000000-0005-0000-0000-000046040000}"/>
    <cellStyle name="Normal 8 2 6" xfId="1113" xr:uid="{00000000-0005-0000-0000-000047040000}"/>
    <cellStyle name="Normal 8 2 7" xfId="1114" xr:uid="{00000000-0005-0000-0000-000048040000}"/>
    <cellStyle name="Normal 8 2 8" xfId="1115" xr:uid="{00000000-0005-0000-0000-000049040000}"/>
    <cellStyle name="Normal 8 2 9" xfId="1116" xr:uid="{00000000-0005-0000-0000-00004A040000}"/>
    <cellStyle name="Normal 8 3" xfId="1117" xr:uid="{00000000-0005-0000-0000-00004B040000}"/>
    <cellStyle name="Normal 8 4" xfId="1118" xr:uid="{00000000-0005-0000-0000-00004C040000}"/>
    <cellStyle name="Normal 8 5" xfId="1119" xr:uid="{00000000-0005-0000-0000-00004D040000}"/>
    <cellStyle name="Normal 8 6" xfId="1120" xr:uid="{00000000-0005-0000-0000-00004E040000}"/>
    <cellStyle name="Normal 8 7" xfId="1121" xr:uid="{00000000-0005-0000-0000-00004F040000}"/>
    <cellStyle name="Normal 8 8" xfId="1122" xr:uid="{00000000-0005-0000-0000-000050040000}"/>
    <cellStyle name="Normal 8 9" xfId="1123" xr:uid="{00000000-0005-0000-0000-000051040000}"/>
    <cellStyle name="Normal 9" xfId="27" xr:uid="{00000000-0005-0000-0000-000052040000}"/>
    <cellStyle name="Normal 9 2" xfId="40" xr:uid="{00000000-0005-0000-0000-000053040000}"/>
    <cellStyle name="Normal 9 3" xfId="72" xr:uid="{00000000-0005-0000-0000-000054040000}"/>
    <cellStyle name="Normal_inversión 2000 2" xfId="55" xr:uid="{00000000-0005-0000-0000-000055040000}"/>
    <cellStyle name="Normal_modelo ACTA OBRA y MODIFICACION" xfId="4" xr:uid="{00000000-0005-0000-0000-000056040000}"/>
    <cellStyle name="Normal_PTO OFICIAL PREPLIEGO (CORREGIDO) 2" xfId="31" xr:uid="{00000000-0005-0000-0000-000057040000}"/>
    <cellStyle name="Normal_PTO OFICIAL y APU MODELO 2010 (2)" xfId="60" xr:uid="{00000000-0005-0000-0000-000058040000}"/>
    <cellStyle name="Notas" xfId="2" builtinId="10"/>
    <cellStyle name="Notas 2" xfId="9" xr:uid="{00000000-0005-0000-0000-00005A040000}"/>
    <cellStyle name="Notas 2 2" xfId="1125" xr:uid="{00000000-0005-0000-0000-00005B040000}"/>
    <cellStyle name="Notas 2 3" xfId="1124" xr:uid="{00000000-0005-0000-0000-00005C040000}"/>
    <cellStyle name="Note" xfId="1126" xr:uid="{00000000-0005-0000-0000-00005D040000}"/>
    <cellStyle name="Output" xfId="1127" xr:uid="{00000000-0005-0000-0000-00005E040000}"/>
    <cellStyle name="Percen - Modelo3" xfId="1128" xr:uid="{00000000-0005-0000-0000-00005F040000}"/>
    <cellStyle name="Percent" xfId="1129" xr:uid="{00000000-0005-0000-0000-000060040000}"/>
    <cellStyle name="Porcentaje 2" xfId="11" xr:uid="{00000000-0005-0000-0000-000061040000}"/>
    <cellStyle name="Porcentaje 2 2" xfId="48" xr:uid="{00000000-0005-0000-0000-000062040000}"/>
    <cellStyle name="Porcentaje 3" xfId="18" xr:uid="{00000000-0005-0000-0000-000063040000}"/>
    <cellStyle name="Porcentaje 3 2" xfId="62" xr:uid="{00000000-0005-0000-0000-000064040000}"/>
    <cellStyle name="Porcentaje 3 2 2" xfId="1130" xr:uid="{00000000-0005-0000-0000-000065040000}"/>
    <cellStyle name="Porcentaje 4" xfId="20" xr:uid="{00000000-0005-0000-0000-000066040000}"/>
    <cellStyle name="Porcentaje 4 2" xfId="1131" xr:uid="{00000000-0005-0000-0000-000067040000}"/>
    <cellStyle name="Porcentaje 4 3" xfId="70" xr:uid="{00000000-0005-0000-0000-000068040000}"/>
    <cellStyle name="Porcentaje 5" xfId="53" xr:uid="{00000000-0005-0000-0000-000069040000}"/>
    <cellStyle name="Porcentaje 5 2" xfId="1133" xr:uid="{00000000-0005-0000-0000-00006A040000}"/>
    <cellStyle name="Porcentaje 5 3" xfId="1132" xr:uid="{00000000-0005-0000-0000-00006B040000}"/>
    <cellStyle name="Porcentaje 5 4" xfId="80" xr:uid="{00000000-0005-0000-0000-00006C040000}"/>
    <cellStyle name="Porcentaje 6" xfId="1134" xr:uid="{00000000-0005-0000-0000-00006D040000}"/>
    <cellStyle name="Porcentaje 7" xfId="1135" xr:uid="{00000000-0005-0000-0000-00006E040000}"/>
    <cellStyle name="Porcentaje 7 2" xfId="1136" xr:uid="{00000000-0005-0000-0000-00006F040000}"/>
    <cellStyle name="Porcentaje 7 3" xfId="1137" xr:uid="{00000000-0005-0000-0000-000070040000}"/>
    <cellStyle name="Porcentaje 7 4" xfId="1138" xr:uid="{00000000-0005-0000-0000-000071040000}"/>
    <cellStyle name="Porcentaje 7 5" xfId="1139" xr:uid="{00000000-0005-0000-0000-000072040000}"/>
    <cellStyle name="Porcentaje 7 6" xfId="1140" xr:uid="{00000000-0005-0000-0000-000073040000}"/>
    <cellStyle name="Porcentaje 7 7" xfId="1141" xr:uid="{00000000-0005-0000-0000-000074040000}"/>
    <cellStyle name="Porcentaje 7 8" xfId="1142" xr:uid="{00000000-0005-0000-0000-000075040000}"/>
    <cellStyle name="Porcentaje 7 9" xfId="1143" xr:uid="{00000000-0005-0000-0000-000076040000}"/>
    <cellStyle name="Porcentaje 8" xfId="1144" xr:uid="{00000000-0005-0000-0000-000077040000}"/>
    <cellStyle name="Porcentual 2" xfId="1145" xr:uid="{00000000-0005-0000-0000-000078040000}"/>
    <cellStyle name="Porcentual 2 10" xfId="33" xr:uid="{00000000-0005-0000-0000-000079040000}"/>
    <cellStyle name="Porcentual 2 11" xfId="1146" xr:uid="{00000000-0005-0000-0000-00007A040000}"/>
    <cellStyle name="Porcentual 2 12" xfId="1147" xr:uid="{00000000-0005-0000-0000-00007B040000}"/>
    <cellStyle name="Porcentual 2 13" xfId="1148" xr:uid="{00000000-0005-0000-0000-00007C040000}"/>
    <cellStyle name="Porcentual 2 14" xfId="1149" xr:uid="{00000000-0005-0000-0000-00007D040000}"/>
    <cellStyle name="Porcentual 2 15" xfId="1150" xr:uid="{00000000-0005-0000-0000-00007E040000}"/>
    <cellStyle name="Porcentual 2 2" xfId="1151" xr:uid="{00000000-0005-0000-0000-00007F040000}"/>
    <cellStyle name="Porcentual 2 2 2" xfId="1152" xr:uid="{00000000-0005-0000-0000-000080040000}"/>
    <cellStyle name="Porcentual 2 3" xfId="1153" xr:uid="{00000000-0005-0000-0000-000081040000}"/>
    <cellStyle name="Porcentual 2 3 2" xfId="1154" xr:uid="{00000000-0005-0000-0000-000082040000}"/>
    <cellStyle name="Porcentual 2 4" xfId="1155" xr:uid="{00000000-0005-0000-0000-000083040000}"/>
    <cellStyle name="Porcentual 2 5" xfId="1156" xr:uid="{00000000-0005-0000-0000-000084040000}"/>
    <cellStyle name="Porcentual 2 6" xfId="1157" xr:uid="{00000000-0005-0000-0000-000085040000}"/>
    <cellStyle name="Porcentual 2 7" xfId="1158" xr:uid="{00000000-0005-0000-0000-000086040000}"/>
    <cellStyle name="Porcentual 2 8" xfId="1159" xr:uid="{00000000-0005-0000-0000-000087040000}"/>
    <cellStyle name="Porcentual 2 9" xfId="1160" xr:uid="{00000000-0005-0000-0000-000088040000}"/>
    <cellStyle name="Porcentual 3" xfId="1161" xr:uid="{00000000-0005-0000-0000-000089040000}"/>
    <cellStyle name="Porcentual 3 2" xfId="1162" xr:uid="{00000000-0005-0000-0000-00008A040000}"/>
    <cellStyle name="Porcentual 3 2 2" xfId="1163" xr:uid="{00000000-0005-0000-0000-00008B040000}"/>
    <cellStyle name="Porcentual 3 3" xfId="1164" xr:uid="{00000000-0005-0000-0000-00008C040000}"/>
    <cellStyle name="Porcentual 3 4" xfId="1165" xr:uid="{00000000-0005-0000-0000-00008D040000}"/>
    <cellStyle name="Porcentual 3 5" xfId="1166" xr:uid="{00000000-0005-0000-0000-00008E040000}"/>
    <cellStyle name="Porcentual 3 6" xfId="1167" xr:uid="{00000000-0005-0000-0000-00008F040000}"/>
    <cellStyle name="Porcentual 3 7" xfId="1168" xr:uid="{00000000-0005-0000-0000-000090040000}"/>
    <cellStyle name="Porcentual 4" xfId="1169" xr:uid="{00000000-0005-0000-0000-000091040000}"/>
    <cellStyle name="Porcentual 4 2" xfId="1170" xr:uid="{00000000-0005-0000-0000-000092040000}"/>
    <cellStyle name="Porcentual 4 3" xfId="1171" xr:uid="{00000000-0005-0000-0000-000093040000}"/>
    <cellStyle name="Porcentual 4 4" xfId="1172" xr:uid="{00000000-0005-0000-0000-000094040000}"/>
    <cellStyle name="Porcentual 4 5" xfId="1173" xr:uid="{00000000-0005-0000-0000-000095040000}"/>
    <cellStyle name="Porcentual 5" xfId="1174" xr:uid="{00000000-0005-0000-0000-000096040000}"/>
    <cellStyle name="Porcentual 5 10" xfId="1175" xr:uid="{00000000-0005-0000-0000-000097040000}"/>
    <cellStyle name="Porcentual 5 11" xfId="1176" xr:uid="{00000000-0005-0000-0000-000098040000}"/>
    <cellStyle name="Porcentual 5 12" xfId="1177" xr:uid="{00000000-0005-0000-0000-000099040000}"/>
    <cellStyle name="Porcentual 5 13" xfId="1178" xr:uid="{00000000-0005-0000-0000-00009A040000}"/>
    <cellStyle name="Porcentual 5 2" xfId="1179" xr:uid="{00000000-0005-0000-0000-00009B040000}"/>
    <cellStyle name="Porcentual 5 3" xfId="1180" xr:uid="{00000000-0005-0000-0000-00009C040000}"/>
    <cellStyle name="Porcentual 5 4" xfId="1181" xr:uid="{00000000-0005-0000-0000-00009D040000}"/>
    <cellStyle name="Porcentual 5 5" xfId="1182" xr:uid="{00000000-0005-0000-0000-00009E040000}"/>
    <cellStyle name="Porcentual 5 6" xfId="1183" xr:uid="{00000000-0005-0000-0000-00009F040000}"/>
    <cellStyle name="Porcentual 5 7" xfId="1184" xr:uid="{00000000-0005-0000-0000-0000A0040000}"/>
    <cellStyle name="Porcentual 5 8" xfId="1185" xr:uid="{00000000-0005-0000-0000-0000A1040000}"/>
    <cellStyle name="Porcentual 5 9" xfId="1186" xr:uid="{00000000-0005-0000-0000-0000A2040000}"/>
    <cellStyle name="Porcentual 6" xfId="1187" xr:uid="{00000000-0005-0000-0000-0000A3040000}"/>
    <cellStyle name="Porcentual 6 2" xfId="1188" xr:uid="{00000000-0005-0000-0000-0000A4040000}"/>
    <cellStyle name="Porcentual 6 3" xfId="1189" xr:uid="{00000000-0005-0000-0000-0000A5040000}"/>
    <cellStyle name="Porcentual 6 4" xfId="1190" xr:uid="{00000000-0005-0000-0000-0000A6040000}"/>
    <cellStyle name="Porcentual 6 5" xfId="1191" xr:uid="{00000000-0005-0000-0000-0000A7040000}"/>
    <cellStyle name="Porcentual 7" xfId="1192" xr:uid="{00000000-0005-0000-0000-0000A8040000}"/>
    <cellStyle name="Porcentual 7 2" xfId="1193" xr:uid="{00000000-0005-0000-0000-0000A9040000}"/>
    <cellStyle name="Porcentual 7 3" xfId="1194" xr:uid="{00000000-0005-0000-0000-0000AA040000}"/>
    <cellStyle name="Porcentual 7 3 2" xfId="1195" xr:uid="{00000000-0005-0000-0000-0000AB040000}"/>
    <cellStyle name="Porcentual 8" xfId="1196" xr:uid="{00000000-0005-0000-0000-0000AC040000}"/>
    <cellStyle name="Porcentual 8 2" xfId="1197" xr:uid="{00000000-0005-0000-0000-0000AD040000}"/>
    <cellStyle name="Porcentual 9" xfId="6" xr:uid="{00000000-0005-0000-0000-0000AE040000}"/>
    <cellStyle name="Salida 2" xfId="1198" xr:uid="{00000000-0005-0000-0000-0000AF040000}"/>
    <cellStyle name="Texto de advertencia 2" xfId="1199" xr:uid="{00000000-0005-0000-0000-0000B0040000}"/>
    <cellStyle name="Texto explicativo 2" xfId="1200" xr:uid="{00000000-0005-0000-0000-0000B1040000}"/>
    <cellStyle name="Title" xfId="1201" xr:uid="{00000000-0005-0000-0000-0000B2040000}"/>
    <cellStyle name="TITULO" xfId="1202" xr:uid="{00000000-0005-0000-0000-0000B3040000}"/>
    <cellStyle name="Título 1 2" xfId="1203" xr:uid="{00000000-0005-0000-0000-0000B4040000}"/>
    <cellStyle name="Título 2 2" xfId="1204" xr:uid="{00000000-0005-0000-0000-0000B5040000}"/>
    <cellStyle name="Título 3 2" xfId="1205" xr:uid="{00000000-0005-0000-0000-0000B6040000}"/>
    <cellStyle name="Título 4" xfId="1206" xr:uid="{00000000-0005-0000-0000-0000B7040000}"/>
    <cellStyle name="Título de hoja" xfId="1207" xr:uid="{00000000-0005-0000-0000-0000B8040000}"/>
    <cellStyle name="Total" xfId="3" builtinId="25"/>
    <cellStyle name="Total 2" xfId="1208" xr:uid="{00000000-0005-0000-0000-0000BA040000}"/>
    <cellStyle name="Total 2 2" xfId="1209" xr:uid="{00000000-0005-0000-0000-0000BB040000}"/>
    <cellStyle name="Total 3" xfId="1210" xr:uid="{00000000-0005-0000-0000-0000BC040000}"/>
    <cellStyle name="Total 4" xfId="1211" xr:uid="{00000000-0005-0000-0000-0000BD040000}"/>
    <cellStyle name="Währung" xfId="1212" xr:uid="{00000000-0005-0000-0000-0000BE040000}"/>
    <cellStyle name="Währung 2" xfId="1213" xr:uid="{00000000-0005-0000-0000-0000BF040000}"/>
    <cellStyle name="Warning Text" xfId="1214" xr:uid="{00000000-0005-0000-0000-0000C0040000}"/>
  </cellStyles>
  <dxfs count="0"/>
  <tableStyles count="0" defaultTableStyle="TableStyleMedium2" defaultPivotStyle="PivotStyleLight16"/>
  <colors>
    <mruColors>
      <color rgb="FFFFFFCC"/>
      <color rgb="FFFFFFC9"/>
      <color rgb="FF0ABEF6"/>
      <color rgb="FFCC99FF"/>
      <color rgb="FF9148C8"/>
      <color rgb="FFFECEFB"/>
      <color rgb="FFF7C3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externalLink" Target="externalLinks/externalLink80.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hyperlink" Target="#INDICE!B52"/></Relationships>
</file>

<file path=xl/drawings/_rels/drawing4.xml.rels><?xml version="1.0" encoding="UTF-8" standalone="yes"?>
<Relationships xmlns="http://schemas.openxmlformats.org/package/2006/relationships"><Relationship Id="rId1" Type="http://schemas.openxmlformats.org/officeDocument/2006/relationships/hyperlink" Target="#INDICE!B52"/></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jpe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oneCellAnchor>
    <xdr:from>
      <xdr:col>5</xdr:col>
      <xdr:colOff>3714750</xdr:colOff>
      <xdr:row>27</xdr:row>
      <xdr:rowOff>114300</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7677150" y="8324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3</xdr:col>
      <xdr:colOff>345622</xdr:colOff>
      <xdr:row>0</xdr:row>
      <xdr:rowOff>0</xdr:rowOff>
    </xdr:from>
    <xdr:to>
      <xdr:col>4</xdr:col>
      <xdr:colOff>247650</xdr:colOff>
      <xdr:row>2</xdr:row>
      <xdr:rowOff>465364</xdr:rowOff>
    </xdr:to>
    <xdr:pic>
      <xdr:nvPicPr>
        <xdr:cNvPr id="3" name="Picture 1" descr="LogoINV">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9097" y="0"/>
          <a:ext cx="1340303" cy="1579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683079</xdr:colOff>
      <xdr:row>0</xdr:row>
      <xdr:rowOff>234043</xdr:rowOff>
    </xdr:from>
    <xdr:to>
      <xdr:col>9</xdr:col>
      <xdr:colOff>1741714</xdr:colOff>
      <xdr:row>3</xdr:row>
      <xdr:rowOff>65946</xdr:rowOff>
    </xdr:to>
    <xdr:pic>
      <xdr:nvPicPr>
        <xdr:cNvPr id="4" name="Imagen 1" descr="http://www.presidencia.gov.co/prensa_new/historia/escudo.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98829" y="234043"/>
          <a:ext cx="1058635" cy="14225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3714750</xdr:colOff>
      <xdr:row>27</xdr:row>
      <xdr:rowOff>114300</xdr:rowOff>
    </xdr:from>
    <xdr:ext cx="184731" cy="264560"/>
    <xdr:sp macro="" textlink="">
      <xdr:nvSpPr>
        <xdr:cNvPr id="2" name="1 CuadroTexto">
          <a:extLst>
            <a:ext uri="{FF2B5EF4-FFF2-40B4-BE49-F238E27FC236}">
              <a16:creationId xmlns:a16="http://schemas.microsoft.com/office/drawing/2014/main" id="{00000000-0008-0000-0100-000002000000}"/>
            </a:ext>
          </a:extLst>
        </xdr:cNvPr>
        <xdr:cNvSpPr txBox="1"/>
      </xdr:nvSpPr>
      <xdr:spPr>
        <a:xfrm>
          <a:off x="7677150" y="8324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3</xdr:col>
      <xdr:colOff>345622</xdr:colOff>
      <xdr:row>0</xdr:row>
      <xdr:rowOff>0</xdr:rowOff>
    </xdr:from>
    <xdr:to>
      <xdr:col>4</xdr:col>
      <xdr:colOff>247650</xdr:colOff>
      <xdr:row>2</xdr:row>
      <xdr:rowOff>465364</xdr:rowOff>
    </xdr:to>
    <xdr:pic>
      <xdr:nvPicPr>
        <xdr:cNvPr id="3" name="Picture 1" descr="LogoINV">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9097" y="0"/>
          <a:ext cx="1340303" cy="1579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683079</xdr:colOff>
      <xdr:row>0</xdr:row>
      <xdr:rowOff>234043</xdr:rowOff>
    </xdr:from>
    <xdr:to>
      <xdr:col>9</xdr:col>
      <xdr:colOff>1741714</xdr:colOff>
      <xdr:row>3</xdr:row>
      <xdr:rowOff>65946</xdr:rowOff>
    </xdr:to>
    <xdr:pic>
      <xdr:nvPicPr>
        <xdr:cNvPr id="4" name="Imagen 1" descr="http://www.presidencia.gov.co/prensa_new/historia/escudo.jpg">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98829" y="234043"/>
          <a:ext cx="1058635" cy="14225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381000</xdr:colOff>
          <xdr:row>2</xdr:row>
          <xdr:rowOff>47625</xdr:rowOff>
        </xdr:to>
        <xdr:sp macro="" textlink="">
          <xdr:nvSpPr>
            <xdr:cNvPr id="969729" name="Object 1" hidden="1">
              <a:extLst>
                <a:ext uri="{63B3BB69-23CF-44E3-9099-C40C66FF867C}">
                  <a14:compatExt spid="_x0000_s969729"/>
                </a:ext>
                <a:ext uri="{FF2B5EF4-FFF2-40B4-BE49-F238E27FC236}">
                  <a16:creationId xmlns:a16="http://schemas.microsoft.com/office/drawing/2014/main" id="{00000000-0008-0000-0200-000001C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xdr:col>
      <xdr:colOff>0</xdr:colOff>
      <xdr:row>55</xdr:row>
      <xdr:rowOff>0</xdr:rowOff>
    </xdr:from>
    <xdr:to>
      <xdr:col>5</xdr:col>
      <xdr:colOff>371475</xdr:colOff>
      <xdr:row>57</xdr:row>
      <xdr:rowOff>66675</xdr:rowOff>
    </xdr:to>
    <xdr:sp macro="" textlink="" fLocksText="0">
      <xdr:nvSpPr>
        <xdr:cNvPr id="3" name="2 Rectángulo redondeado">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bwMode="auto">
        <a:xfrm>
          <a:off x="2286000" y="11430000"/>
          <a:ext cx="1895475" cy="447675"/>
        </a:xfrm>
        <a:prstGeom prst="roundRect">
          <a:avLst/>
        </a:prstGeom>
        <a:solidFill>
          <a:srgbClr val="00B050"/>
        </a:solidFill>
        <a:ln w="22225" cap="flat" cmpd="sng" algn="ctr">
          <a:solidFill>
            <a:srgbClr val="002060"/>
          </a:solidFill>
          <a:prstDash val="solid"/>
          <a:round/>
          <a:headEnd type="none" w="med" len="med"/>
          <a:tailEnd type="none" w="med" len="med"/>
        </a:ln>
        <a:effectLst>
          <a:outerShdw blurRad="50800" dist="50800" dir="5400000" algn="ctr" rotWithShape="0">
            <a:schemeClr val="accent1">
              <a:lumMod val="60000"/>
              <a:lumOff val="40000"/>
            </a:schemeClr>
          </a:outerShdw>
        </a:effectLst>
        <a:scene3d>
          <a:camera prst="orthographicFront"/>
          <a:lightRig rig="sunset" dir="t"/>
        </a:scene3d>
        <a:sp3d extrusionH="190500" prstMaterial="matte">
          <a:bevelT w="146050" h="171450"/>
          <a:bevelB w="57150" h="146050"/>
          <a:extrusionClr>
            <a:schemeClr val="accent3">
              <a:lumMod val="75000"/>
            </a:schemeClr>
          </a:extrusionClr>
        </a:sp3d>
      </xdr:spPr>
      <xdr:txBody>
        <a:bodyPr vertOverflow="clip" wrap="square" lIns="18288" tIns="0" rIns="0" bIns="0" rtlCol="0" anchor="ctr" upright="1"/>
        <a:lstStyle/>
        <a:p>
          <a:pPr algn="ctr"/>
          <a:r>
            <a:rPr lang="es-CO" sz="1100" b="1"/>
            <a:t>IR</a:t>
          </a:r>
          <a:r>
            <a:rPr lang="es-CO" sz="1100" b="1" baseline="0"/>
            <a:t> AL INDICE</a:t>
          </a:r>
          <a:endParaRPr lang="es-CO" sz="1100" b="1"/>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0</xdr:row>
          <xdr:rowOff>95250</xdr:rowOff>
        </xdr:from>
        <xdr:to>
          <xdr:col>0</xdr:col>
          <xdr:colOff>352425</xdr:colOff>
          <xdr:row>2</xdr:row>
          <xdr:rowOff>57150</xdr:rowOff>
        </xdr:to>
        <xdr:sp macro="" textlink="">
          <xdr:nvSpPr>
            <xdr:cNvPr id="966657" name="Object 1" hidden="1">
              <a:extLst>
                <a:ext uri="{63B3BB69-23CF-44E3-9099-C40C66FF867C}">
                  <a14:compatExt spid="_x0000_s966657"/>
                </a:ext>
                <a:ext uri="{FF2B5EF4-FFF2-40B4-BE49-F238E27FC236}">
                  <a16:creationId xmlns:a16="http://schemas.microsoft.com/office/drawing/2014/main" id="{00000000-0008-0000-0300-000001C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xdr:col>
      <xdr:colOff>0</xdr:colOff>
      <xdr:row>52</xdr:row>
      <xdr:rowOff>0</xdr:rowOff>
    </xdr:from>
    <xdr:to>
      <xdr:col>5</xdr:col>
      <xdr:colOff>165735</xdr:colOff>
      <xdr:row>54</xdr:row>
      <xdr:rowOff>66675</xdr:rowOff>
    </xdr:to>
    <xdr:sp macro="" textlink="" fLocksText="0">
      <xdr:nvSpPr>
        <xdr:cNvPr id="3" name="2 Rectángulo redondeado">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bwMode="auto">
        <a:xfrm>
          <a:off x="2286000" y="9906000"/>
          <a:ext cx="1689735" cy="447675"/>
        </a:xfrm>
        <a:prstGeom prst="roundRect">
          <a:avLst/>
        </a:prstGeom>
        <a:solidFill>
          <a:srgbClr val="00B050"/>
        </a:solidFill>
        <a:ln w="22225" cap="flat" cmpd="sng" algn="ctr">
          <a:solidFill>
            <a:srgbClr val="002060"/>
          </a:solidFill>
          <a:prstDash val="solid"/>
          <a:round/>
          <a:headEnd type="none" w="med" len="med"/>
          <a:tailEnd type="none" w="med" len="med"/>
        </a:ln>
        <a:effectLst>
          <a:outerShdw blurRad="50800" dist="50800" dir="5400000" algn="ctr" rotWithShape="0">
            <a:schemeClr val="accent1">
              <a:lumMod val="60000"/>
              <a:lumOff val="40000"/>
            </a:schemeClr>
          </a:outerShdw>
        </a:effectLst>
        <a:scene3d>
          <a:camera prst="orthographicFront"/>
          <a:lightRig rig="sunset" dir="t"/>
        </a:scene3d>
        <a:sp3d extrusionH="190500" prstMaterial="matte">
          <a:bevelT w="146050" h="171450"/>
          <a:bevelB w="57150" h="146050"/>
          <a:extrusionClr>
            <a:schemeClr val="accent3">
              <a:lumMod val="75000"/>
            </a:schemeClr>
          </a:extrusionClr>
        </a:sp3d>
      </xdr:spPr>
      <xdr:txBody>
        <a:bodyPr vertOverflow="clip" wrap="square" lIns="18288" tIns="0" rIns="0" bIns="0" rtlCol="0" anchor="ctr" upright="1"/>
        <a:lstStyle/>
        <a:p>
          <a:pPr algn="ctr"/>
          <a:r>
            <a:rPr lang="es-CO" sz="1100" b="1"/>
            <a:t>IR</a:t>
          </a:r>
          <a:r>
            <a:rPr lang="es-CO" sz="1100" b="1" baseline="0"/>
            <a:t> AL INDICE</a:t>
          </a:r>
          <a:endParaRPr lang="es-CO"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id="{00000000-0008-0000-08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WINDOWS\TEMP\TD_0025.DIR\NOV-%20DIC-2002\INF%20NOV-DIC_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ZXPREPLIEGOS%20PUENTE%20ARMADA\PRESUP\ZPREPLIEGOS%20PUENTE%20ARMADA\OBRAS%20PUENTE%20ARMADA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Mis%20documentos\Advial-Jul-01-jul-03\formatos\FORMATOS%20UTILES\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Juank\AppData\Local\Microsoft\Windows\Temporary%20Internet%20Files\Content.IE5\RLYE1U8M\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CUND%20GRUPO%201\TECNICO\presupuestos\presupuestos%202010\presupuestos%20marzo%202010\necesidades%20de%20las%20v&#237;as\presupuesto%20necesidades%20vias%20marz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Juank\AppData\Local\Microsoft\Windows\Temporary%20Internet%20Files\Content.IE5\RLYE1U8M\Documents%20and%20Settings\Administrador\Escritorio\JULIO%20SEPTIEMBRE\trimestral%20Oct%20Dic%202007\trimestral%20OCTUB"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WINDOWS\TEMP\TD_0025.DIR\NOV-%20DIC-2002\oficina\accidentes%20le%20NOV-0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Residente-pc\amv06%20contrato%201966\25.%20APUs%20MARZO%202017\APU%20G-06%20%20TERRITORIAL%20MODELO%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Seguim-16"/>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TORTA EST"/>
      <sheetName val="Información"/>
      <sheetName val="Accidentalidad"/>
      <sheetName val="Causa Posible"/>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2">
          <cell r="A2">
            <v>0</v>
          </cell>
        </row>
      </sheetData>
      <sheetData sheetId="51">
        <row r="2">
          <cell r="A2">
            <v>0</v>
          </cell>
        </row>
      </sheetData>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efreshError="1"/>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efreshError="1"/>
      <sheetData sheetId="143" refreshError="1"/>
      <sheetData sheetId="144" refreshError="1"/>
      <sheetData sheetId="145" refreshError="1"/>
      <sheetData sheetId="146" refreshError="1"/>
      <sheetData sheetId="147" refreshError="1"/>
      <sheetData sheetId="148" refreshError="1"/>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efreshError="1"/>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ow r="2">
          <cell r="A2">
            <v>0</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2">
          <cell r="A2">
            <v>0</v>
          </cell>
        </row>
      </sheetData>
      <sheetData sheetId="337"/>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sheetData sheetId="438"/>
      <sheetData sheetId="439"/>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sheetData sheetId="515"/>
      <sheetData sheetId="516"/>
      <sheetData sheetId="517"/>
      <sheetData sheetId="518"/>
      <sheetData sheetId="519"/>
      <sheetData sheetId="520">
        <row r="2">
          <cell r="A2">
            <v>0</v>
          </cell>
        </row>
      </sheetData>
      <sheetData sheetId="521"/>
      <sheetData sheetId="522"/>
      <sheetData sheetId="523">
        <row r="2">
          <cell r="A2">
            <v>0</v>
          </cell>
        </row>
      </sheetData>
      <sheetData sheetId="524">
        <row r="2">
          <cell r="A2">
            <v>0</v>
          </cell>
        </row>
      </sheetData>
      <sheetData sheetId="525"/>
      <sheetData sheetId="526"/>
      <sheetData sheetId="527"/>
      <sheetData sheetId="528"/>
      <sheetData sheetId="529"/>
      <sheetData sheetId="530"/>
      <sheetData sheetId="531">
        <row r="2">
          <cell r="A2">
            <v>0</v>
          </cell>
        </row>
      </sheetData>
      <sheetData sheetId="532"/>
      <sheetData sheetId="533"/>
      <sheetData sheetId="534"/>
      <sheetData sheetId="535">
        <row r="2">
          <cell r="A2">
            <v>0</v>
          </cell>
        </row>
      </sheetData>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ow r="2">
          <cell r="A2">
            <v>0</v>
          </cell>
        </row>
      </sheetData>
      <sheetData sheetId="552"/>
      <sheetData sheetId="553"/>
      <sheetData sheetId="554">
        <row r="2">
          <cell r="A2">
            <v>0</v>
          </cell>
        </row>
      </sheetData>
      <sheetData sheetId="555">
        <row r="2">
          <cell r="A2">
            <v>0</v>
          </cell>
        </row>
      </sheetData>
      <sheetData sheetId="556"/>
      <sheetData sheetId="557"/>
      <sheetData sheetId="558"/>
      <sheetData sheetId="559"/>
      <sheetData sheetId="560"/>
      <sheetData sheetId="561"/>
      <sheetData sheetId="562">
        <row r="2">
          <cell r="A2">
            <v>0</v>
          </cell>
        </row>
      </sheetData>
      <sheetData sheetId="563"/>
      <sheetData sheetId="564"/>
      <sheetData sheetId="565"/>
      <sheetData sheetId="566">
        <row r="2">
          <cell r="A2">
            <v>0</v>
          </cell>
        </row>
      </sheetData>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ow r="2">
          <cell r="A2">
            <v>0</v>
          </cell>
        </row>
      </sheetData>
      <sheetData sheetId="583"/>
      <sheetData sheetId="584"/>
      <sheetData sheetId="585">
        <row r="2">
          <cell r="A2">
            <v>0</v>
          </cell>
        </row>
      </sheetData>
      <sheetData sheetId="586">
        <row r="2">
          <cell r="A2">
            <v>0</v>
          </cell>
        </row>
      </sheetData>
      <sheetData sheetId="587"/>
      <sheetData sheetId="588"/>
      <sheetData sheetId="589"/>
      <sheetData sheetId="590"/>
      <sheetData sheetId="591"/>
      <sheetData sheetId="592"/>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Res-Accide-10"/>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s>
    <sheetDataSet>
      <sheetData sheetId="0"/>
      <sheetData sheetId="1" refreshError="1"/>
      <sheetData sheetId="2"/>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
      <sheetName val="INDICE"/>
      <sheetName val="Equipo"/>
      <sheetName val="Materiales"/>
      <sheetName val="Otros"/>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COMPRADA"/>
      <sheetName val="450.2 BACHEO"/>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 A MANO"/>
      <sheetName val="600.2.4"/>
      <sheetName val="600.2.4 a mano"/>
      <sheetName val="610.1"/>
      <sheetName val="610.2"/>
      <sheetName val="610.3"/>
      <sheetName val="610.4"/>
      <sheetName val="610.5"/>
      <sheetName val="610.6"/>
      <sheetName val="610.7"/>
      <sheetName val="620.1"/>
      <sheetName val="620.2"/>
      <sheetName val="620.3"/>
      <sheetName val="621.1"/>
      <sheetName val="621.1 P"/>
      <sheetName val="621.2"/>
      <sheetName val="621.3"/>
      <sheetName val="621.4"/>
      <sheetName val="621.5"/>
      <sheetName val="621.6"/>
      <sheetName val="621.7"/>
      <sheetName val="622.1"/>
      <sheetName val="622.2"/>
      <sheetName val="622.3"/>
      <sheetName val="622.4"/>
      <sheetName val="622.5"/>
      <sheetName val="623.1"/>
      <sheetName val="623.2"/>
      <sheetName val="630.1"/>
      <sheetName val="630.2"/>
      <sheetName val="630.3"/>
      <sheetName val="630.4"/>
      <sheetName val="630.4P"/>
      <sheetName val="630.5"/>
      <sheetName val="630.5 P"/>
      <sheetName val="630.6"/>
      <sheetName val="630.6P"/>
      <sheetName val="mortero"/>
      <sheetName val="630.7"/>
      <sheetName val="631.1"/>
      <sheetName val="632,1"/>
      <sheetName val="632,1P"/>
      <sheetName val="640.1"/>
      <sheetName val="640.2"/>
      <sheetName val="641.1"/>
      <sheetName val="641.2"/>
      <sheetName val="642.1"/>
      <sheetName val="642.2"/>
      <sheetName val="650.1"/>
      <sheetName val="650.2"/>
      <sheetName val="650.3"/>
      <sheetName val="650.4"/>
      <sheetName val="660.1"/>
      <sheetName val="661.1"/>
      <sheetName val="662.1"/>
      <sheetName val="662.2"/>
      <sheetName val="663.1"/>
      <sheetName val="670.1"/>
      <sheetName val="670.2"/>
      <sheetName val="670.3"/>
      <sheetName val="670.4"/>
      <sheetName val="670.5"/>
      <sheetName val="670.5P"/>
      <sheetName val="671.1"/>
      <sheetName val="671.1P"/>
      <sheetName val="671.2"/>
      <sheetName val="671.3"/>
      <sheetName val="671.4"/>
      <sheetName val="672.1"/>
      <sheetName val="672.2"/>
      <sheetName val="672.3"/>
      <sheetName val="672.4"/>
      <sheetName val="673.1"/>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1P IMPRIMANTE"/>
      <sheetName val="700.2P BANDAS"/>
      <sheetName val="700.2"/>
      <sheetName val="700.3"/>
      <sheetName val="700.4"/>
      <sheetName val="701.1"/>
      <sheetName val="710.1"/>
      <sheetName val="710.2"/>
      <sheetName val="710.4"/>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2.1"/>
      <sheetName val="820.1"/>
      <sheetName val="900.1"/>
      <sheetName val="900.2"/>
      <sheetName val="900.2P"/>
      <sheetName val="900.3"/>
      <sheetName val="Comentarios"/>
    </sheetNames>
    <sheetDataSet>
      <sheetData sheetId="0" refreshError="1"/>
      <sheetData sheetId="1" refreshError="1"/>
      <sheetData sheetId="2" refreshError="1"/>
      <sheetData sheetId="3" refreshError="1"/>
      <sheetData sheetId="4" refreshError="1">
        <row r="7">
          <cell r="C7">
            <v>0.2</v>
          </cell>
        </row>
        <row r="8">
          <cell r="C8">
            <v>0.05</v>
          </cell>
        </row>
        <row r="9">
          <cell r="C9">
            <v>0.05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png"/><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png"/><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7.e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HP27"/>
  <sheetViews>
    <sheetView tabSelected="1" zoomScale="70" zoomScaleNormal="70" workbookViewId="0">
      <selection activeCell="B5" sqref="B5:J5"/>
    </sheetView>
  </sheetViews>
  <sheetFormatPr baseColWidth="10" defaultColWidth="8.42578125" defaultRowHeight="13.5"/>
  <cols>
    <col min="1" max="1" width="1" style="320" customWidth="1"/>
    <col min="2" max="2" width="8.7109375" style="343" customWidth="1"/>
    <col min="3" max="3" width="7.28515625" style="343" customWidth="1"/>
    <col min="4" max="4" width="21.5703125" style="343" customWidth="1"/>
    <col min="5" max="5" width="20.85546875" style="343" customWidth="1"/>
    <col min="6" max="6" width="63.42578125" style="320" customWidth="1"/>
    <col min="7" max="7" width="9.42578125" style="344" customWidth="1"/>
    <col min="8" max="8" width="24.28515625" style="345" customWidth="1"/>
    <col min="9" max="9" width="19.140625" style="346" customWidth="1"/>
    <col min="10" max="10" width="27.5703125" style="346" customWidth="1"/>
    <col min="11" max="11" width="19.28515625" style="324" customWidth="1"/>
    <col min="12" max="12" width="8.42578125" style="324"/>
    <col min="13" max="13" width="38.42578125" style="324" customWidth="1"/>
    <col min="14" max="256" width="8.42578125" style="324"/>
    <col min="257" max="257" width="1" style="324" customWidth="1"/>
    <col min="258" max="258" width="4.28515625" style="324" customWidth="1"/>
    <col min="259" max="259" width="9" style="324" customWidth="1"/>
    <col min="260" max="260" width="12.42578125" style="324" customWidth="1"/>
    <col min="261" max="261" width="13.85546875" style="324" customWidth="1"/>
    <col min="262" max="262" width="60.28515625" style="324" customWidth="1"/>
    <col min="263" max="263" width="9.140625" style="324" customWidth="1"/>
    <col min="264" max="264" width="18.85546875" style="324" customWidth="1"/>
    <col min="265" max="265" width="19.140625" style="324" customWidth="1"/>
    <col min="266" max="266" width="34.85546875" style="324" customWidth="1"/>
    <col min="267" max="267" width="19.28515625" style="324" customWidth="1"/>
    <col min="268" max="512" width="8.42578125" style="324"/>
    <col min="513" max="513" width="1" style="324" customWidth="1"/>
    <col min="514" max="514" width="4.28515625" style="324" customWidth="1"/>
    <col min="515" max="515" width="9" style="324" customWidth="1"/>
    <col min="516" max="516" width="12.42578125" style="324" customWidth="1"/>
    <col min="517" max="517" width="13.85546875" style="324" customWidth="1"/>
    <col min="518" max="518" width="60.28515625" style="324" customWidth="1"/>
    <col min="519" max="519" width="9.140625" style="324" customWidth="1"/>
    <col min="520" max="520" width="18.85546875" style="324" customWidth="1"/>
    <col min="521" max="521" width="19.140625" style="324" customWidth="1"/>
    <col min="522" max="522" width="34.85546875" style="324" customWidth="1"/>
    <col min="523" max="523" width="19.28515625" style="324" customWidth="1"/>
    <col min="524" max="768" width="8.42578125" style="324"/>
    <col min="769" max="769" width="1" style="324" customWidth="1"/>
    <col min="770" max="770" width="4.28515625" style="324" customWidth="1"/>
    <col min="771" max="771" width="9" style="324" customWidth="1"/>
    <col min="772" max="772" width="12.42578125" style="324" customWidth="1"/>
    <col min="773" max="773" width="13.85546875" style="324" customWidth="1"/>
    <col min="774" max="774" width="60.28515625" style="324" customWidth="1"/>
    <col min="775" max="775" width="9.140625" style="324" customWidth="1"/>
    <col min="776" max="776" width="18.85546875" style="324" customWidth="1"/>
    <col min="777" max="777" width="19.140625" style="324" customWidth="1"/>
    <col min="778" max="778" width="34.85546875" style="324" customWidth="1"/>
    <col min="779" max="779" width="19.28515625" style="324" customWidth="1"/>
    <col min="780" max="1024" width="8.42578125" style="324"/>
    <col min="1025" max="1025" width="1" style="324" customWidth="1"/>
    <col min="1026" max="1026" width="4.28515625" style="324" customWidth="1"/>
    <col min="1027" max="1027" width="9" style="324" customWidth="1"/>
    <col min="1028" max="1028" width="12.42578125" style="324" customWidth="1"/>
    <col min="1029" max="1029" width="13.85546875" style="324" customWidth="1"/>
    <col min="1030" max="1030" width="60.28515625" style="324" customWidth="1"/>
    <col min="1031" max="1031" width="9.140625" style="324" customWidth="1"/>
    <col min="1032" max="1032" width="18.85546875" style="324" customWidth="1"/>
    <col min="1033" max="1033" width="19.140625" style="324" customWidth="1"/>
    <col min="1034" max="1034" width="34.85546875" style="324" customWidth="1"/>
    <col min="1035" max="1035" width="19.28515625" style="324" customWidth="1"/>
    <col min="1036" max="1280" width="8.42578125" style="324"/>
    <col min="1281" max="1281" width="1" style="324" customWidth="1"/>
    <col min="1282" max="1282" width="4.28515625" style="324" customWidth="1"/>
    <col min="1283" max="1283" width="9" style="324" customWidth="1"/>
    <col min="1284" max="1284" width="12.42578125" style="324" customWidth="1"/>
    <col min="1285" max="1285" width="13.85546875" style="324" customWidth="1"/>
    <col min="1286" max="1286" width="60.28515625" style="324" customWidth="1"/>
    <col min="1287" max="1287" width="9.140625" style="324" customWidth="1"/>
    <col min="1288" max="1288" width="18.85546875" style="324" customWidth="1"/>
    <col min="1289" max="1289" width="19.140625" style="324" customWidth="1"/>
    <col min="1290" max="1290" width="34.85546875" style="324" customWidth="1"/>
    <col min="1291" max="1291" width="19.28515625" style="324" customWidth="1"/>
    <col min="1292" max="1536" width="8.42578125" style="324"/>
    <col min="1537" max="1537" width="1" style="324" customWidth="1"/>
    <col min="1538" max="1538" width="4.28515625" style="324" customWidth="1"/>
    <col min="1539" max="1539" width="9" style="324" customWidth="1"/>
    <col min="1540" max="1540" width="12.42578125" style="324" customWidth="1"/>
    <col min="1541" max="1541" width="13.85546875" style="324" customWidth="1"/>
    <col min="1542" max="1542" width="60.28515625" style="324" customWidth="1"/>
    <col min="1543" max="1543" width="9.140625" style="324" customWidth="1"/>
    <col min="1544" max="1544" width="18.85546875" style="324" customWidth="1"/>
    <col min="1545" max="1545" width="19.140625" style="324" customWidth="1"/>
    <col min="1546" max="1546" width="34.85546875" style="324" customWidth="1"/>
    <col min="1547" max="1547" width="19.28515625" style="324" customWidth="1"/>
    <col min="1548" max="1792" width="8.42578125" style="324"/>
    <col min="1793" max="1793" width="1" style="324" customWidth="1"/>
    <col min="1794" max="1794" width="4.28515625" style="324" customWidth="1"/>
    <col min="1795" max="1795" width="9" style="324" customWidth="1"/>
    <col min="1796" max="1796" width="12.42578125" style="324" customWidth="1"/>
    <col min="1797" max="1797" width="13.85546875" style="324" customWidth="1"/>
    <col min="1798" max="1798" width="60.28515625" style="324" customWidth="1"/>
    <col min="1799" max="1799" width="9.140625" style="324" customWidth="1"/>
    <col min="1800" max="1800" width="18.85546875" style="324" customWidth="1"/>
    <col min="1801" max="1801" width="19.140625" style="324" customWidth="1"/>
    <col min="1802" max="1802" width="34.85546875" style="324" customWidth="1"/>
    <col min="1803" max="1803" width="19.28515625" style="324" customWidth="1"/>
    <col min="1804" max="2048" width="8.42578125" style="324"/>
    <col min="2049" max="2049" width="1" style="324" customWidth="1"/>
    <col min="2050" max="2050" width="4.28515625" style="324" customWidth="1"/>
    <col min="2051" max="2051" width="9" style="324" customWidth="1"/>
    <col min="2052" max="2052" width="12.42578125" style="324" customWidth="1"/>
    <col min="2053" max="2053" width="13.85546875" style="324" customWidth="1"/>
    <col min="2054" max="2054" width="60.28515625" style="324" customWidth="1"/>
    <col min="2055" max="2055" width="9.140625" style="324" customWidth="1"/>
    <col min="2056" max="2056" width="18.85546875" style="324" customWidth="1"/>
    <col min="2057" max="2057" width="19.140625" style="324" customWidth="1"/>
    <col min="2058" max="2058" width="34.85546875" style="324" customWidth="1"/>
    <col min="2059" max="2059" width="19.28515625" style="324" customWidth="1"/>
    <col min="2060" max="2304" width="8.42578125" style="324"/>
    <col min="2305" max="2305" width="1" style="324" customWidth="1"/>
    <col min="2306" max="2306" width="4.28515625" style="324" customWidth="1"/>
    <col min="2307" max="2307" width="9" style="324" customWidth="1"/>
    <col min="2308" max="2308" width="12.42578125" style="324" customWidth="1"/>
    <col min="2309" max="2309" width="13.85546875" style="324" customWidth="1"/>
    <col min="2310" max="2310" width="60.28515625" style="324" customWidth="1"/>
    <col min="2311" max="2311" width="9.140625" style="324" customWidth="1"/>
    <col min="2312" max="2312" width="18.85546875" style="324" customWidth="1"/>
    <col min="2313" max="2313" width="19.140625" style="324" customWidth="1"/>
    <col min="2314" max="2314" width="34.85546875" style="324" customWidth="1"/>
    <col min="2315" max="2315" width="19.28515625" style="324" customWidth="1"/>
    <col min="2316" max="2560" width="8.42578125" style="324"/>
    <col min="2561" max="2561" width="1" style="324" customWidth="1"/>
    <col min="2562" max="2562" width="4.28515625" style="324" customWidth="1"/>
    <col min="2563" max="2563" width="9" style="324" customWidth="1"/>
    <col min="2564" max="2564" width="12.42578125" style="324" customWidth="1"/>
    <col min="2565" max="2565" width="13.85546875" style="324" customWidth="1"/>
    <col min="2566" max="2566" width="60.28515625" style="324" customWidth="1"/>
    <col min="2567" max="2567" width="9.140625" style="324" customWidth="1"/>
    <col min="2568" max="2568" width="18.85546875" style="324" customWidth="1"/>
    <col min="2569" max="2569" width="19.140625" style="324" customWidth="1"/>
    <col min="2570" max="2570" width="34.85546875" style="324" customWidth="1"/>
    <col min="2571" max="2571" width="19.28515625" style="324" customWidth="1"/>
    <col min="2572" max="2816" width="8.42578125" style="324"/>
    <col min="2817" max="2817" width="1" style="324" customWidth="1"/>
    <col min="2818" max="2818" width="4.28515625" style="324" customWidth="1"/>
    <col min="2819" max="2819" width="9" style="324" customWidth="1"/>
    <col min="2820" max="2820" width="12.42578125" style="324" customWidth="1"/>
    <col min="2821" max="2821" width="13.85546875" style="324" customWidth="1"/>
    <col min="2822" max="2822" width="60.28515625" style="324" customWidth="1"/>
    <col min="2823" max="2823" width="9.140625" style="324" customWidth="1"/>
    <col min="2824" max="2824" width="18.85546875" style="324" customWidth="1"/>
    <col min="2825" max="2825" width="19.140625" style="324" customWidth="1"/>
    <col min="2826" max="2826" width="34.85546875" style="324" customWidth="1"/>
    <col min="2827" max="2827" width="19.28515625" style="324" customWidth="1"/>
    <col min="2828" max="3072" width="8.42578125" style="324"/>
    <col min="3073" max="3073" width="1" style="324" customWidth="1"/>
    <col min="3074" max="3074" width="4.28515625" style="324" customWidth="1"/>
    <col min="3075" max="3075" width="9" style="324" customWidth="1"/>
    <col min="3076" max="3076" width="12.42578125" style="324" customWidth="1"/>
    <col min="3077" max="3077" width="13.85546875" style="324" customWidth="1"/>
    <col min="3078" max="3078" width="60.28515625" style="324" customWidth="1"/>
    <col min="3079" max="3079" width="9.140625" style="324" customWidth="1"/>
    <col min="3080" max="3080" width="18.85546875" style="324" customWidth="1"/>
    <col min="3081" max="3081" width="19.140625" style="324" customWidth="1"/>
    <col min="3082" max="3082" width="34.85546875" style="324" customWidth="1"/>
    <col min="3083" max="3083" width="19.28515625" style="324" customWidth="1"/>
    <col min="3084" max="3328" width="8.42578125" style="324"/>
    <col min="3329" max="3329" width="1" style="324" customWidth="1"/>
    <col min="3330" max="3330" width="4.28515625" style="324" customWidth="1"/>
    <col min="3331" max="3331" width="9" style="324" customWidth="1"/>
    <col min="3332" max="3332" width="12.42578125" style="324" customWidth="1"/>
    <col min="3333" max="3333" width="13.85546875" style="324" customWidth="1"/>
    <col min="3334" max="3334" width="60.28515625" style="324" customWidth="1"/>
    <col min="3335" max="3335" width="9.140625" style="324" customWidth="1"/>
    <col min="3336" max="3336" width="18.85546875" style="324" customWidth="1"/>
    <col min="3337" max="3337" width="19.140625" style="324" customWidth="1"/>
    <col min="3338" max="3338" width="34.85546875" style="324" customWidth="1"/>
    <col min="3339" max="3339" width="19.28515625" style="324" customWidth="1"/>
    <col min="3340" max="3584" width="8.42578125" style="324"/>
    <col min="3585" max="3585" width="1" style="324" customWidth="1"/>
    <col min="3586" max="3586" width="4.28515625" style="324" customWidth="1"/>
    <col min="3587" max="3587" width="9" style="324" customWidth="1"/>
    <col min="3588" max="3588" width="12.42578125" style="324" customWidth="1"/>
    <col min="3589" max="3589" width="13.85546875" style="324" customWidth="1"/>
    <col min="3590" max="3590" width="60.28515625" style="324" customWidth="1"/>
    <col min="3591" max="3591" width="9.140625" style="324" customWidth="1"/>
    <col min="3592" max="3592" width="18.85546875" style="324" customWidth="1"/>
    <col min="3593" max="3593" width="19.140625" style="324" customWidth="1"/>
    <col min="3594" max="3594" width="34.85546875" style="324" customWidth="1"/>
    <col min="3595" max="3595" width="19.28515625" style="324" customWidth="1"/>
    <col min="3596" max="3840" width="8.42578125" style="324"/>
    <col min="3841" max="3841" width="1" style="324" customWidth="1"/>
    <col min="3842" max="3842" width="4.28515625" style="324" customWidth="1"/>
    <col min="3843" max="3843" width="9" style="324" customWidth="1"/>
    <col min="3844" max="3844" width="12.42578125" style="324" customWidth="1"/>
    <col min="3845" max="3845" width="13.85546875" style="324" customWidth="1"/>
    <col min="3846" max="3846" width="60.28515625" style="324" customWidth="1"/>
    <col min="3847" max="3847" width="9.140625" style="324" customWidth="1"/>
    <col min="3848" max="3848" width="18.85546875" style="324" customWidth="1"/>
    <col min="3849" max="3849" width="19.140625" style="324" customWidth="1"/>
    <col min="3850" max="3850" width="34.85546875" style="324" customWidth="1"/>
    <col min="3851" max="3851" width="19.28515625" style="324" customWidth="1"/>
    <col min="3852" max="4096" width="8.42578125" style="324"/>
    <col min="4097" max="4097" width="1" style="324" customWidth="1"/>
    <col min="4098" max="4098" width="4.28515625" style="324" customWidth="1"/>
    <col min="4099" max="4099" width="9" style="324" customWidth="1"/>
    <col min="4100" max="4100" width="12.42578125" style="324" customWidth="1"/>
    <col min="4101" max="4101" width="13.85546875" style="324" customWidth="1"/>
    <col min="4102" max="4102" width="60.28515625" style="324" customWidth="1"/>
    <col min="4103" max="4103" width="9.140625" style="324" customWidth="1"/>
    <col min="4104" max="4104" width="18.85546875" style="324" customWidth="1"/>
    <col min="4105" max="4105" width="19.140625" style="324" customWidth="1"/>
    <col min="4106" max="4106" width="34.85546875" style="324" customWidth="1"/>
    <col min="4107" max="4107" width="19.28515625" style="324" customWidth="1"/>
    <col min="4108" max="4352" width="8.42578125" style="324"/>
    <col min="4353" max="4353" width="1" style="324" customWidth="1"/>
    <col min="4354" max="4354" width="4.28515625" style="324" customWidth="1"/>
    <col min="4355" max="4355" width="9" style="324" customWidth="1"/>
    <col min="4356" max="4356" width="12.42578125" style="324" customWidth="1"/>
    <col min="4357" max="4357" width="13.85546875" style="324" customWidth="1"/>
    <col min="4358" max="4358" width="60.28515625" style="324" customWidth="1"/>
    <col min="4359" max="4359" width="9.140625" style="324" customWidth="1"/>
    <col min="4360" max="4360" width="18.85546875" style="324" customWidth="1"/>
    <col min="4361" max="4361" width="19.140625" style="324" customWidth="1"/>
    <col min="4362" max="4362" width="34.85546875" style="324" customWidth="1"/>
    <col min="4363" max="4363" width="19.28515625" style="324" customWidth="1"/>
    <col min="4364" max="4608" width="8.42578125" style="324"/>
    <col min="4609" max="4609" width="1" style="324" customWidth="1"/>
    <col min="4610" max="4610" width="4.28515625" style="324" customWidth="1"/>
    <col min="4611" max="4611" width="9" style="324" customWidth="1"/>
    <col min="4612" max="4612" width="12.42578125" style="324" customWidth="1"/>
    <col min="4613" max="4613" width="13.85546875" style="324" customWidth="1"/>
    <col min="4614" max="4614" width="60.28515625" style="324" customWidth="1"/>
    <col min="4615" max="4615" width="9.140625" style="324" customWidth="1"/>
    <col min="4616" max="4616" width="18.85546875" style="324" customWidth="1"/>
    <col min="4617" max="4617" width="19.140625" style="324" customWidth="1"/>
    <col min="4618" max="4618" width="34.85546875" style="324" customWidth="1"/>
    <col min="4619" max="4619" width="19.28515625" style="324" customWidth="1"/>
    <col min="4620" max="4864" width="8.42578125" style="324"/>
    <col min="4865" max="4865" width="1" style="324" customWidth="1"/>
    <col min="4866" max="4866" width="4.28515625" style="324" customWidth="1"/>
    <col min="4867" max="4867" width="9" style="324" customWidth="1"/>
    <col min="4868" max="4868" width="12.42578125" style="324" customWidth="1"/>
    <col min="4869" max="4869" width="13.85546875" style="324" customWidth="1"/>
    <col min="4870" max="4870" width="60.28515625" style="324" customWidth="1"/>
    <col min="4871" max="4871" width="9.140625" style="324" customWidth="1"/>
    <col min="4872" max="4872" width="18.85546875" style="324" customWidth="1"/>
    <col min="4873" max="4873" width="19.140625" style="324" customWidth="1"/>
    <col min="4874" max="4874" width="34.85546875" style="324" customWidth="1"/>
    <col min="4875" max="4875" width="19.28515625" style="324" customWidth="1"/>
    <col min="4876" max="5120" width="8.42578125" style="324"/>
    <col min="5121" max="5121" width="1" style="324" customWidth="1"/>
    <col min="5122" max="5122" width="4.28515625" style="324" customWidth="1"/>
    <col min="5123" max="5123" width="9" style="324" customWidth="1"/>
    <col min="5124" max="5124" width="12.42578125" style="324" customWidth="1"/>
    <col min="5125" max="5125" width="13.85546875" style="324" customWidth="1"/>
    <col min="5126" max="5126" width="60.28515625" style="324" customWidth="1"/>
    <col min="5127" max="5127" width="9.140625" style="324" customWidth="1"/>
    <col min="5128" max="5128" width="18.85546875" style="324" customWidth="1"/>
    <col min="5129" max="5129" width="19.140625" style="324" customWidth="1"/>
    <col min="5130" max="5130" width="34.85546875" style="324" customWidth="1"/>
    <col min="5131" max="5131" width="19.28515625" style="324" customWidth="1"/>
    <col min="5132" max="5376" width="8.42578125" style="324"/>
    <col min="5377" max="5377" width="1" style="324" customWidth="1"/>
    <col min="5378" max="5378" width="4.28515625" style="324" customWidth="1"/>
    <col min="5379" max="5379" width="9" style="324" customWidth="1"/>
    <col min="5380" max="5380" width="12.42578125" style="324" customWidth="1"/>
    <col min="5381" max="5381" width="13.85546875" style="324" customWidth="1"/>
    <col min="5382" max="5382" width="60.28515625" style="324" customWidth="1"/>
    <col min="5383" max="5383" width="9.140625" style="324" customWidth="1"/>
    <col min="5384" max="5384" width="18.85546875" style="324" customWidth="1"/>
    <col min="5385" max="5385" width="19.140625" style="324" customWidth="1"/>
    <col min="5386" max="5386" width="34.85546875" style="324" customWidth="1"/>
    <col min="5387" max="5387" width="19.28515625" style="324" customWidth="1"/>
    <col min="5388" max="5632" width="8.42578125" style="324"/>
    <col min="5633" max="5633" width="1" style="324" customWidth="1"/>
    <col min="5634" max="5634" width="4.28515625" style="324" customWidth="1"/>
    <col min="5635" max="5635" width="9" style="324" customWidth="1"/>
    <col min="5636" max="5636" width="12.42578125" style="324" customWidth="1"/>
    <col min="5637" max="5637" width="13.85546875" style="324" customWidth="1"/>
    <col min="5638" max="5638" width="60.28515625" style="324" customWidth="1"/>
    <col min="5639" max="5639" width="9.140625" style="324" customWidth="1"/>
    <col min="5640" max="5640" width="18.85546875" style="324" customWidth="1"/>
    <col min="5641" max="5641" width="19.140625" style="324" customWidth="1"/>
    <col min="5642" max="5642" width="34.85546875" style="324" customWidth="1"/>
    <col min="5643" max="5643" width="19.28515625" style="324" customWidth="1"/>
    <col min="5644" max="5888" width="8.42578125" style="324"/>
    <col min="5889" max="5889" width="1" style="324" customWidth="1"/>
    <col min="5890" max="5890" width="4.28515625" style="324" customWidth="1"/>
    <col min="5891" max="5891" width="9" style="324" customWidth="1"/>
    <col min="5892" max="5892" width="12.42578125" style="324" customWidth="1"/>
    <col min="5893" max="5893" width="13.85546875" style="324" customWidth="1"/>
    <col min="5894" max="5894" width="60.28515625" style="324" customWidth="1"/>
    <col min="5895" max="5895" width="9.140625" style="324" customWidth="1"/>
    <col min="5896" max="5896" width="18.85546875" style="324" customWidth="1"/>
    <col min="5897" max="5897" width="19.140625" style="324" customWidth="1"/>
    <col min="5898" max="5898" width="34.85546875" style="324" customWidth="1"/>
    <col min="5899" max="5899" width="19.28515625" style="324" customWidth="1"/>
    <col min="5900" max="6144" width="8.42578125" style="324"/>
    <col min="6145" max="6145" width="1" style="324" customWidth="1"/>
    <col min="6146" max="6146" width="4.28515625" style="324" customWidth="1"/>
    <col min="6147" max="6147" width="9" style="324" customWidth="1"/>
    <col min="6148" max="6148" width="12.42578125" style="324" customWidth="1"/>
    <col min="6149" max="6149" width="13.85546875" style="324" customWidth="1"/>
    <col min="6150" max="6150" width="60.28515625" style="324" customWidth="1"/>
    <col min="6151" max="6151" width="9.140625" style="324" customWidth="1"/>
    <col min="6152" max="6152" width="18.85546875" style="324" customWidth="1"/>
    <col min="6153" max="6153" width="19.140625" style="324" customWidth="1"/>
    <col min="6154" max="6154" width="34.85546875" style="324" customWidth="1"/>
    <col min="6155" max="6155" width="19.28515625" style="324" customWidth="1"/>
    <col min="6156" max="6400" width="8.42578125" style="324"/>
    <col min="6401" max="6401" width="1" style="324" customWidth="1"/>
    <col min="6402" max="6402" width="4.28515625" style="324" customWidth="1"/>
    <col min="6403" max="6403" width="9" style="324" customWidth="1"/>
    <col min="6404" max="6404" width="12.42578125" style="324" customWidth="1"/>
    <col min="6405" max="6405" width="13.85546875" style="324" customWidth="1"/>
    <col min="6406" max="6406" width="60.28515625" style="324" customWidth="1"/>
    <col min="6407" max="6407" width="9.140625" style="324" customWidth="1"/>
    <col min="6408" max="6408" width="18.85546875" style="324" customWidth="1"/>
    <col min="6409" max="6409" width="19.140625" style="324" customWidth="1"/>
    <col min="6410" max="6410" width="34.85546875" style="324" customWidth="1"/>
    <col min="6411" max="6411" width="19.28515625" style="324" customWidth="1"/>
    <col min="6412" max="6656" width="8.42578125" style="324"/>
    <col min="6657" max="6657" width="1" style="324" customWidth="1"/>
    <col min="6658" max="6658" width="4.28515625" style="324" customWidth="1"/>
    <col min="6659" max="6659" width="9" style="324" customWidth="1"/>
    <col min="6660" max="6660" width="12.42578125" style="324" customWidth="1"/>
    <col min="6661" max="6661" width="13.85546875" style="324" customWidth="1"/>
    <col min="6662" max="6662" width="60.28515625" style="324" customWidth="1"/>
    <col min="6663" max="6663" width="9.140625" style="324" customWidth="1"/>
    <col min="6664" max="6664" width="18.85546875" style="324" customWidth="1"/>
    <col min="6665" max="6665" width="19.140625" style="324" customWidth="1"/>
    <col min="6666" max="6666" width="34.85546875" style="324" customWidth="1"/>
    <col min="6667" max="6667" width="19.28515625" style="324" customWidth="1"/>
    <col min="6668" max="6912" width="8.42578125" style="324"/>
    <col min="6913" max="6913" width="1" style="324" customWidth="1"/>
    <col min="6914" max="6914" width="4.28515625" style="324" customWidth="1"/>
    <col min="6915" max="6915" width="9" style="324" customWidth="1"/>
    <col min="6916" max="6916" width="12.42578125" style="324" customWidth="1"/>
    <col min="6917" max="6917" width="13.85546875" style="324" customWidth="1"/>
    <col min="6918" max="6918" width="60.28515625" style="324" customWidth="1"/>
    <col min="6919" max="6919" width="9.140625" style="324" customWidth="1"/>
    <col min="6920" max="6920" width="18.85546875" style="324" customWidth="1"/>
    <col min="6921" max="6921" width="19.140625" style="324" customWidth="1"/>
    <col min="6922" max="6922" width="34.85546875" style="324" customWidth="1"/>
    <col min="6923" max="6923" width="19.28515625" style="324" customWidth="1"/>
    <col min="6924" max="7168" width="8.42578125" style="324"/>
    <col min="7169" max="7169" width="1" style="324" customWidth="1"/>
    <col min="7170" max="7170" width="4.28515625" style="324" customWidth="1"/>
    <col min="7171" max="7171" width="9" style="324" customWidth="1"/>
    <col min="7172" max="7172" width="12.42578125" style="324" customWidth="1"/>
    <col min="7173" max="7173" width="13.85546875" style="324" customWidth="1"/>
    <col min="7174" max="7174" width="60.28515625" style="324" customWidth="1"/>
    <col min="7175" max="7175" width="9.140625" style="324" customWidth="1"/>
    <col min="7176" max="7176" width="18.85546875" style="324" customWidth="1"/>
    <col min="7177" max="7177" width="19.140625" style="324" customWidth="1"/>
    <col min="7178" max="7178" width="34.85546875" style="324" customWidth="1"/>
    <col min="7179" max="7179" width="19.28515625" style="324" customWidth="1"/>
    <col min="7180" max="7424" width="8.42578125" style="324"/>
    <col min="7425" max="7425" width="1" style="324" customWidth="1"/>
    <col min="7426" max="7426" width="4.28515625" style="324" customWidth="1"/>
    <col min="7427" max="7427" width="9" style="324" customWidth="1"/>
    <col min="7428" max="7428" width="12.42578125" style="324" customWidth="1"/>
    <col min="7429" max="7429" width="13.85546875" style="324" customWidth="1"/>
    <col min="7430" max="7430" width="60.28515625" style="324" customWidth="1"/>
    <col min="7431" max="7431" width="9.140625" style="324" customWidth="1"/>
    <col min="7432" max="7432" width="18.85546875" style="324" customWidth="1"/>
    <col min="7433" max="7433" width="19.140625" style="324" customWidth="1"/>
    <col min="7434" max="7434" width="34.85546875" style="324" customWidth="1"/>
    <col min="7435" max="7435" width="19.28515625" style="324" customWidth="1"/>
    <col min="7436" max="7680" width="8.42578125" style="324"/>
    <col min="7681" max="7681" width="1" style="324" customWidth="1"/>
    <col min="7682" max="7682" width="4.28515625" style="324" customWidth="1"/>
    <col min="7683" max="7683" width="9" style="324" customWidth="1"/>
    <col min="7684" max="7684" width="12.42578125" style="324" customWidth="1"/>
    <col min="7685" max="7685" width="13.85546875" style="324" customWidth="1"/>
    <col min="7686" max="7686" width="60.28515625" style="324" customWidth="1"/>
    <col min="7687" max="7687" width="9.140625" style="324" customWidth="1"/>
    <col min="7688" max="7688" width="18.85546875" style="324" customWidth="1"/>
    <col min="7689" max="7689" width="19.140625" style="324" customWidth="1"/>
    <col min="7690" max="7690" width="34.85546875" style="324" customWidth="1"/>
    <col min="7691" max="7691" width="19.28515625" style="324" customWidth="1"/>
    <col min="7692" max="7936" width="8.42578125" style="324"/>
    <col min="7937" max="7937" width="1" style="324" customWidth="1"/>
    <col min="7938" max="7938" width="4.28515625" style="324" customWidth="1"/>
    <col min="7939" max="7939" width="9" style="324" customWidth="1"/>
    <col min="7940" max="7940" width="12.42578125" style="324" customWidth="1"/>
    <col min="7941" max="7941" width="13.85546875" style="324" customWidth="1"/>
    <col min="7942" max="7942" width="60.28515625" style="324" customWidth="1"/>
    <col min="7943" max="7943" width="9.140625" style="324" customWidth="1"/>
    <col min="7944" max="7944" width="18.85546875" style="324" customWidth="1"/>
    <col min="7945" max="7945" width="19.140625" style="324" customWidth="1"/>
    <col min="7946" max="7946" width="34.85546875" style="324" customWidth="1"/>
    <col min="7947" max="7947" width="19.28515625" style="324" customWidth="1"/>
    <col min="7948" max="8192" width="8.42578125" style="324"/>
    <col min="8193" max="8193" width="1" style="324" customWidth="1"/>
    <col min="8194" max="8194" width="4.28515625" style="324" customWidth="1"/>
    <col min="8195" max="8195" width="9" style="324" customWidth="1"/>
    <col min="8196" max="8196" width="12.42578125" style="324" customWidth="1"/>
    <col min="8197" max="8197" width="13.85546875" style="324" customWidth="1"/>
    <col min="8198" max="8198" width="60.28515625" style="324" customWidth="1"/>
    <col min="8199" max="8199" width="9.140625" style="324" customWidth="1"/>
    <col min="8200" max="8200" width="18.85546875" style="324" customWidth="1"/>
    <col min="8201" max="8201" width="19.140625" style="324" customWidth="1"/>
    <col min="8202" max="8202" width="34.85546875" style="324" customWidth="1"/>
    <col min="8203" max="8203" width="19.28515625" style="324" customWidth="1"/>
    <col min="8204" max="8448" width="8.42578125" style="324"/>
    <col min="8449" max="8449" width="1" style="324" customWidth="1"/>
    <col min="8450" max="8450" width="4.28515625" style="324" customWidth="1"/>
    <col min="8451" max="8451" width="9" style="324" customWidth="1"/>
    <col min="8452" max="8452" width="12.42578125" style="324" customWidth="1"/>
    <col min="8453" max="8453" width="13.85546875" style="324" customWidth="1"/>
    <col min="8454" max="8454" width="60.28515625" style="324" customWidth="1"/>
    <col min="8455" max="8455" width="9.140625" style="324" customWidth="1"/>
    <col min="8456" max="8456" width="18.85546875" style="324" customWidth="1"/>
    <col min="8457" max="8457" width="19.140625" style="324" customWidth="1"/>
    <col min="8458" max="8458" width="34.85546875" style="324" customWidth="1"/>
    <col min="8459" max="8459" width="19.28515625" style="324" customWidth="1"/>
    <col min="8460" max="8704" width="8.42578125" style="324"/>
    <col min="8705" max="8705" width="1" style="324" customWidth="1"/>
    <col min="8706" max="8706" width="4.28515625" style="324" customWidth="1"/>
    <col min="8707" max="8707" width="9" style="324" customWidth="1"/>
    <col min="8708" max="8708" width="12.42578125" style="324" customWidth="1"/>
    <col min="8709" max="8709" width="13.85546875" style="324" customWidth="1"/>
    <col min="8710" max="8710" width="60.28515625" style="324" customWidth="1"/>
    <col min="8711" max="8711" width="9.140625" style="324" customWidth="1"/>
    <col min="8712" max="8712" width="18.85546875" style="324" customWidth="1"/>
    <col min="8713" max="8713" width="19.140625" style="324" customWidth="1"/>
    <col min="8714" max="8714" width="34.85546875" style="324" customWidth="1"/>
    <col min="8715" max="8715" width="19.28515625" style="324" customWidth="1"/>
    <col min="8716" max="8960" width="8.42578125" style="324"/>
    <col min="8961" max="8961" width="1" style="324" customWidth="1"/>
    <col min="8962" max="8962" width="4.28515625" style="324" customWidth="1"/>
    <col min="8963" max="8963" width="9" style="324" customWidth="1"/>
    <col min="8964" max="8964" width="12.42578125" style="324" customWidth="1"/>
    <col min="8965" max="8965" width="13.85546875" style="324" customWidth="1"/>
    <col min="8966" max="8966" width="60.28515625" style="324" customWidth="1"/>
    <col min="8967" max="8967" width="9.140625" style="324" customWidth="1"/>
    <col min="8968" max="8968" width="18.85546875" style="324" customWidth="1"/>
    <col min="8969" max="8969" width="19.140625" style="324" customWidth="1"/>
    <col min="8970" max="8970" width="34.85546875" style="324" customWidth="1"/>
    <col min="8971" max="8971" width="19.28515625" style="324" customWidth="1"/>
    <col min="8972" max="9216" width="8.42578125" style="324"/>
    <col min="9217" max="9217" width="1" style="324" customWidth="1"/>
    <col min="9218" max="9218" width="4.28515625" style="324" customWidth="1"/>
    <col min="9219" max="9219" width="9" style="324" customWidth="1"/>
    <col min="9220" max="9220" width="12.42578125" style="324" customWidth="1"/>
    <col min="9221" max="9221" width="13.85546875" style="324" customWidth="1"/>
    <col min="9222" max="9222" width="60.28515625" style="324" customWidth="1"/>
    <col min="9223" max="9223" width="9.140625" style="324" customWidth="1"/>
    <col min="9224" max="9224" width="18.85546875" style="324" customWidth="1"/>
    <col min="9225" max="9225" width="19.140625" style="324" customWidth="1"/>
    <col min="9226" max="9226" width="34.85546875" style="324" customWidth="1"/>
    <col min="9227" max="9227" width="19.28515625" style="324" customWidth="1"/>
    <col min="9228" max="9472" width="8.42578125" style="324"/>
    <col min="9473" max="9473" width="1" style="324" customWidth="1"/>
    <col min="9474" max="9474" width="4.28515625" style="324" customWidth="1"/>
    <col min="9475" max="9475" width="9" style="324" customWidth="1"/>
    <col min="9476" max="9476" width="12.42578125" style="324" customWidth="1"/>
    <col min="9477" max="9477" width="13.85546875" style="324" customWidth="1"/>
    <col min="9478" max="9478" width="60.28515625" style="324" customWidth="1"/>
    <col min="9479" max="9479" width="9.140625" style="324" customWidth="1"/>
    <col min="9480" max="9480" width="18.85546875" style="324" customWidth="1"/>
    <col min="9481" max="9481" width="19.140625" style="324" customWidth="1"/>
    <col min="9482" max="9482" width="34.85546875" style="324" customWidth="1"/>
    <col min="9483" max="9483" width="19.28515625" style="324" customWidth="1"/>
    <col min="9484" max="9728" width="8.42578125" style="324"/>
    <col min="9729" max="9729" width="1" style="324" customWidth="1"/>
    <col min="9730" max="9730" width="4.28515625" style="324" customWidth="1"/>
    <col min="9731" max="9731" width="9" style="324" customWidth="1"/>
    <col min="9732" max="9732" width="12.42578125" style="324" customWidth="1"/>
    <col min="9733" max="9733" width="13.85546875" style="324" customWidth="1"/>
    <col min="9734" max="9734" width="60.28515625" style="324" customWidth="1"/>
    <col min="9735" max="9735" width="9.140625" style="324" customWidth="1"/>
    <col min="9736" max="9736" width="18.85546875" style="324" customWidth="1"/>
    <col min="9737" max="9737" width="19.140625" style="324" customWidth="1"/>
    <col min="9738" max="9738" width="34.85546875" style="324" customWidth="1"/>
    <col min="9739" max="9739" width="19.28515625" style="324" customWidth="1"/>
    <col min="9740" max="9984" width="8.42578125" style="324"/>
    <col min="9985" max="9985" width="1" style="324" customWidth="1"/>
    <col min="9986" max="9986" width="4.28515625" style="324" customWidth="1"/>
    <col min="9987" max="9987" width="9" style="324" customWidth="1"/>
    <col min="9988" max="9988" width="12.42578125" style="324" customWidth="1"/>
    <col min="9989" max="9989" width="13.85546875" style="324" customWidth="1"/>
    <col min="9990" max="9990" width="60.28515625" style="324" customWidth="1"/>
    <col min="9991" max="9991" width="9.140625" style="324" customWidth="1"/>
    <col min="9992" max="9992" width="18.85546875" style="324" customWidth="1"/>
    <col min="9993" max="9993" width="19.140625" style="324" customWidth="1"/>
    <col min="9994" max="9994" width="34.85546875" style="324" customWidth="1"/>
    <col min="9995" max="9995" width="19.28515625" style="324" customWidth="1"/>
    <col min="9996" max="10240" width="8.42578125" style="324"/>
    <col min="10241" max="10241" width="1" style="324" customWidth="1"/>
    <col min="10242" max="10242" width="4.28515625" style="324" customWidth="1"/>
    <col min="10243" max="10243" width="9" style="324" customWidth="1"/>
    <col min="10244" max="10244" width="12.42578125" style="324" customWidth="1"/>
    <col min="10245" max="10245" width="13.85546875" style="324" customWidth="1"/>
    <col min="10246" max="10246" width="60.28515625" style="324" customWidth="1"/>
    <col min="10247" max="10247" width="9.140625" style="324" customWidth="1"/>
    <col min="10248" max="10248" width="18.85546875" style="324" customWidth="1"/>
    <col min="10249" max="10249" width="19.140625" style="324" customWidth="1"/>
    <col min="10250" max="10250" width="34.85546875" style="324" customWidth="1"/>
    <col min="10251" max="10251" width="19.28515625" style="324" customWidth="1"/>
    <col min="10252" max="10496" width="8.42578125" style="324"/>
    <col min="10497" max="10497" width="1" style="324" customWidth="1"/>
    <col min="10498" max="10498" width="4.28515625" style="324" customWidth="1"/>
    <col min="10499" max="10499" width="9" style="324" customWidth="1"/>
    <col min="10500" max="10500" width="12.42578125" style="324" customWidth="1"/>
    <col min="10501" max="10501" width="13.85546875" style="324" customWidth="1"/>
    <col min="10502" max="10502" width="60.28515625" style="324" customWidth="1"/>
    <col min="10503" max="10503" width="9.140625" style="324" customWidth="1"/>
    <col min="10504" max="10504" width="18.85546875" style="324" customWidth="1"/>
    <col min="10505" max="10505" width="19.140625" style="324" customWidth="1"/>
    <col min="10506" max="10506" width="34.85546875" style="324" customWidth="1"/>
    <col min="10507" max="10507" width="19.28515625" style="324" customWidth="1"/>
    <col min="10508" max="10752" width="8.42578125" style="324"/>
    <col min="10753" max="10753" width="1" style="324" customWidth="1"/>
    <col min="10754" max="10754" width="4.28515625" style="324" customWidth="1"/>
    <col min="10755" max="10755" width="9" style="324" customWidth="1"/>
    <col min="10756" max="10756" width="12.42578125" style="324" customWidth="1"/>
    <col min="10757" max="10757" width="13.85546875" style="324" customWidth="1"/>
    <col min="10758" max="10758" width="60.28515625" style="324" customWidth="1"/>
    <col min="10759" max="10759" width="9.140625" style="324" customWidth="1"/>
    <col min="10760" max="10760" width="18.85546875" style="324" customWidth="1"/>
    <col min="10761" max="10761" width="19.140625" style="324" customWidth="1"/>
    <col min="10762" max="10762" width="34.85546875" style="324" customWidth="1"/>
    <col min="10763" max="10763" width="19.28515625" style="324" customWidth="1"/>
    <col min="10764" max="11008" width="8.42578125" style="324"/>
    <col min="11009" max="11009" width="1" style="324" customWidth="1"/>
    <col min="11010" max="11010" width="4.28515625" style="324" customWidth="1"/>
    <col min="11011" max="11011" width="9" style="324" customWidth="1"/>
    <col min="11012" max="11012" width="12.42578125" style="324" customWidth="1"/>
    <col min="11013" max="11013" width="13.85546875" style="324" customWidth="1"/>
    <col min="11014" max="11014" width="60.28515625" style="324" customWidth="1"/>
    <col min="11015" max="11015" width="9.140625" style="324" customWidth="1"/>
    <col min="11016" max="11016" width="18.85546875" style="324" customWidth="1"/>
    <col min="11017" max="11017" width="19.140625" style="324" customWidth="1"/>
    <col min="11018" max="11018" width="34.85546875" style="324" customWidth="1"/>
    <col min="11019" max="11019" width="19.28515625" style="324" customWidth="1"/>
    <col min="11020" max="11264" width="8.42578125" style="324"/>
    <col min="11265" max="11265" width="1" style="324" customWidth="1"/>
    <col min="11266" max="11266" width="4.28515625" style="324" customWidth="1"/>
    <col min="11267" max="11267" width="9" style="324" customWidth="1"/>
    <col min="11268" max="11268" width="12.42578125" style="324" customWidth="1"/>
    <col min="11269" max="11269" width="13.85546875" style="324" customWidth="1"/>
    <col min="11270" max="11270" width="60.28515625" style="324" customWidth="1"/>
    <col min="11271" max="11271" width="9.140625" style="324" customWidth="1"/>
    <col min="11272" max="11272" width="18.85546875" style="324" customWidth="1"/>
    <col min="11273" max="11273" width="19.140625" style="324" customWidth="1"/>
    <col min="11274" max="11274" width="34.85546875" style="324" customWidth="1"/>
    <col min="11275" max="11275" width="19.28515625" style="324" customWidth="1"/>
    <col min="11276" max="11520" width="8.42578125" style="324"/>
    <col min="11521" max="11521" width="1" style="324" customWidth="1"/>
    <col min="11522" max="11522" width="4.28515625" style="324" customWidth="1"/>
    <col min="11523" max="11523" width="9" style="324" customWidth="1"/>
    <col min="11524" max="11524" width="12.42578125" style="324" customWidth="1"/>
    <col min="11525" max="11525" width="13.85546875" style="324" customWidth="1"/>
    <col min="11526" max="11526" width="60.28515625" style="324" customWidth="1"/>
    <col min="11527" max="11527" width="9.140625" style="324" customWidth="1"/>
    <col min="11528" max="11528" width="18.85546875" style="324" customWidth="1"/>
    <col min="11529" max="11529" width="19.140625" style="324" customWidth="1"/>
    <col min="11530" max="11530" width="34.85546875" style="324" customWidth="1"/>
    <col min="11531" max="11531" width="19.28515625" style="324" customWidth="1"/>
    <col min="11532" max="11776" width="8.42578125" style="324"/>
    <col min="11777" max="11777" width="1" style="324" customWidth="1"/>
    <col min="11778" max="11778" width="4.28515625" style="324" customWidth="1"/>
    <col min="11779" max="11779" width="9" style="324" customWidth="1"/>
    <col min="11780" max="11780" width="12.42578125" style="324" customWidth="1"/>
    <col min="11781" max="11781" width="13.85546875" style="324" customWidth="1"/>
    <col min="11782" max="11782" width="60.28515625" style="324" customWidth="1"/>
    <col min="11783" max="11783" width="9.140625" style="324" customWidth="1"/>
    <col min="11784" max="11784" width="18.85546875" style="324" customWidth="1"/>
    <col min="11785" max="11785" width="19.140625" style="324" customWidth="1"/>
    <col min="11786" max="11786" width="34.85546875" style="324" customWidth="1"/>
    <col min="11787" max="11787" width="19.28515625" style="324" customWidth="1"/>
    <col min="11788" max="12032" width="8.42578125" style="324"/>
    <col min="12033" max="12033" width="1" style="324" customWidth="1"/>
    <col min="12034" max="12034" width="4.28515625" style="324" customWidth="1"/>
    <col min="12035" max="12035" width="9" style="324" customWidth="1"/>
    <col min="12036" max="12036" width="12.42578125" style="324" customWidth="1"/>
    <col min="12037" max="12037" width="13.85546875" style="324" customWidth="1"/>
    <col min="12038" max="12038" width="60.28515625" style="324" customWidth="1"/>
    <col min="12039" max="12039" width="9.140625" style="324" customWidth="1"/>
    <col min="12040" max="12040" width="18.85546875" style="324" customWidth="1"/>
    <col min="12041" max="12041" width="19.140625" style="324" customWidth="1"/>
    <col min="12042" max="12042" width="34.85546875" style="324" customWidth="1"/>
    <col min="12043" max="12043" width="19.28515625" style="324" customWidth="1"/>
    <col min="12044" max="12288" width="8.42578125" style="324"/>
    <col min="12289" max="12289" width="1" style="324" customWidth="1"/>
    <col min="12290" max="12290" width="4.28515625" style="324" customWidth="1"/>
    <col min="12291" max="12291" width="9" style="324" customWidth="1"/>
    <col min="12292" max="12292" width="12.42578125" style="324" customWidth="1"/>
    <col min="12293" max="12293" width="13.85546875" style="324" customWidth="1"/>
    <col min="12294" max="12294" width="60.28515625" style="324" customWidth="1"/>
    <col min="12295" max="12295" width="9.140625" style="324" customWidth="1"/>
    <col min="12296" max="12296" width="18.85546875" style="324" customWidth="1"/>
    <col min="12297" max="12297" width="19.140625" style="324" customWidth="1"/>
    <col min="12298" max="12298" width="34.85546875" style="324" customWidth="1"/>
    <col min="12299" max="12299" width="19.28515625" style="324" customWidth="1"/>
    <col min="12300" max="12544" width="8.42578125" style="324"/>
    <col min="12545" max="12545" width="1" style="324" customWidth="1"/>
    <col min="12546" max="12546" width="4.28515625" style="324" customWidth="1"/>
    <col min="12547" max="12547" width="9" style="324" customWidth="1"/>
    <col min="12548" max="12548" width="12.42578125" style="324" customWidth="1"/>
    <col min="12549" max="12549" width="13.85546875" style="324" customWidth="1"/>
    <col min="12550" max="12550" width="60.28515625" style="324" customWidth="1"/>
    <col min="12551" max="12551" width="9.140625" style="324" customWidth="1"/>
    <col min="12552" max="12552" width="18.85546875" style="324" customWidth="1"/>
    <col min="12553" max="12553" width="19.140625" style="324" customWidth="1"/>
    <col min="12554" max="12554" width="34.85546875" style="324" customWidth="1"/>
    <col min="12555" max="12555" width="19.28515625" style="324" customWidth="1"/>
    <col min="12556" max="12800" width="8.42578125" style="324"/>
    <col min="12801" max="12801" width="1" style="324" customWidth="1"/>
    <col min="12802" max="12802" width="4.28515625" style="324" customWidth="1"/>
    <col min="12803" max="12803" width="9" style="324" customWidth="1"/>
    <col min="12804" max="12804" width="12.42578125" style="324" customWidth="1"/>
    <col min="12805" max="12805" width="13.85546875" style="324" customWidth="1"/>
    <col min="12806" max="12806" width="60.28515625" style="324" customWidth="1"/>
    <col min="12807" max="12807" width="9.140625" style="324" customWidth="1"/>
    <col min="12808" max="12808" width="18.85546875" style="324" customWidth="1"/>
    <col min="12809" max="12809" width="19.140625" style="324" customWidth="1"/>
    <col min="12810" max="12810" width="34.85546875" style="324" customWidth="1"/>
    <col min="12811" max="12811" width="19.28515625" style="324" customWidth="1"/>
    <col min="12812" max="13056" width="8.42578125" style="324"/>
    <col min="13057" max="13057" width="1" style="324" customWidth="1"/>
    <col min="13058" max="13058" width="4.28515625" style="324" customWidth="1"/>
    <col min="13059" max="13059" width="9" style="324" customWidth="1"/>
    <col min="13060" max="13060" width="12.42578125" style="324" customWidth="1"/>
    <col min="13061" max="13061" width="13.85546875" style="324" customWidth="1"/>
    <col min="13062" max="13062" width="60.28515625" style="324" customWidth="1"/>
    <col min="13063" max="13063" width="9.140625" style="324" customWidth="1"/>
    <col min="13064" max="13064" width="18.85546875" style="324" customWidth="1"/>
    <col min="13065" max="13065" width="19.140625" style="324" customWidth="1"/>
    <col min="13066" max="13066" width="34.85546875" style="324" customWidth="1"/>
    <col min="13067" max="13067" width="19.28515625" style="324" customWidth="1"/>
    <col min="13068" max="13312" width="8.42578125" style="324"/>
    <col min="13313" max="13313" width="1" style="324" customWidth="1"/>
    <col min="13314" max="13314" width="4.28515625" style="324" customWidth="1"/>
    <col min="13315" max="13315" width="9" style="324" customWidth="1"/>
    <col min="13316" max="13316" width="12.42578125" style="324" customWidth="1"/>
    <col min="13317" max="13317" width="13.85546875" style="324" customWidth="1"/>
    <col min="13318" max="13318" width="60.28515625" style="324" customWidth="1"/>
    <col min="13319" max="13319" width="9.140625" style="324" customWidth="1"/>
    <col min="13320" max="13320" width="18.85546875" style="324" customWidth="1"/>
    <col min="13321" max="13321" width="19.140625" style="324" customWidth="1"/>
    <col min="13322" max="13322" width="34.85546875" style="324" customWidth="1"/>
    <col min="13323" max="13323" width="19.28515625" style="324" customWidth="1"/>
    <col min="13324" max="13568" width="8.42578125" style="324"/>
    <col min="13569" max="13569" width="1" style="324" customWidth="1"/>
    <col min="13570" max="13570" width="4.28515625" style="324" customWidth="1"/>
    <col min="13571" max="13571" width="9" style="324" customWidth="1"/>
    <col min="13572" max="13572" width="12.42578125" style="324" customWidth="1"/>
    <col min="13573" max="13573" width="13.85546875" style="324" customWidth="1"/>
    <col min="13574" max="13574" width="60.28515625" style="324" customWidth="1"/>
    <col min="13575" max="13575" width="9.140625" style="324" customWidth="1"/>
    <col min="13576" max="13576" width="18.85546875" style="324" customWidth="1"/>
    <col min="13577" max="13577" width="19.140625" style="324" customWidth="1"/>
    <col min="13578" max="13578" width="34.85546875" style="324" customWidth="1"/>
    <col min="13579" max="13579" width="19.28515625" style="324" customWidth="1"/>
    <col min="13580" max="13824" width="8.42578125" style="324"/>
    <col min="13825" max="13825" width="1" style="324" customWidth="1"/>
    <col min="13826" max="13826" width="4.28515625" style="324" customWidth="1"/>
    <col min="13827" max="13827" width="9" style="324" customWidth="1"/>
    <col min="13828" max="13828" width="12.42578125" style="324" customWidth="1"/>
    <col min="13829" max="13829" width="13.85546875" style="324" customWidth="1"/>
    <col min="13830" max="13830" width="60.28515625" style="324" customWidth="1"/>
    <col min="13831" max="13831" width="9.140625" style="324" customWidth="1"/>
    <col min="13832" max="13832" width="18.85546875" style="324" customWidth="1"/>
    <col min="13833" max="13833" width="19.140625" style="324" customWidth="1"/>
    <col min="13834" max="13834" width="34.85546875" style="324" customWidth="1"/>
    <col min="13835" max="13835" width="19.28515625" style="324" customWidth="1"/>
    <col min="13836" max="14080" width="8.42578125" style="324"/>
    <col min="14081" max="14081" width="1" style="324" customWidth="1"/>
    <col min="14082" max="14082" width="4.28515625" style="324" customWidth="1"/>
    <col min="14083" max="14083" width="9" style="324" customWidth="1"/>
    <col min="14084" max="14084" width="12.42578125" style="324" customWidth="1"/>
    <col min="14085" max="14085" width="13.85546875" style="324" customWidth="1"/>
    <col min="14086" max="14086" width="60.28515625" style="324" customWidth="1"/>
    <col min="14087" max="14087" width="9.140625" style="324" customWidth="1"/>
    <col min="14088" max="14088" width="18.85546875" style="324" customWidth="1"/>
    <col min="14089" max="14089" width="19.140625" style="324" customWidth="1"/>
    <col min="14090" max="14090" width="34.85546875" style="324" customWidth="1"/>
    <col min="14091" max="14091" width="19.28515625" style="324" customWidth="1"/>
    <col min="14092" max="14336" width="8.42578125" style="324"/>
    <col min="14337" max="14337" width="1" style="324" customWidth="1"/>
    <col min="14338" max="14338" width="4.28515625" style="324" customWidth="1"/>
    <col min="14339" max="14339" width="9" style="324" customWidth="1"/>
    <col min="14340" max="14340" width="12.42578125" style="324" customWidth="1"/>
    <col min="14341" max="14341" width="13.85546875" style="324" customWidth="1"/>
    <col min="14342" max="14342" width="60.28515625" style="324" customWidth="1"/>
    <col min="14343" max="14343" width="9.140625" style="324" customWidth="1"/>
    <col min="14344" max="14344" width="18.85546875" style="324" customWidth="1"/>
    <col min="14345" max="14345" width="19.140625" style="324" customWidth="1"/>
    <col min="14346" max="14346" width="34.85546875" style="324" customWidth="1"/>
    <col min="14347" max="14347" width="19.28515625" style="324" customWidth="1"/>
    <col min="14348" max="14592" width="8.42578125" style="324"/>
    <col min="14593" max="14593" width="1" style="324" customWidth="1"/>
    <col min="14594" max="14594" width="4.28515625" style="324" customWidth="1"/>
    <col min="14595" max="14595" width="9" style="324" customWidth="1"/>
    <col min="14596" max="14596" width="12.42578125" style="324" customWidth="1"/>
    <col min="14597" max="14597" width="13.85546875" style="324" customWidth="1"/>
    <col min="14598" max="14598" width="60.28515625" style="324" customWidth="1"/>
    <col min="14599" max="14599" width="9.140625" style="324" customWidth="1"/>
    <col min="14600" max="14600" width="18.85546875" style="324" customWidth="1"/>
    <col min="14601" max="14601" width="19.140625" style="324" customWidth="1"/>
    <col min="14602" max="14602" width="34.85546875" style="324" customWidth="1"/>
    <col min="14603" max="14603" width="19.28515625" style="324" customWidth="1"/>
    <col min="14604" max="14848" width="8.42578125" style="324"/>
    <col min="14849" max="14849" width="1" style="324" customWidth="1"/>
    <col min="14850" max="14850" width="4.28515625" style="324" customWidth="1"/>
    <col min="14851" max="14851" width="9" style="324" customWidth="1"/>
    <col min="14852" max="14852" width="12.42578125" style="324" customWidth="1"/>
    <col min="14853" max="14853" width="13.85546875" style="324" customWidth="1"/>
    <col min="14854" max="14854" width="60.28515625" style="324" customWidth="1"/>
    <col min="14855" max="14855" width="9.140625" style="324" customWidth="1"/>
    <col min="14856" max="14856" width="18.85546875" style="324" customWidth="1"/>
    <col min="14857" max="14857" width="19.140625" style="324" customWidth="1"/>
    <col min="14858" max="14858" width="34.85546875" style="324" customWidth="1"/>
    <col min="14859" max="14859" width="19.28515625" style="324" customWidth="1"/>
    <col min="14860" max="15104" width="8.42578125" style="324"/>
    <col min="15105" max="15105" width="1" style="324" customWidth="1"/>
    <col min="15106" max="15106" width="4.28515625" style="324" customWidth="1"/>
    <col min="15107" max="15107" width="9" style="324" customWidth="1"/>
    <col min="15108" max="15108" width="12.42578125" style="324" customWidth="1"/>
    <col min="15109" max="15109" width="13.85546875" style="324" customWidth="1"/>
    <col min="15110" max="15110" width="60.28515625" style="324" customWidth="1"/>
    <col min="15111" max="15111" width="9.140625" style="324" customWidth="1"/>
    <col min="15112" max="15112" width="18.85546875" style="324" customWidth="1"/>
    <col min="15113" max="15113" width="19.140625" style="324" customWidth="1"/>
    <col min="15114" max="15114" width="34.85546875" style="324" customWidth="1"/>
    <col min="15115" max="15115" width="19.28515625" style="324" customWidth="1"/>
    <col min="15116" max="15360" width="8.42578125" style="324"/>
    <col min="15361" max="15361" width="1" style="324" customWidth="1"/>
    <col min="15362" max="15362" width="4.28515625" style="324" customWidth="1"/>
    <col min="15363" max="15363" width="9" style="324" customWidth="1"/>
    <col min="15364" max="15364" width="12.42578125" style="324" customWidth="1"/>
    <col min="15365" max="15365" width="13.85546875" style="324" customWidth="1"/>
    <col min="15366" max="15366" width="60.28515625" style="324" customWidth="1"/>
    <col min="15367" max="15367" width="9.140625" style="324" customWidth="1"/>
    <col min="15368" max="15368" width="18.85546875" style="324" customWidth="1"/>
    <col min="15369" max="15369" width="19.140625" style="324" customWidth="1"/>
    <col min="15370" max="15370" width="34.85546875" style="324" customWidth="1"/>
    <col min="15371" max="15371" width="19.28515625" style="324" customWidth="1"/>
    <col min="15372" max="15616" width="8.42578125" style="324"/>
    <col min="15617" max="15617" width="1" style="324" customWidth="1"/>
    <col min="15618" max="15618" width="4.28515625" style="324" customWidth="1"/>
    <col min="15619" max="15619" width="9" style="324" customWidth="1"/>
    <col min="15620" max="15620" width="12.42578125" style="324" customWidth="1"/>
    <col min="15621" max="15621" width="13.85546875" style="324" customWidth="1"/>
    <col min="15622" max="15622" width="60.28515625" style="324" customWidth="1"/>
    <col min="15623" max="15623" width="9.140625" style="324" customWidth="1"/>
    <col min="15624" max="15624" width="18.85546875" style="324" customWidth="1"/>
    <col min="15625" max="15625" width="19.140625" style="324" customWidth="1"/>
    <col min="15626" max="15626" width="34.85546875" style="324" customWidth="1"/>
    <col min="15627" max="15627" width="19.28515625" style="324" customWidth="1"/>
    <col min="15628" max="15872" width="8.42578125" style="324"/>
    <col min="15873" max="15873" width="1" style="324" customWidth="1"/>
    <col min="15874" max="15874" width="4.28515625" style="324" customWidth="1"/>
    <col min="15875" max="15875" width="9" style="324" customWidth="1"/>
    <col min="15876" max="15876" width="12.42578125" style="324" customWidth="1"/>
    <col min="15877" max="15877" width="13.85546875" style="324" customWidth="1"/>
    <col min="15878" max="15878" width="60.28515625" style="324" customWidth="1"/>
    <col min="15879" max="15879" width="9.140625" style="324" customWidth="1"/>
    <col min="15880" max="15880" width="18.85546875" style="324" customWidth="1"/>
    <col min="15881" max="15881" width="19.140625" style="324" customWidth="1"/>
    <col min="15882" max="15882" width="34.85546875" style="324" customWidth="1"/>
    <col min="15883" max="15883" width="19.28515625" style="324" customWidth="1"/>
    <col min="15884" max="16128" width="8.42578125" style="324"/>
    <col min="16129" max="16129" width="1" style="324" customWidth="1"/>
    <col min="16130" max="16130" width="4.28515625" style="324" customWidth="1"/>
    <col min="16131" max="16131" width="9" style="324" customWidth="1"/>
    <col min="16132" max="16132" width="12.42578125" style="324" customWidth="1"/>
    <col min="16133" max="16133" width="13.85546875" style="324" customWidth="1"/>
    <col min="16134" max="16134" width="60.28515625" style="324" customWidth="1"/>
    <col min="16135" max="16135" width="9.140625" style="324" customWidth="1"/>
    <col min="16136" max="16136" width="18.85546875" style="324" customWidth="1"/>
    <col min="16137" max="16137" width="19.140625" style="324" customWidth="1"/>
    <col min="16138" max="16138" width="34.85546875" style="324" customWidth="1"/>
    <col min="16139" max="16139" width="19.28515625" style="324" customWidth="1"/>
    <col min="16140" max="16384" width="8.42578125" style="324"/>
  </cols>
  <sheetData>
    <row r="1" spans="1:224" s="321" customFormat="1" ht="47.25" customHeight="1" thickTop="1">
      <c r="A1" s="320"/>
      <c r="B1" s="428" t="s">
        <v>1018</v>
      </c>
      <c r="C1" s="429"/>
      <c r="D1" s="429"/>
      <c r="E1" s="429"/>
      <c r="F1" s="429"/>
      <c r="G1" s="429"/>
      <c r="H1" s="429"/>
      <c r="I1" s="429"/>
      <c r="J1" s="430"/>
    </row>
    <row r="2" spans="1:224" s="322" customFormat="1" ht="40.5" customHeight="1">
      <c r="A2" s="320"/>
      <c r="B2" s="431" t="s">
        <v>1462</v>
      </c>
      <c r="C2" s="432"/>
      <c r="D2" s="432"/>
      <c r="E2" s="432"/>
      <c r="F2" s="432"/>
      <c r="G2" s="432"/>
      <c r="H2" s="432"/>
      <c r="I2" s="432"/>
      <c r="J2" s="433"/>
    </row>
    <row r="3" spans="1:224" s="323" customFormat="1" ht="37.5" customHeight="1">
      <c r="A3" s="320"/>
      <c r="B3" s="431"/>
      <c r="C3" s="432"/>
      <c r="D3" s="432"/>
      <c r="E3" s="432"/>
      <c r="F3" s="432"/>
      <c r="G3" s="432"/>
      <c r="H3" s="432"/>
      <c r="I3" s="432"/>
      <c r="J3" s="433"/>
    </row>
    <row r="4" spans="1:224" s="323" customFormat="1" ht="18">
      <c r="A4" s="320"/>
      <c r="B4" s="434"/>
      <c r="C4" s="435"/>
      <c r="D4" s="435"/>
      <c r="E4" s="435"/>
      <c r="F4" s="435"/>
      <c r="G4" s="435"/>
      <c r="H4" s="435"/>
      <c r="I4" s="435"/>
      <c r="J4" s="436"/>
    </row>
    <row r="5" spans="1:224" s="323" customFormat="1" ht="43.5" customHeight="1">
      <c r="A5" s="320"/>
      <c r="B5" s="434" t="s">
        <v>1526</v>
      </c>
      <c r="C5" s="435"/>
      <c r="D5" s="435"/>
      <c r="E5" s="435"/>
      <c r="F5" s="435"/>
      <c r="G5" s="435"/>
      <c r="H5" s="435"/>
      <c r="I5" s="435"/>
      <c r="J5" s="436"/>
    </row>
    <row r="6" spans="1:224" ht="9.75" customHeight="1">
      <c r="B6" s="362"/>
      <c r="C6" s="363"/>
      <c r="D6" s="363"/>
      <c r="E6" s="363"/>
      <c r="F6" s="363"/>
      <c r="G6" s="363"/>
      <c r="H6" s="363"/>
      <c r="I6" s="363"/>
      <c r="J6" s="364"/>
    </row>
    <row r="7" spans="1:224" s="325" customFormat="1" ht="15" customHeight="1" thickBot="1">
      <c r="A7" s="320"/>
      <c r="B7" s="362"/>
      <c r="C7" s="363"/>
      <c r="D7" s="363"/>
      <c r="E7" s="363"/>
      <c r="F7" s="363"/>
      <c r="G7" s="363"/>
      <c r="H7" s="363"/>
      <c r="I7" s="363"/>
      <c r="J7" s="364"/>
    </row>
    <row r="8" spans="1:224" s="326" customFormat="1" ht="33" customHeight="1" thickTop="1">
      <c r="A8" s="320"/>
      <c r="B8" s="437" t="s">
        <v>1517</v>
      </c>
      <c r="C8" s="440" t="s">
        <v>1463</v>
      </c>
      <c r="D8" s="442" t="s">
        <v>1464</v>
      </c>
      <c r="E8" s="443"/>
      <c r="F8" s="444" t="s">
        <v>1465</v>
      </c>
      <c r="G8" s="444" t="s">
        <v>1029</v>
      </c>
      <c r="H8" s="415" t="s">
        <v>1030</v>
      </c>
      <c r="I8" s="418" t="s">
        <v>1466</v>
      </c>
      <c r="J8" s="421" t="s">
        <v>1467</v>
      </c>
    </row>
    <row r="9" spans="1:224" s="327" customFormat="1" ht="8.25" customHeight="1">
      <c r="A9" s="320"/>
      <c r="B9" s="438"/>
      <c r="C9" s="441"/>
      <c r="D9" s="424" t="s">
        <v>1468</v>
      </c>
      <c r="E9" s="424" t="s">
        <v>1469</v>
      </c>
      <c r="F9" s="445"/>
      <c r="G9" s="445"/>
      <c r="H9" s="416" t="s">
        <v>1470</v>
      </c>
      <c r="I9" s="419"/>
      <c r="J9" s="422"/>
    </row>
    <row r="10" spans="1:224" s="328" customFormat="1" ht="54.75" customHeight="1" thickBot="1">
      <c r="A10" s="320"/>
      <c r="B10" s="439"/>
      <c r="C10" s="425"/>
      <c r="D10" s="425"/>
      <c r="E10" s="425"/>
      <c r="F10" s="446"/>
      <c r="G10" s="446"/>
      <c r="H10" s="417"/>
      <c r="I10" s="420"/>
      <c r="J10" s="423"/>
    </row>
    <row r="11" spans="1:224" ht="21.75" customHeight="1" thickBot="1">
      <c r="B11" s="426" t="s">
        <v>1518</v>
      </c>
      <c r="C11" s="427"/>
      <c r="D11" s="427"/>
      <c r="E11" s="427"/>
      <c r="F11" s="427"/>
      <c r="G11" s="348"/>
      <c r="H11" s="348"/>
      <c r="I11" s="348"/>
      <c r="J11" s="349">
        <f>+J12</f>
        <v>0</v>
      </c>
    </row>
    <row r="12" spans="1:224" s="361" customFormat="1" ht="42.75" customHeight="1">
      <c r="A12" s="344"/>
      <c r="B12" s="354">
        <v>4</v>
      </c>
      <c r="C12" s="347" t="s">
        <v>1474</v>
      </c>
      <c r="D12" s="347" t="s">
        <v>1473</v>
      </c>
      <c r="E12" s="357" t="s">
        <v>1472</v>
      </c>
      <c r="F12" s="358" t="s">
        <v>1519</v>
      </c>
      <c r="G12" s="357" t="s">
        <v>388</v>
      </c>
      <c r="H12" s="355">
        <f>+'PRESUPUESTO 2002'!H12</f>
        <v>100.5</v>
      </c>
      <c r="I12" s="359"/>
      <c r="J12" s="360"/>
    </row>
    <row r="13" spans="1:224" s="328" customFormat="1" ht="41.25" customHeight="1">
      <c r="A13" s="320"/>
      <c r="B13" s="408" t="s">
        <v>1520</v>
      </c>
      <c r="C13" s="408"/>
      <c r="D13" s="408"/>
      <c r="E13" s="408"/>
      <c r="F13" s="408"/>
      <c r="G13" s="408"/>
      <c r="H13" s="408"/>
      <c r="I13" s="408"/>
      <c r="J13" s="356">
        <f>+J12</f>
        <v>0</v>
      </c>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320"/>
      <c r="AM13" s="320"/>
      <c r="AN13" s="320"/>
      <c r="AO13" s="320"/>
      <c r="AP13" s="320"/>
      <c r="AQ13" s="320"/>
      <c r="AR13" s="320"/>
      <c r="AS13" s="320"/>
      <c r="AT13" s="320"/>
      <c r="AU13" s="320"/>
      <c r="AV13" s="320"/>
      <c r="AW13" s="320"/>
      <c r="AX13" s="320"/>
      <c r="AY13" s="320"/>
      <c r="AZ13" s="320"/>
      <c r="BA13" s="320"/>
      <c r="BB13" s="320"/>
      <c r="BC13" s="320"/>
      <c r="BD13" s="320"/>
      <c r="BE13" s="320"/>
      <c r="BF13" s="320"/>
      <c r="BG13" s="320"/>
      <c r="BH13" s="320"/>
      <c r="BI13" s="320"/>
      <c r="BJ13" s="320"/>
      <c r="BK13" s="320"/>
      <c r="BL13" s="320"/>
      <c r="BM13" s="320"/>
      <c r="BN13" s="320"/>
      <c r="BO13" s="320"/>
      <c r="BP13" s="320"/>
      <c r="BQ13" s="320"/>
      <c r="BR13" s="320"/>
      <c r="BS13" s="320"/>
      <c r="BT13" s="320"/>
      <c r="BU13" s="320"/>
      <c r="BV13" s="320"/>
      <c r="BW13" s="320"/>
      <c r="BX13" s="320"/>
      <c r="BY13" s="320"/>
      <c r="BZ13" s="320"/>
      <c r="CA13" s="320"/>
      <c r="CB13" s="320"/>
      <c r="CC13" s="320"/>
      <c r="CD13" s="320"/>
      <c r="CE13" s="320"/>
      <c r="CF13" s="320"/>
      <c r="CG13" s="320"/>
      <c r="CH13" s="320"/>
      <c r="CI13" s="320"/>
      <c r="CJ13" s="320"/>
      <c r="CK13" s="320"/>
      <c r="CL13" s="320"/>
      <c r="CM13" s="320"/>
      <c r="CN13" s="320"/>
      <c r="CO13" s="320"/>
      <c r="CP13" s="320"/>
      <c r="CQ13" s="320"/>
      <c r="CR13" s="320"/>
      <c r="CS13" s="320"/>
      <c r="CT13" s="320"/>
      <c r="CU13" s="320"/>
      <c r="CV13" s="320"/>
      <c r="CW13" s="320"/>
      <c r="CX13" s="320"/>
      <c r="CY13" s="320"/>
      <c r="CZ13" s="320"/>
      <c r="DA13" s="320"/>
      <c r="DB13" s="320"/>
      <c r="DC13" s="320"/>
      <c r="DD13" s="320"/>
      <c r="DE13" s="320"/>
      <c r="DF13" s="320"/>
      <c r="DG13" s="320"/>
      <c r="DH13" s="320"/>
      <c r="DI13" s="320"/>
      <c r="DJ13" s="320"/>
      <c r="DK13" s="320"/>
      <c r="DL13" s="320"/>
      <c r="DM13" s="320"/>
      <c r="DN13" s="320"/>
      <c r="DO13" s="320"/>
      <c r="DP13" s="320"/>
      <c r="DQ13" s="320"/>
      <c r="DR13" s="320"/>
      <c r="DS13" s="320"/>
      <c r="DT13" s="320"/>
      <c r="DU13" s="320"/>
      <c r="DV13" s="320"/>
      <c r="DW13" s="320"/>
      <c r="DX13" s="320"/>
      <c r="DY13" s="320"/>
      <c r="DZ13" s="320"/>
      <c r="EA13" s="320"/>
      <c r="EB13" s="320"/>
      <c r="EC13" s="320"/>
      <c r="ED13" s="320"/>
      <c r="EE13" s="320"/>
      <c r="EF13" s="320"/>
      <c r="EG13" s="320"/>
      <c r="EH13" s="320"/>
      <c r="EI13" s="320"/>
      <c r="EJ13" s="320"/>
      <c r="EK13" s="320"/>
      <c r="EL13" s="320"/>
      <c r="EM13" s="320"/>
      <c r="EN13" s="320"/>
      <c r="EO13" s="320"/>
      <c r="EP13" s="320"/>
      <c r="EQ13" s="320"/>
      <c r="ER13" s="320"/>
      <c r="ES13" s="320"/>
      <c r="ET13" s="320"/>
      <c r="EU13" s="320"/>
      <c r="EV13" s="320"/>
      <c r="EW13" s="320"/>
      <c r="EX13" s="320"/>
      <c r="EY13" s="320"/>
      <c r="EZ13" s="320"/>
      <c r="FA13" s="320"/>
      <c r="FB13" s="320"/>
      <c r="FC13" s="320"/>
      <c r="FD13" s="320"/>
      <c r="FE13" s="320"/>
      <c r="FF13" s="320"/>
      <c r="FG13" s="320"/>
      <c r="FH13" s="320"/>
      <c r="FI13" s="320"/>
      <c r="FJ13" s="320"/>
      <c r="FK13" s="320"/>
      <c r="FL13" s="320"/>
      <c r="FM13" s="320"/>
      <c r="FN13" s="320"/>
      <c r="FO13" s="320"/>
      <c r="FP13" s="320"/>
      <c r="FQ13" s="320"/>
      <c r="FR13" s="320"/>
      <c r="FS13" s="320"/>
      <c r="FT13" s="320"/>
      <c r="FU13" s="320"/>
      <c r="FV13" s="320"/>
      <c r="FW13" s="320"/>
      <c r="FX13" s="320"/>
      <c r="FY13" s="320"/>
      <c r="FZ13" s="320"/>
      <c r="GA13" s="320"/>
      <c r="GB13" s="320"/>
      <c r="GC13" s="320"/>
      <c r="GD13" s="320"/>
      <c r="GE13" s="320"/>
      <c r="GF13" s="320"/>
      <c r="GG13" s="320"/>
      <c r="GH13" s="320"/>
      <c r="GI13" s="320"/>
      <c r="GJ13" s="320"/>
      <c r="GK13" s="320"/>
      <c r="GL13" s="320"/>
      <c r="GM13" s="320"/>
      <c r="GN13" s="320"/>
      <c r="GO13" s="320"/>
      <c r="GP13" s="320"/>
      <c r="GQ13" s="320"/>
      <c r="GR13" s="320"/>
      <c r="GS13" s="320"/>
      <c r="GT13" s="320"/>
      <c r="GU13" s="320"/>
      <c r="GV13" s="320"/>
      <c r="GW13" s="320"/>
      <c r="GX13" s="320"/>
      <c r="GY13" s="320"/>
      <c r="GZ13" s="320"/>
      <c r="HA13" s="320"/>
      <c r="HB13" s="320"/>
      <c r="HC13" s="320"/>
      <c r="HD13" s="320"/>
      <c r="HE13" s="320"/>
      <c r="HF13" s="320"/>
      <c r="HG13" s="320"/>
      <c r="HH13" s="320"/>
      <c r="HI13" s="320"/>
      <c r="HJ13" s="320"/>
      <c r="HK13" s="320"/>
      <c r="HL13" s="320"/>
      <c r="HM13" s="320"/>
      <c r="HN13" s="320"/>
      <c r="HO13" s="320"/>
      <c r="HP13" s="320"/>
    </row>
    <row r="14" spans="1:224" s="328" customFormat="1" ht="23.25" customHeight="1">
      <c r="A14" s="329"/>
      <c r="B14" s="409" t="s">
        <v>1521</v>
      </c>
      <c r="C14" s="410"/>
      <c r="D14" s="410"/>
      <c r="E14" s="410"/>
      <c r="F14" s="410"/>
      <c r="G14" s="410"/>
      <c r="H14" s="410"/>
      <c r="I14" s="411"/>
      <c r="J14" s="331">
        <f>+J13*19%</f>
        <v>0</v>
      </c>
      <c r="K14" s="330"/>
      <c r="L14" s="330"/>
      <c r="M14" s="330"/>
      <c r="N14" s="330"/>
      <c r="O14" s="330"/>
      <c r="P14" s="330"/>
      <c r="Q14" s="330"/>
      <c r="R14" s="330"/>
      <c r="S14" s="330"/>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c r="AW14" s="330"/>
      <c r="AX14" s="330"/>
      <c r="AY14" s="330"/>
      <c r="AZ14" s="330"/>
      <c r="BA14" s="330"/>
      <c r="BB14" s="330"/>
      <c r="BC14" s="330"/>
      <c r="BD14" s="330"/>
      <c r="BE14" s="330"/>
      <c r="BF14" s="330"/>
      <c r="BG14" s="330"/>
      <c r="BH14" s="330"/>
      <c r="BI14" s="330"/>
      <c r="BJ14" s="330"/>
      <c r="BK14" s="330"/>
      <c r="BL14" s="330"/>
      <c r="BM14" s="330"/>
      <c r="BN14" s="330"/>
      <c r="BO14" s="330"/>
      <c r="BP14" s="330"/>
      <c r="BQ14" s="330"/>
      <c r="BR14" s="330"/>
      <c r="BS14" s="330"/>
      <c r="BT14" s="330"/>
      <c r="BU14" s="330"/>
      <c r="BV14" s="330"/>
      <c r="BW14" s="330"/>
      <c r="BX14" s="330"/>
      <c r="BY14" s="330"/>
      <c r="BZ14" s="330"/>
      <c r="CA14" s="330"/>
      <c r="CB14" s="330"/>
      <c r="CC14" s="330"/>
      <c r="CD14" s="330"/>
      <c r="CE14" s="330"/>
      <c r="CF14" s="330"/>
      <c r="CG14" s="330"/>
      <c r="CH14" s="330"/>
      <c r="CI14" s="330"/>
      <c r="CJ14" s="330"/>
      <c r="CK14" s="330"/>
      <c r="CL14" s="330"/>
      <c r="CM14" s="330"/>
      <c r="CN14" s="330"/>
      <c r="CO14" s="330"/>
      <c r="CP14" s="330"/>
      <c r="CQ14" s="330"/>
      <c r="CR14" s="330"/>
      <c r="CS14" s="330"/>
      <c r="CT14" s="330"/>
      <c r="CU14" s="330"/>
      <c r="CV14" s="330"/>
      <c r="CW14" s="330"/>
      <c r="CX14" s="330"/>
      <c r="CY14" s="330"/>
      <c r="CZ14" s="330"/>
      <c r="DA14" s="330"/>
      <c r="DB14" s="330"/>
      <c r="DC14" s="330"/>
      <c r="DD14" s="330"/>
      <c r="DE14" s="330"/>
      <c r="DF14" s="330"/>
      <c r="DG14" s="330"/>
      <c r="DH14" s="330"/>
      <c r="DI14" s="330"/>
      <c r="DJ14" s="330"/>
      <c r="DK14" s="330"/>
      <c r="DL14" s="330"/>
      <c r="DM14" s="330"/>
      <c r="DN14" s="330"/>
      <c r="DO14" s="330"/>
      <c r="DP14" s="330"/>
      <c r="DQ14" s="330"/>
      <c r="DR14" s="330"/>
      <c r="DS14" s="330"/>
      <c r="DT14" s="330"/>
      <c r="DU14" s="330"/>
      <c r="DV14" s="330"/>
      <c r="DW14" s="330"/>
      <c r="DX14" s="330"/>
      <c r="DY14" s="330"/>
      <c r="DZ14" s="330"/>
      <c r="EA14" s="330"/>
      <c r="EB14" s="330"/>
      <c r="EC14" s="330"/>
      <c r="ED14" s="330"/>
      <c r="EE14" s="330"/>
      <c r="EF14" s="330"/>
      <c r="EG14" s="330"/>
      <c r="EH14" s="330"/>
      <c r="EI14" s="330"/>
      <c r="EJ14" s="330"/>
      <c r="EK14" s="330"/>
      <c r="EL14" s="330"/>
      <c r="EM14" s="330"/>
      <c r="EN14" s="330"/>
      <c r="EO14" s="330"/>
      <c r="EP14" s="330"/>
      <c r="EQ14" s="330"/>
      <c r="ER14" s="330"/>
      <c r="ES14" s="330"/>
      <c r="ET14" s="330"/>
      <c r="EU14" s="330"/>
      <c r="EV14" s="330"/>
      <c r="EW14" s="330"/>
      <c r="EX14" s="330"/>
      <c r="EY14" s="330"/>
      <c r="EZ14" s="330"/>
      <c r="FA14" s="330"/>
      <c r="FB14" s="330"/>
      <c r="FC14" s="330"/>
      <c r="FD14" s="330"/>
      <c r="FE14" s="330"/>
      <c r="FF14" s="330"/>
      <c r="FG14" s="330"/>
      <c r="FH14" s="330"/>
      <c r="FI14" s="330"/>
      <c r="FJ14" s="330"/>
      <c r="FK14" s="330"/>
      <c r="FL14" s="330"/>
      <c r="FM14" s="330"/>
      <c r="FN14" s="330"/>
      <c r="FO14" s="330"/>
      <c r="FP14" s="330"/>
      <c r="FQ14" s="330"/>
      <c r="FR14" s="330"/>
      <c r="FS14" s="330"/>
      <c r="FT14" s="330"/>
      <c r="FU14" s="330"/>
      <c r="FV14" s="330"/>
      <c r="FW14" s="330"/>
      <c r="FX14" s="330"/>
      <c r="FY14" s="330"/>
      <c r="FZ14" s="330"/>
      <c r="GA14" s="330"/>
      <c r="GB14" s="330"/>
      <c r="GC14" s="330"/>
      <c r="GD14" s="330"/>
      <c r="GE14" s="330"/>
      <c r="GF14" s="330"/>
      <c r="GG14" s="330"/>
      <c r="GH14" s="330"/>
      <c r="GI14" s="330"/>
      <c r="GJ14" s="330"/>
      <c r="GK14" s="330"/>
      <c r="GL14" s="330"/>
      <c r="GM14" s="330"/>
      <c r="GN14" s="330"/>
      <c r="GO14" s="330"/>
      <c r="GP14" s="330"/>
      <c r="GQ14" s="330"/>
      <c r="GR14" s="330"/>
      <c r="GS14" s="330"/>
      <c r="GT14" s="330"/>
      <c r="GU14" s="330"/>
      <c r="GV14" s="330"/>
      <c r="GW14" s="330"/>
      <c r="GX14" s="330"/>
      <c r="GY14" s="330"/>
      <c r="GZ14" s="330"/>
      <c r="HA14" s="330"/>
      <c r="HB14" s="330"/>
      <c r="HC14" s="330"/>
      <c r="HD14" s="330"/>
      <c r="HE14" s="330"/>
      <c r="HF14" s="330"/>
      <c r="HG14" s="330"/>
      <c r="HH14" s="330"/>
      <c r="HI14" s="330"/>
      <c r="HJ14" s="330"/>
      <c r="HK14" s="330"/>
      <c r="HL14" s="330"/>
      <c r="HM14" s="330"/>
      <c r="HN14" s="330"/>
      <c r="HO14" s="330"/>
      <c r="HP14" s="330"/>
    </row>
    <row r="15" spans="1:224" s="321" customFormat="1" ht="8.25" customHeight="1" thickBot="1">
      <c r="A15" s="329"/>
      <c r="B15" s="332"/>
      <c r="C15" s="333"/>
      <c r="D15" s="333"/>
      <c r="E15" s="333"/>
      <c r="F15" s="333"/>
      <c r="G15" s="333"/>
      <c r="H15" s="333"/>
      <c r="I15" s="333"/>
      <c r="J15" s="334"/>
      <c r="K15" s="330"/>
      <c r="L15" s="330"/>
      <c r="M15" s="330"/>
      <c r="N15" s="330"/>
      <c r="O15" s="330"/>
      <c r="P15" s="330"/>
      <c r="Q15" s="330"/>
      <c r="R15" s="330"/>
      <c r="S15" s="330"/>
      <c r="T15" s="330"/>
      <c r="U15" s="330"/>
      <c r="V15" s="330"/>
      <c r="W15" s="330"/>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c r="AW15" s="330"/>
      <c r="AX15" s="330"/>
      <c r="AY15" s="330"/>
      <c r="AZ15" s="330"/>
      <c r="BA15" s="330"/>
      <c r="BB15" s="330"/>
      <c r="BC15" s="330"/>
      <c r="BD15" s="330"/>
      <c r="BE15" s="330"/>
      <c r="BF15" s="330"/>
      <c r="BG15" s="330"/>
      <c r="BH15" s="330"/>
      <c r="BI15" s="330"/>
      <c r="BJ15" s="330"/>
      <c r="BK15" s="330"/>
      <c r="BL15" s="330"/>
      <c r="BM15" s="330"/>
      <c r="BN15" s="330"/>
      <c r="BO15" s="330"/>
      <c r="BP15" s="330"/>
      <c r="BQ15" s="330"/>
      <c r="BR15" s="330"/>
      <c r="BS15" s="330"/>
      <c r="BT15" s="330"/>
      <c r="BU15" s="330"/>
      <c r="BV15" s="330"/>
      <c r="BW15" s="330"/>
      <c r="BX15" s="330"/>
      <c r="BY15" s="330"/>
      <c r="BZ15" s="330"/>
      <c r="CA15" s="330"/>
      <c r="CB15" s="330"/>
      <c r="CC15" s="330"/>
      <c r="CD15" s="330"/>
      <c r="CE15" s="330"/>
      <c r="CF15" s="330"/>
      <c r="CG15" s="330"/>
      <c r="CH15" s="330"/>
      <c r="CI15" s="330"/>
      <c r="CJ15" s="330"/>
      <c r="CK15" s="330"/>
      <c r="CL15" s="330"/>
      <c r="CM15" s="330"/>
      <c r="CN15" s="330"/>
      <c r="CO15" s="330"/>
      <c r="CP15" s="330"/>
      <c r="CQ15" s="330"/>
      <c r="CR15" s="330"/>
      <c r="CS15" s="330"/>
      <c r="CT15" s="330"/>
      <c r="CU15" s="330"/>
      <c r="CV15" s="330"/>
      <c r="CW15" s="330"/>
      <c r="CX15" s="330"/>
      <c r="CY15" s="330"/>
      <c r="CZ15" s="330"/>
      <c r="DA15" s="330"/>
      <c r="DB15" s="330"/>
      <c r="DC15" s="330"/>
      <c r="DD15" s="330"/>
      <c r="DE15" s="330"/>
      <c r="DF15" s="330"/>
      <c r="DG15" s="330"/>
      <c r="DH15" s="330"/>
      <c r="DI15" s="330"/>
      <c r="DJ15" s="330"/>
      <c r="DK15" s="330"/>
      <c r="DL15" s="330"/>
      <c r="DM15" s="330"/>
      <c r="DN15" s="330"/>
      <c r="DO15" s="330"/>
      <c r="DP15" s="330"/>
      <c r="DQ15" s="330"/>
      <c r="DR15" s="330"/>
      <c r="DS15" s="330"/>
      <c r="DT15" s="330"/>
      <c r="DU15" s="330"/>
      <c r="DV15" s="330"/>
      <c r="DW15" s="330"/>
      <c r="DX15" s="330"/>
      <c r="DY15" s="330"/>
      <c r="DZ15" s="330"/>
      <c r="EA15" s="330"/>
      <c r="EB15" s="330"/>
      <c r="EC15" s="330"/>
      <c r="ED15" s="330"/>
      <c r="EE15" s="330"/>
      <c r="EF15" s="330"/>
      <c r="EG15" s="330"/>
      <c r="EH15" s="330"/>
      <c r="EI15" s="330"/>
      <c r="EJ15" s="330"/>
      <c r="EK15" s="330"/>
      <c r="EL15" s="330"/>
      <c r="EM15" s="330"/>
      <c r="EN15" s="330"/>
      <c r="EO15" s="330"/>
      <c r="EP15" s="330"/>
      <c r="EQ15" s="330"/>
      <c r="ER15" s="330"/>
      <c r="ES15" s="330"/>
      <c r="ET15" s="330"/>
      <c r="EU15" s="330"/>
      <c r="EV15" s="330"/>
      <c r="EW15" s="330"/>
      <c r="EX15" s="330"/>
      <c r="EY15" s="330"/>
      <c r="EZ15" s="330"/>
      <c r="FA15" s="330"/>
      <c r="FB15" s="330"/>
      <c r="FC15" s="330"/>
      <c r="FD15" s="330"/>
      <c r="FE15" s="330"/>
      <c r="FF15" s="330"/>
      <c r="FG15" s="330"/>
      <c r="FH15" s="330"/>
      <c r="FI15" s="330"/>
      <c r="FJ15" s="330"/>
      <c r="FK15" s="330"/>
      <c r="FL15" s="330"/>
      <c r="FM15" s="330"/>
      <c r="FN15" s="330"/>
      <c r="FO15" s="330"/>
      <c r="FP15" s="330"/>
      <c r="FQ15" s="330"/>
      <c r="FR15" s="330"/>
      <c r="FS15" s="330"/>
      <c r="FT15" s="330"/>
      <c r="FU15" s="330"/>
      <c r="FV15" s="330"/>
      <c r="FW15" s="330"/>
      <c r="FX15" s="330"/>
      <c r="FY15" s="330"/>
      <c r="FZ15" s="330"/>
      <c r="GA15" s="330"/>
      <c r="GB15" s="330"/>
      <c r="GC15" s="330"/>
      <c r="GD15" s="330"/>
      <c r="GE15" s="330"/>
      <c r="GF15" s="330"/>
      <c r="GG15" s="330"/>
      <c r="GH15" s="330"/>
      <c r="GI15" s="330"/>
      <c r="GJ15" s="330"/>
      <c r="GK15" s="330"/>
      <c r="GL15" s="330"/>
      <c r="GM15" s="330"/>
      <c r="GN15" s="330"/>
      <c r="GO15" s="330"/>
      <c r="GP15" s="330"/>
      <c r="GQ15" s="330"/>
      <c r="GR15" s="330"/>
      <c r="GS15" s="330"/>
      <c r="GT15" s="330"/>
      <c r="GU15" s="330"/>
      <c r="GV15" s="330"/>
      <c r="GW15" s="330"/>
      <c r="GX15" s="330"/>
      <c r="GY15" s="330"/>
      <c r="GZ15" s="330"/>
      <c r="HA15" s="330"/>
      <c r="HB15" s="330"/>
      <c r="HC15" s="330"/>
      <c r="HD15" s="330"/>
      <c r="HE15" s="330"/>
      <c r="HF15" s="330"/>
      <c r="HG15" s="330"/>
      <c r="HH15" s="330"/>
      <c r="HI15" s="330"/>
      <c r="HJ15" s="330"/>
      <c r="HK15" s="330"/>
      <c r="HL15" s="330"/>
      <c r="HM15" s="330"/>
      <c r="HN15" s="330"/>
      <c r="HO15" s="330"/>
      <c r="HP15" s="330"/>
    </row>
    <row r="16" spans="1:224" s="321" customFormat="1" ht="41.25" customHeight="1" thickBot="1">
      <c r="A16" s="329"/>
      <c r="B16" s="412" t="s">
        <v>1471</v>
      </c>
      <c r="C16" s="413"/>
      <c r="D16" s="413"/>
      <c r="E16" s="413"/>
      <c r="F16" s="413"/>
      <c r="G16" s="413"/>
      <c r="H16" s="413"/>
      <c r="I16" s="414"/>
      <c r="J16" s="350">
        <f>+J14+J13</f>
        <v>0</v>
      </c>
      <c r="K16" s="335"/>
      <c r="L16" s="336"/>
      <c r="M16" s="337"/>
      <c r="N16" s="336"/>
      <c r="O16" s="336"/>
      <c r="P16" s="336"/>
      <c r="Q16" s="336"/>
      <c r="R16" s="336"/>
      <c r="S16" s="336"/>
      <c r="T16" s="336"/>
      <c r="U16" s="336"/>
      <c r="V16" s="336"/>
      <c r="W16" s="336"/>
      <c r="X16" s="336"/>
      <c r="Y16" s="336"/>
      <c r="Z16" s="336"/>
      <c r="AA16" s="336"/>
      <c r="AB16" s="336"/>
      <c r="AC16" s="336"/>
      <c r="AD16" s="336"/>
      <c r="AE16" s="336"/>
      <c r="AF16" s="336"/>
      <c r="AG16" s="336"/>
      <c r="AH16" s="336"/>
      <c r="AI16" s="336"/>
      <c r="AJ16" s="336"/>
      <c r="AK16" s="336"/>
      <c r="AL16" s="336"/>
      <c r="AM16" s="336"/>
      <c r="AN16" s="336"/>
      <c r="AO16" s="336"/>
      <c r="AP16" s="336"/>
      <c r="AQ16" s="336"/>
      <c r="AR16" s="336"/>
      <c r="AS16" s="336"/>
      <c r="AT16" s="336"/>
      <c r="AU16" s="336"/>
      <c r="AV16" s="336"/>
      <c r="AW16" s="336"/>
      <c r="AX16" s="336"/>
      <c r="AY16" s="336"/>
      <c r="AZ16" s="336"/>
      <c r="BA16" s="336"/>
      <c r="BB16" s="336"/>
      <c r="BC16" s="336"/>
      <c r="BD16" s="336"/>
      <c r="BE16" s="336"/>
      <c r="BF16" s="336"/>
      <c r="BG16" s="336"/>
      <c r="BH16" s="336"/>
      <c r="BI16" s="336"/>
      <c r="BJ16" s="336"/>
      <c r="BK16" s="336"/>
      <c r="BL16" s="336"/>
      <c r="BM16" s="336"/>
      <c r="BN16" s="336"/>
      <c r="BO16" s="336"/>
      <c r="BP16" s="336"/>
      <c r="BQ16" s="336"/>
      <c r="BR16" s="336"/>
      <c r="BS16" s="336"/>
      <c r="BT16" s="336"/>
      <c r="BU16" s="336"/>
      <c r="BV16" s="336"/>
      <c r="BW16" s="336"/>
      <c r="BX16" s="336"/>
      <c r="BY16" s="336"/>
      <c r="BZ16" s="336"/>
      <c r="CA16" s="336"/>
      <c r="CB16" s="336"/>
      <c r="CC16" s="336"/>
      <c r="CD16" s="336"/>
      <c r="CE16" s="336"/>
      <c r="CF16" s="336"/>
      <c r="CG16" s="336"/>
      <c r="CH16" s="336"/>
      <c r="CI16" s="336"/>
      <c r="CJ16" s="336"/>
      <c r="CK16" s="336"/>
      <c r="CL16" s="336"/>
      <c r="CM16" s="336"/>
      <c r="CN16" s="336"/>
      <c r="CO16" s="336"/>
      <c r="CP16" s="336"/>
      <c r="CQ16" s="336"/>
      <c r="CR16" s="336"/>
      <c r="CS16" s="336"/>
      <c r="CT16" s="336"/>
      <c r="CU16" s="336"/>
      <c r="CV16" s="336"/>
      <c r="CW16" s="336"/>
      <c r="CX16" s="336"/>
      <c r="CY16" s="336"/>
      <c r="CZ16" s="336"/>
      <c r="DA16" s="336"/>
      <c r="DB16" s="336"/>
      <c r="DC16" s="336"/>
      <c r="DD16" s="336"/>
      <c r="DE16" s="336"/>
      <c r="DF16" s="336"/>
      <c r="DG16" s="336"/>
      <c r="DH16" s="336"/>
      <c r="DI16" s="336"/>
      <c r="DJ16" s="336"/>
      <c r="DK16" s="336"/>
      <c r="DL16" s="336"/>
      <c r="DM16" s="336"/>
      <c r="DN16" s="336"/>
      <c r="DO16" s="336"/>
      <c r="DP16" s="336"/>
      <c r="DQ16" s="336"/>
      <c r="DR16" s="336"/>
      <c r="DS16" s="336"/>
      <c r="DT16" s="336"/>
      <c r="DU16" s="336"/>
      <c r="DV16" s="336"/>
      <c r="DW16" s="336"/>
      <c r="DX16" s="336"/>
      <c r="DY16" s="336"/>
      <c r="DZ16" s="336"/>
      <c r="EA16" s="336"/>
      <c r="EB16" s="336"/>
      <c r="EC16" s="336"/>
      <c r="ED16" s="336"/>
      <c r="EE16" s="336"/>
      <c r="EF16" s="336"/>
      <c r="EG16" s="336"/>
      <c r="EH16" s="336"/>
      <c r="EI16" s="336"/>
      <c r="EJ16" s="336"/>
      <c r="EK16" s="336"/>
      <c r="EL16" s="336"/>
      <c r="EM16" s="336"/>
      <c r="EN16" s="336"/>
      <c r="EO16" s="336"/>
      <c r="EP16" s="336"/>
      <c r="EQ16" s="336"/>
      <c r="ER16" s="336"/>
      <c r="ES16" s="336"/>
      <c r="ET16" s="336"/>
      <c r="EU16" s="336"/>
      <c r="EV16" s="336"/>
      <c r="EW16" s="336"/>
      <c r="EX16" s="336"/>
      <c r="EY16" s="336"/>
      <c r="EZ16" s="336"/>
      <c r="FA16" s="336"/>
      <c r="FB16" s="336"/>
      <c r="FC16" s="336"/>
      <c r="FD16" s="336"/>
      <c r="FE16" s="336"/>
      <c r="FF16" s="336"/>
      <c r="FG16" s="336"/>
      <c r="FH16" s="336"/>
      <c r="FI16" s="336"/>
      <c r="FJ16" s="336"/>
      <c r="FK16" s="336"/>
      <c r="FL16" s="336"/>
      <c r="FM16" s="336"/>
      <c r="FN16" s="336"/>
      <c r="FO16" s="336"/>
      <c r="FP16" s="336"/>
      <c r="FQ16" s="336"/>
      <c r="FR16" s="336"/>
      <c r="FS16" s="336"/>
      <c r="FT16" s="336"/>
      <c r="FU16" s="336"/>
      <c r="FV16" s="336"/>
      <c r="FW16" s="336"/>
      <c r="FX16" s="336"/>
      <c r="FY16" s="336"/>
      <c r="FZ16" s="336"/>
      <c r="GA16" s="336"/>
      <c r="GB16" s="336"/>
      <c r="GC16" s="336"/>
      <c r="GD16" s="336"/>
      <c r="GE16" s="336"/>
      <c r="GF16" s="336"/>
      <c r="GG16" s="336"/>
      <c r="GH16" s="336"/>
      <c r="GI16" s="336"/>
      <c r="GJ16" s="336"/>
      <c r="GK16" s="336"/>
      <c r="GL16" s="336"/>
      <c r="GM16" s="336"/>
      <c r="GN16" s="336"/>
      <c r="GO16" s="336"/>
      <c r="GP16" s="336"/>
      <c r="GQ16" s="336"/>
      <c r="GR16" s="336"/>
      <c r="GS16" s="336"/>
      <c r="GT16" s="336"/>
      <c r="GU16" s="336"/>
      <c r="GV16" s="336"/>
      <c r="GW16" s="336"/>
      <c r="GX16" s="336"/>
      <c r="GY16" s="336"/>
      <c r="GZ16" s="336"/>
      <c r="HA16" s="336"/>
      <c r="HB16" s="336"/>
      <c r="HC16" s="336"/>
      <c r="HD16" s="336"/>
      <c r="HE16" s="336"/>
      <c r="HF16" s="336"/>
      <c r="HG16" s="336"/>
      <c r="HH16" s="336"/>
      <c r="HI16" s="336"/>
      <c r="HJ16" s="336"/>
      <c r="HK16" s="336"/>
      <c r="HL16" s="336"/>
      <c r="HM16" s="336"/>
      <c r="HN16" s="336"/>
      <c r="HO16" s="336"/>
      <c r="HP16" s="336"/>
    </row>
    <row r="17" spans="10:11" ht="14.25" thickTop="1"/>
    <row r="21" spans="10:11" ht="18">
      <c r="J21" s="338"/>
    </row>
    <row r="23" spans="10:11" ht="20.25">
      <c r="J23" s="339"/>
      <c r="K23" s="340"/>
    </row>
    <row r="25" spans="10:11">
      <c r="J25" s="341"/>
    </row>
    <row r="27" spans="10:11">
      <c r="J27" s="342"/>
    </row>
  </sheetData>
  <sheetProtection password="CCC7" sheet="1" objects="1" scenarios="1"/>
  <mergeCells count="19">
    <mergeCell ref="J8:J10"/>
    <mergeCell ref="D9:D10"/>
    <mergeCell ref="E9:E10"/>
    <mergeCell ref="B11:F11"/>
    <mergeCell ref="B1:J1"/>
    <mergeCell ref="B2:J2"/>
    <mergeCell ref="B3:J3"/>
    <mergeCell ref="B4:J4"/>
    <mergeCell ref="B5:J5"/>
    <mergeCell ref="B8:B10"/>
    <mergeCell ref="C8:C10"/>
    <mergeCell ref="D8:E8"/>
    <mergeCell ref="F8:F10"/>
    <mergeCell ref="G8:G10"/>
    <mergeCell ref="B13:I13"/>
    <mergeCell ref="B14:I14"/>
    <mergeCell ref="B16:I16"/>
    <mergeCell ref="H8:H10"/>
    <mergeCell ref="I8:I10"/>
  </mergeCells>
  <printOptions horizontalCentered="1" verticalCentered="1"/>
  <pageMargins left="0.47244094488188981" right="0.59055118110236227" top="0.23622047244094491" bottom="0.55118110236220474" header="0.27559055118110237" footer="0.51181102362204722"/>
  <pageSetup scale="35" fitToHeight="2" orientation="portrait" r:id="rId1"/>
  <headerFooter alignWithMargins="0">
    <oddFooter>&amp;C&amp;K00-024&amp;P  de  &amp;N
&amp;8&amp;Z&amp;F</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HP27"/>
  <sheetViews>
    <sheetView zoomScale="70" zoomScaleNormal="70" workbookViewId="0">
      <selection activeCell="J23" sqref="J23"/>
    </sheetView>
  </sheetViews>
  <sheetFormatPr baseColWidth="10" defaultColWidth="8.42578125" defaultRowHeight="13.5"/>
  <cols>
    <col min="1" max="1" width="1" style="320" customWidth="1"/>
    <col min="2" max="2" width="8.7109375" style="343" customWidth="1"/>
    <col min="3" max="3" width="7.28515625" style="343" customWidth="1"/>
    <col min="4" max="4" width="21.5703125" style="343" customWidth="1"/>
    <col min="5" max="5" width="20.85546875" style="343" customWidth="1"/>
    <col min="6" max="6" width="63.42578125" style="320" customWidth="1"/>
    <col min="7" max="7" width="9.42578125" style="344" customWidth="1"/>
    <col min="8" max="8" width="24.28515625" style="345" customWidth="1"/>
    <col min="9" max="9" width="19.140625" style="346" customWidth="1"/>
    <col min="10" max="10" width="27.5703125" style="346" customWidth="1"/>
    <col min="11" max="11" width="19.28515625" style="324" customWidth="1"/>
    <col min="12" max="12" width="8.42578125" style="324"/>
    <col min="13" max="13" width="38.42578125" style="324" customWidth="1"/>
    <col min="14" max="256" width="8.42578125" style="324"/>
    <col min="257" max="257" width="1" style="324" customWidth="1"/>
    <col min="258" max="258" width="4.28515625" style="324" customWidth="1"/>
    <col min="259" max="259" width="9" style="324" customWidth="1"/>
    <col min="260" max="260" width="12.42578125" style="324" customWidth="1"/>
    <col min="261" max="261" width="13.85546875" style="324" customWidth="1"/>
    <col min="262" max="262" width="60.28515625" style="324" customWidth="1"/>
    <col min="263" max="263" width="9.140625" style="324" customWidth="1"/>
    <col min="264" max="264" width="18.85546875" style="324" customWidth="1"/>
    <col min="265" max="265" width="19.140625" style="324" customWidth="1"/>
    <col min="266" max="266" width="34.85546875" style="324" customWidth="1"/>
    <col min="267" max="267" width="19.28515625" style="324" customWidth="1"/>
    <col min="268" max="512" width="8.42578125" style="324"/>
    <col min="513" max="513" width="1" style="324" customWidth="1"/>
    <col min="514" max="514" width="4.28515625" style="324" customWidth="1"/>
    <col min="515" max="515" width="9" style="324" customWidth="1"/>
    <col min="516" max="516" width="12.42578125" style="324" customWidth="1"/>
    <col min="517" max="517" width="13.85546875" style="324" customWidth="1"/>
    <col min="518" max="518" width="60.28515625" style="324" customWidth="1"/>
    <col min="519" max="519" width="9.140625" style="324" customWidth="1"/>
    <col min="520" max="520" width="18.85546875" style="324" customWidth="1"/>
    <col min="521" max="521" width="19.140625" style="324" customWidth="1"/>
    <col min="522" max="522" width="34.85546875" style="324" customWidth="1"/>
    <col min="523" max="523" width="19.28515625" style="324" customWidth="1"/>
    <col min="524" max="768" width="8.42578125" style="324"/>
    <col min="769" max="769" width="1" style="324" customWidth="1"/>
    <col min="770" max="770" width="4.28515625" style="324" customWidth="1"/>
    <col min="771" max="771" width="9" style="324" customWidth="1"/>
    <col min="772" max="772" width="12.42578125" style="324" customWidth="1"/>
    <col min="773" max="773" width="13.85546875" style="324" customWidth="1"/>
    <col min="774" max="774" width="60.28515625" style="324" customWidth="1"/>
    <col min="775" max="775" width="9.140625" style="324" customWidth="1"/>
    <col min="776" max="776" width="18.85546875" style="324" customWidth="1"/>
    <col min="777" max="777" width="19.140625" style="324" customWidth="1"/>
    <col min="778" max="778" width="34.85546875" style="324" customWidth="1"/>
    <col min="779" max="779" width="19.28515625" style="324" customWidth="1"/>
    <col min="780" max="1024" width="8.42578125" style="324"/>
    <col min="1025" max="1025" width="1" style="324" customWidth="1"/>
    <col min="1026" max="1026" width="4.28515625" style="324" customWidth="1"/>
    <col min="1027" max="1027" width="9" style="324" customWidth="1"/>
    <col min="1028" max="1028" width="12.42578125" style="324" customWidth="1"/>
    <col min="1029" max="1029" width="13.85546875" style="324" customWidth="1"/>
    <col min="1030" max="1030" width="60.28515625" style="324" customWidth="1"/>
    <col min="1031" max="1031" width="9.140625" style="324" customWidth="1"/>
    <col min="1032" max="1032" width="18.85546875" style="324" customWidth="1"/>
    <col min="1033" max="1033" width="19.140625" style="324" customWidth="1"/>
    <col min="1034" max="1034" width="34.85546875" style="324" customWidth="1"/>
    <col min="1035" max="1035" width="19.28515625" style="324" customWidth="1"/>
    <col min="1036" max="1280" width="8.42578125" style="324"/>
    <col min="1281" max="1281" width="1" style="324" customWidth="1"/>
    <col min="1282" max="1282" width="4.28515625" style="324" customWidth="1"/>
    <col min="1283" max="1283" width="9" style="324" customWidth="1"/>
    <col min="1284" max="1284" width="12.42578125" style="324" customWidth="1"/>
    <col min="1285" max="1285" width="13.85546875" style="324" customWidth="1"/>
    <col min="1286" max="1286" width="60.28515625" style="324" customWidth="1"/>
    <col min="1287" max="1287" width="9.140625" style="324" customWidth="1"/>
    <col min="1288" max="1288" width="18.85546875" style="324" customWidth="1"/>
    <col min="1289" max="1289" width="19.140625" style="324" customWidth="1"/>
    <col min="1290" max="1290" width="34.85546875" style="324" customWidth="1"/>
    <col min="1291" max="1291" width="19.28515625" style="324" customWidth="1"/>
    <col min="1292" max="1536" width="8.42578125" style="324"/>
    <col min="1537" max="1537" width="1" style="324" customWidth="1"/>
    <col min="1538" max="1538" width="4.28515625" style="324" customWidth="1"/>
    <col min="1539" max="1539" width="9" style="324" customWidth="1"/>
    <col min="1540" max="1540" width="12.42578125" style="324" customWidth="1"/>
    <col min="1541" max="1541" width="13.85546875" style="324" customWidth="1"/>
    <col min="1542" max="1542" width="60.28515625" style="324" customWidth="1"/>
    <col min="1543" max="1543" width="9.140625" style="324" customWidth="1"/>
    <col min="1544" max="1544" width="18.85546875" style="324" customWidth="1"/>
    <col min="1545" max="1545" width="19.140625" style="324" customWidth="1"/>
    <col min="1546" max="1546" width="34.85546875" style="324" customWidth="1"/>
    <col min="1547" max="1547" width="19.28515625" style="324" customWidth="1"/>
    <col min="1548" max="1792" width="8.42578125" style="324"/>
    <col min="1793" max="1793" width="1" style="324" customWidth="1"/>
    <col min="1794" max="1794" width="4.28515625" style="324" customWidth="1"/>
    <col min="1795" max="1795" width="9" style="324" customWidth="1"/>
    <col min="1796" max="1796" width="12.42578125" style="324" customWidth="1"/>
    <col min="1797" max="1797" width="13.85546875" style="324" customWidth="1"/>
    <col min="1798" max="1798" width="60.28515625" style="324" customWidth="1"/>
    <col min="1799" max="1799" width="9.140625" style="324" customWidth="1"/>
    <col min="1800" max="1800" width="18.85546875" style="324" customWidth="1"/>
    <col min="1801" max="1801" width="19.140625" style="324" customWidth="1"/>
    <col min="1802" max="1802" width="34.85546875" style="324" customWidth="1"/>
    <col min="1803" max="1803" width="19.28515625" style="324" customWidth="1"/>
    <col min="1804" max="2048" width="8.42578125" style="324"/>
    <col min="2049" max="2049" width="1" style="324" customWidth="1"/>
    <col min="2050" max="2050" width="4.28515625" style="324" customWidth="1"/>
    <col min="2051" max="2051" width="9" style="324" customWidth="1"/>
    <col min="2052" max="2052" width="12.42578125" style="324" customWidth="1"/>
    <col min="2053" max="2053" width="13.85546875" style="324" customWidth="1"/>
    <col min="2054" max="2054" width="60.28515625" style="324" customWidth="1"/>
    <col min="2055" max="2055" width="9.140625" style="324" customWidth="1"/>
    <col min="2056" max="2056" width="18.85546875" style="324" customWidth="1"/>
    <col min="2057" max="2057" width="19.140625" style="324" customWidth="1"/>
    <col min="2058" max="2058" width="34.85546875" style="324" customWidth="1"/>
    <col min="2059" max="2059" width="19.28515625" style="324" customWidth="1"/>
    <col min="2060" max="2304" width="8.42578125" style="324"/>
    <col min="2305" max="2305" width="1" style="324" customWidth="1"/>
    <col min="2306" max="2306" width="4.28515625" style="324" customWidth="1"/>
    <col min="2307" max="2307" width="9" style="324" customWidth="1"/>
    <col min="2308" max="2308" width="12.42578125" style="324" customWidth="1"/>
    <col min="2309" max="2309" width="13.85546875" style="324" customWidth="1"/>
    <col min="2310" max="2310" width="60.28515625" style="324" customWidth="1"/>
    <col min="2311" max="2311" width="9.140625" style="324" customWidth="1"/>
    <col min="2312" max="2312" width="18.85546875" style="324" customWidth="1"/>
    <col min="2313" max="2313" width="19.140625" style="324" customWidth="1"/>
    <col min="2314" max="2314" width="34.85546875" style="324" customWidth="1"/>
    <col min="2315" max="2315" width="19.28515625" style="324" customWidth="1"/>
    <col min="2316" max="2560" width="8.42578125" style="324"/>
    <col min="2561" max="2561" width="1" style="324" customWidth="1"/>
    <col min="2562" max="2562" width="4.28515625" style="324" customWidth="1"/>
    <col min="2563" max="2563" width="9" style="324" customWidth="1"/>
    <col min="2564" max="2564" width="12.42578125" style="324" customWidth="1"/>
    <col min="2565" max="2565" width="13.85546875" style="324" customWidth="1"/>
    <col min="2566" max="2566" width="60.28515625" style="324" customWidth="1"/>
    <col min="2567" max="2567" width="9.140625" style="324" customWidth="1"/>
    <col min="2568" max="2568" width="18.85546875" style="324" customWidth="1"/>
    <col min="2569" max="2569" width="19.140625" style="324" customWidth="1"/>
    <col min="2570" max="2570" width="34.85546875" style="324" customWidth="1"/>
    <col min="2571" max="2571" width="19.28515625" style="324" customWidth="1"/>
    <col min="2572" max="2816" width="8.42578125" style="324"/>
    <col min="2817" max="2817" width="1" style="324" customWidth="1"/>
    <col min="2818" max="2818" width="4.28515625" style="324" customWidth="1"/>
    <col min="2819" max="2819" width="9" style="324" customWidth="1"/>
    <col min="2820" max="2820" width="12.42578125" style="324" customWidth="1"/>
    <col min="2821" max="2821" width="13.85546875" style="324" customWidth="1"/>
    <col min="2822" max="2822" width="60.28515625" style="324" customWidth="1"/>
    <col min="2823" max="2823" width="9.140625" style="324" customWidth="1"/>
    <col min="2824" max="2824" width="18.85546875" style="324" customWidth="1"/>
    <col min="2825" max="2825" width="19.140625" style="324" customWidth="1"/>
    <col min="2826" max="2826" width="34.85546875" style="324" customWidth="1"/>
    <col min="2827" max="2827" width="19.28515625" style="324" customWidth="1"/>
    <col min="2828" max="3072" width="8.42578125" style="324"/>
    <col min="3073" max="3073" width="1" style="324" customWidth="1"/>
    <col min="3074" max="3074" width="4.28515625" style="324" customWidth="1"/>
    <col min="3075" max="3075" width="9" style="324" customWidth="1"/>
    <col min="3076" max="3076" width="12.42578125" style="324" customWidth="1"/>
    <col min="3077" max="3077" width="13.85546875" style="324" customWidth="1"/>
    <col min="3078" max="3078" width="60.28515625" style="324" customWidth="1"/>
    <col min="3079" max="3079" width="9.140625" style="324" customWidth="1"/>
    <col min="3080" max="3080" width="18.85546875" style="324" customWidth="1"/>
    <col min="3081" max="3081" width="19.140625" style="324" customWidth="1"/>
    <col min="3082" max="3082" width="34.85546875" style="324" customWidth="1"/>
    <col min="3083" max="3083" width="19.28515625" style="324" customWidth="1"/>
    <col min="3084" max="3328" width="8.42578125" style="324"/>
    <col min="3329" max="3329" width="1" style="324" customWidth="1"/>
    <col min="3330" max="3330" width="4.28515625" style="324" customWidth="1"/>
    <col min="3331" max="3331" width="9" style="324" customWidth="1"/>
    <col min="3332" max="3332" width="12.42578125" style="324" customWidth="1"/>
    <col min="3333" max="3333" width="13.85546875" style="324" customWidth="1"/>
    <col min="3334" max="3334" width="60.28515625" style="324" customWidth="1"/>
    <col min="3335" max="3335" width="9.140625" style="324" customWidth="1"/>
    <col min="3336" max="3336" width="18.85546875" style="324" customWidth="1"/>
    <col min="3337" max="3337" width="19.140625" style="324" customWidth="1"/>
    <col min="3338" max="3338" width="34.85546875" style="324" customWidth="1"/>
    <col min="3339" max="3339" width="19.28515625" style="324" customWidth="1"/>
    <col min="3340" max="3584" width="8.42578125" style="324"/>
    <col min="3585" max="3585" width="1" style="324" customWidth="1"/>
    <col min="3586" max="3586" width="4.28515625" style="324" customWidth="1"/>
    <col min="3587" max="3587" width="9" style="324" customWidth="1"/>
    <col min="3588" max="3588" width="12.42578125" style="324" customWidth="1"/>
    <col min="3589" max="3589" width="13.85546875" style="324" customWidth="1"/>
    <col min="3590" max="3590" width="60.28515625" style="324" customWidth="1"/>
    <col min="3591" max="3591" width="9.140625" style="324" customWidth="1"/>
    <col min="3592" max="3592" width="18.85546875" style="324" customWidth="1"/>
    <col min="3593" max="3593" width="19.140625" style="324" customWidth="1"/>
    <col min="3594" max="3594" width="34.85546875" style="324" customWidth="1"/>
    <col min="3595" max="3595" width="19.28515625" style="324" customWidth="1"/>
    <col min="3596" max="3840" width="8.42578125" style="324"/>
    <col min="3841" max="3841" width="1" style="324" customWidth="1"/>
    <col min="3842" max="3842" width="4.28515625" style="324" customWidth="1"/>
    <col min="3843" max="3843" width="9" style="324" customWidth="1"/>
    <col min="3844" max="3844" width="12.42578125" style="324" customWidth="1"/>
    <col min="3845" max="3845" width="13.85546875" style="324" customWidth="1"/>
    <col min="3846" max="3846" width="60.28515625" style="324" customWidth="1"/>
    <col min="3847" max="3847" width="9.140625" style="324" customWidth="1"/>
    <col min="3848" max="3848" width="18.85546875" style="324" customWidth="1"/>
    <col min="3849" max="3849" width="19.140625" style="324" customWidth="1"/>
    <col min="3850" max="3850" width="34.85546875" style="324" customWidth="1"/>
    <col min="3851" max="3851" width="19.28515625" style="324" customWidth="1"/>
    <col min="3852" max="4096" width="8.42578125" style="324"/>
    <col min="4097" max="4097" width="1" style="324" customWidth="1"/>
    <col min="4098" max="4098" width="4.28515625" style="324" customWidth="1"/>
    <col min="4099" max="4099" width="9" style="324" customWidth="1"/>
    <col min="4100" max="4100" width="12.42578125" style="324" customWidth="1"/>
    <col min="4101" max="4101" width="13.85546875" style="324" customWidth="1"/>
    <col min="4102" max="4102" width="60.28515625" style="324" customWidth="1"/>
    <col min="4103" max="4103" width="9.140625" style="324" customWidth="1"/>
    <col min="4104" max="4104" width="18.85546875" style="324" customWidth="1"/>
    <col min="4105" max="4105" width="19.140625" style="324" customWidth="1"/>
    <col min="4106" max="4106" width="34.85546875" style="324" customWidth="1"/>
    <col min="4107" max="4107" width="19.28515625" style="324" customWidth="1"/>
    <col min="4108" max="4352" width="8.42578125" style="324"/>
    <col min="4353" max="4353" width="1" style="324" customWidth="1"/>
    <col min="4354" max="4354" width="4.28515625" style="324" customWidth="1"/>
    <col min="4355" max="4355" width="9" style="324" customWidth="1"/>
    <col min="4356" max="4356" width="12.42578125" style="324" customWidth="1"/>
    <col min="4357" max="4357" width="13.85546875" style="324" customWidth="1"/>
    <col min="4358" max="4358" width="60.28515625" style="324" customWidth="1"/>
    <col min="4359" max="4359" width="9.140625" style="324" customWidth="1"/>
    <col min="4360" max="4360" width="18.85546875" style="324" customWidth="1"/>
    <col min="4361" max="4361" width="19.140625" style="324" customWidth="1"/>
    <col min="4362" max="4362" width="34.85546875" style="324" customWidth="1"/>
    <col min="4363" max="4363" width="19.28515625" style="324" customWidth="1"/>
    <col min="4364" max="4608" width="8.42578125" style="324"/>
    <col min="4609" max="4609" width="1" style="324" customWidth="1"/>
    <col min="4610" max="4610" width="4.28515625" style="324" customWidth="1"/>
    <col min="4611" max="4611" width="9" style="324" customWidth="1"/>
    <col min="4612" max="4612" width="12.42578125" style="324" customWidth="1"/>
    <col min="4613" max="4613" width="13.85546875" style="324" customWidth="1"/>
    <col min="4614" max="4614" width="60.28515625" style="324" customWidth="1"/>
    <col min="4615" max="4615" width="9.140625" style="324" customWidth="1"/>
    <col min="4616" max="4616" width="18.85546875" style="324" customWidth="1"/>
    <col min="4617" max="4617" width="19.140625" style="324" customWidth="1"/>
    <col min="4618" max="4618" width="34.85546875" style="324" customWidth="1"/>
    <col min="4619" max="4619" width="19.28515625" style="324" customWidth="1"/>
    <col min="4620" max="4864" width="8.42578125" style="324"/>
    <col min="4865" max="4865" width="1" style="324" customWidth="1"/>
    <col min="4866" max="4866" width="4.28515625" style="324" customWidth="1"/>
    <col min="4867" max="4867" width="9" style="324" customWidth="1"/>
    <col min="4868" max="4868" width="12.42578125" style="324" customWidth="1"/>
    <col min="4869" max="4869" width="13.85546875" style="324" customWidth="1"/>
    <col min="4870" max="4870" width="60.28515625" style="324" customWidth="1"/>
    <col min="4871" max="4871" width="9.140625" style="324" customWidth="1"/>
    <col min="4872" max="4872" width="18.85546875" style="324" customWidth="1"/>
    <col min="4873" max="4873" width="19.140625" style="324" customWidth="1"/>
    <col min="4874" max="4874" width="34.85546875" style="324" customWidth="1"/>
    <col min="4875" max="4875" width="19.28515625" style="324" customWidth="1"/>
    <col min="4876" max="5120" width="8.42578125" style="324"/>
    <col min="5121" max="5121" width="1" style="324" customWidth="1"/>
    <col min="5122" max="5122" width="4.28515625" style="324" customWidth="1"/>
    <col min="5123" max="5123" width="9" style="324" customWidth="1"/>
    <col min="5124" max="5124" width="12.42578125" style="324" customWidth="1"/>
    <col min="5125" max="5125" width="13.85546875" style="324" customWidth="1"/>
    <col min="5126" max="5126" width="60.28515625" style="324" customWidth="1"/>
    <col min="5127" max="5127" width="9.140625" style="324" customWidth="1"/>
    <col min="5128" max="5128" width="18.85546875" style="324" customWidth="1"/>
    <col min="5129" max="5129" width="19.140625" style="324" customWidth="1"/>
    <col min="5130" max="5130" width="34.85546875" style="324" customWidth="1"/>
    <col min="5131" max="5131" width="19.28515625" style="324" customWidth="1"/>
    <col min="5132" max="5376" width="8.42578125" style="324"/>
    <col min="5377" max="5377" width="1" style="324" customWidth="1"/>
    <col min="5378" max="5378" width="4.28515625" style="324" customWidth="1"/>
    <col min="5379" max="5379" width="9" style="324" customWidth="1"/>
    <col min="5380" max="5380" width="12.42578125" style="324" customWidth="1"/>
    <col min="5381" max="5381" width="13.85546875" style="324" customWidth="1"/>
    <col min="5382" max="5382" width="60.28515625" style="324" customWidth="1"/>
    <col min="5383" max="5383" width="9.140625" style="324" customWidth="1"/>
    <col min="5384" max="5384" width="18.85546875" style="324" customWidth="1"/>
    <col min="5385" max="5385" width="19.140625" style="324" customWidth="1"/>
    <col min="5386" max="5386" width="34.85546875" style="324" customWidth="1"/>
    <col min="5387" max="5387" width="19.28515625" style="324" customWidth="1"/>
    <col min="5388" max="5632" width="8.42578125" style="324"/>
    <col min="5633" max="5633" width="1" style="324" customWidth="1"/>
    <col min="5634" max="5634" width="4.28515625" style="324" customWidth="1"/>
    <col min="5635" max="5635" width="9" style="324" customWidth="1"/>
    <col min="5636" max="5636" width="12.42578125" style="324" customWidth="1"/>
    <col min="5637" max="5637" width="13.85546875" style="324" customWidth="1"/>
    <col min="5638" max="5638" width="60.28515625" style="324" customWidth="1"/>
    <col min="5639" max="5639" width="9.140625" style="324" customWidth="1"/>
    <col min="5640" max="5640" width="18.85546875" style="324" customWidth="1"/>
    <col min="5641" max="5641" width="19.140625" style="324" customWidth="1"/>
    <col min="5642" max="5642" width="34.85546875" style="324" customWidth="1"/>
    <col min="5643" max="5643" width="19.28515625" style="324" customWidth="1"/>
    <col min="5644" max="5888" width="8.42578125" style="324"/>
    <col min="5889" max="5889" width="1" style="324" customWidth="1"/>
    <col min="5890" max="5890" width="4.28515625" style="324" customWidth="1"/>
    <col min="5891" max="5891" width="9" style="324" customWidth="1"/>
    <col min="5892" max="5892" width="12.42578125" style="324" customWidth="1"/>
    <col min="5893" max="5893" width="13.85546875" style="324" customWidth="1"/>
    <col min="5894" max="5894" width="60.28515625" style="324" customWidth="1"/>
    <col min="5895" max="5895" width="9.140625" style="324" customWidth="1"/>
    <col min="5896" max="5896" width="18.85546875" style="324" customWidth="1"/>
    <col min="5897" max="5897" width="19.140625" style="324" customWidth="1"/>
    <col min="5898" max="5898" width="34.85546875" style="324" customWidth="1"/>
    <col min="5899" max="5899" width="19.28515625" style="324" customWidth="1"/>
    <col min="5900" max="6144" width="8.42578125" style="324"/>
    <col min="6145" max="6145" width="1" style="324" customWidth="1"/>
    <col min="6146" max="6146" width="4.28515625" style="324" customWidth="1"/>
    <col min="6147" max="6147" width="9" style="324" customWidth="1"/>
    <col min="6148" max="6148" width="12.42578125" style="324" customWidth="1"/>
    <col min="6149" max="6149" width="13.85546875" style="324" customWidth="1"/>
    <col min="6150" max="6150" width="60.28515625" style="324" customWidth="1"/>
    <col min="6151" max="6151" width="9.140625" style="324" customWidth="1"/>
    <col min="6152" max="6152" width="18.85546875" style="324" customWidth="1"/>
    <col min="6153" max="6153" width="19.140625" style="324" customWidth="1"/>
    <col min="6154" max="6154" width="34.85546875" style="324" customWidth="1"/>
    <col min="6155" max="6155" width="19.28515625" style="324" customWidth="1"/>
    <col min="6156" max="6400" width="8.42578125" style="324"/>
    <col min="6401" max="6401" width="1" style="324" customWidth="1"/>
    <col min="6402" max="6402" width="4.28515625" style="324" customWidth="1"/>
    <col min="6403" max="6403" width="9" style="324" customWidth="1"/>
    <col min="6404" max="6404" width="12.42578125" style="324" customWidth="1"/>
    <col min="6405" max="6405" width="13.85546875" style="324" customWidth="1"/>
    <col min="6406" max="6406" width="60.28515625" style="324" customWidth="1"/>
    <col min="6407" max="6407" width="9.140625" style="324" customWidth="1"/>
    <col min="6408" max="6408" width="18.85546875" style="324" customWidth="1"/>
    <col min="6409" max="6409" width="19.140625" style="324" customWidth="1"/>
    <col min="6410" max="6410" width="34.85546875" style="324" customWidth="1"/>
    <col min="6411" max="6411" width="19.28515625" style="324" customWidth="1"/>
    <col min="6412" max="6656" width="8.42578125" style="324"/>
    <col min="6657" max="6657" width="1" style="324" customWidth="1"/>
    <col min="6658" max="6658" width="4.28515625" style="324" customWidth="1"/>
    <col min="6659" max="6659" width="9" style="324" customWidth="1"/>
    <col min="6660" max="6660" width="12.42578125" style="324" customWidth="1"/>
    <col min="6661" max="6661" width="13.85546875" style="324" customWidth="1"/>
    <col min="6662" max="6662" width="60.28515625" style="324" customWidth="1"/>
    <col min="6663" max="6663" width="9.140625" style="324" customWidth="1"/>
    <col min="6664" max="6664" width="18.85546875" style="324" customWidth="1"/>
    <col min="6665" max="6665" width="19.140625" style="324" customWidth="1"/>
    <col min="6666" max="6666" width="34.85546875" style="324" customWidth="1"/>
    <col min="6667" max="6667" width="19.28515625" style="324" customWidth="1"/>
    <col min="6668" max="6912" width="8.42578125" style="324"/>
    <col min="6913" max="6913" width="1" style="324" customWidth="1"/>
    <col min="6914" max="6914" width="4.28515625" style="324" customWidth="1"/>
    <col min="6915" max="6915" width="9" style="324" customWidth="1"/>
    <col min="6916" max="6916" width="12.42578125" style="324" customWidth="1"/>
    <col min="6917" max="6917" width="13.85546875" style="324" customWidth="1"/>
    <col min="6918" max="6918" width="60.28515625" style="324" customWidth="1"/>
    <col min="6919" max="6919" width="9.140625" style="324" customWidth="1"/>
    <col min="6920" max="6920" width="18.85546875" style="324" customWidth="1"/>
    <col min="6921" max="6921" width="19.140625" style="324" customWidth="1"/>
    <col min="6922" max="6922" width="34.85546875" style="324" customWidth="1"/>
    <col min="6923" max="6923" width="19.28515625" style="324" customWidth="1"/>
    <col min="6924" max="7168" width="8.42578125" style="324"/>
    <col min="7169" max="7169" width="1" style="324" customWidth="1"/>
    <col min="7170" max="7170" width="4.28515625" style="324" customWidth="1"/>
    <col min="7171" max="7171" width="9" style="324" customWidth="1"/>
    <col min="7172" max="7172" width="12.42578125" style="324" customWidth="1"/>
    <col min="7173" max="7173" width="13.85546875" style="324" customWidth="1"/>
    <col min="7174" max="7174" width="60.28515625" style="324" customWidth="1"/>
    <col min="7175" max="7175" width="9.140625" style="324" customWidth="1"/>
    <col min="7176" max="7176" width="18.85546875" style="324" customWidth="1"/>
    <col min="7177" max="7177" width="19.140625" style="324" customWidth="1"/>
    <col min="7178" max="7178" width="34.85546875" style="324" customWidth="1"/>
    <col min="7179" max="7179" width="19.28515625" style="324" customWidth="1"/>
    <col min="7180" max="7424" width="8.42578125" style="324"/>
    <col min="7425" max="7425" width="1" style="324" customWidth="1"/>
    <col min="7426" max="7426" width="4.28515625" style="324" customWidth="1"/>
    <col min="7427" max="7427" width="9" style="324" customWidth="1"/>
    <col min="7428" max="7428" width="12.42578125" style="324" customWidth="1"/>
    <col min="7429" max="7429" width="13.85546875" style="324" customWidth="1"/>
    <col min="7430" max="7430" width="60.28515625" style="324" customWidth="1"/>
    <col min="7431" max="7431" width="9.140625" style="324" customWidth="1"/>
    <col min="7432" max="7432" width="18.85546875" style="324" customWidth="1"/>
    <col min="7433" max="7433" width="19.140625" style="324" customWidth="1"/>
    <col min="7434" max="7434" width="34.85546875" style="324" customWidth="1"/>
    <col min="7435" max="7435" width="19.28515625" style="324" customWidth="1"/>
    <col min="7436" max="7680" width="8.42578125" style="324"/>
    <col min="7681" max="7681" width="1" style="324" customWidth="1"/>
    <col min="7682" max="7682" width="4.28515625" style="324" customWidth="1"/>
    <col min="7683" max="7683" width="9" style="324" customWidth="1"/>
    <col min="7684" max="7684" width="12.42578125" style="324" customWidth="1"/>
    <col min="7685" max="7685" width="13.85546875" style="324" customWidth="1"/>
    <col min="7686" max="7686" width="60.28515625" style="324" customWidth="1"/>
    <col min="7687" max="7687" width="9.140625" style="324" customWidth="1"/>
    <col min="7688" max="7688" width="18.85546875" style="324" customWidth="1"/>
    <col min="7689" max="7689" width="19.140625" style="324" customWidth="1"/>
    <col min="7690" max="7690" width="34.85546875" style="324" customWidth="1"/>
    <col min="7691" max="7691" width="19.28515625" style="324" customWidth="1"/>
    <col min="7692" max="7936" width="8.42578125" style="324"/>
    <col min="7937" max="7937" width="1" style="324" customWidth="1"/>
    <col min="7938" max="7938" width="4.28515625" style="324" customWidth="1"/>
    <col min="7939" max="7939" width="9" style="324" customWidth="1"/>
    <col min="7940" max="7940" width="12.42578125" style="324" customWidth="1"/>
    <col min="7941" max="7941" width="13.85546875" style="324" customWidth="1"/>
    <col min="7942" max="7942" width="60.28515625" style="324" customWidth="1"/>
    <col min="7943" max="7943" width="9.140625" style="324" customWidth="1"/>
    <col min="7944" max="7944" width="18.85546875" style="324" customWidth="1"/>
    <col min="7945" max="7945" width="19.140625" style="324" customWidth="1"/>
    <col min="7946" max="7946" width="34.85546875" style="324" customWidth="1"/>
    <col min="7947" max="7947" width="19.28515625" style="324" customWidth="1"/>
    <col min="7948" max="8192" width="8.42578125" style="324"/>
    <col min="8193" max="8193" width="1" style="324" customWidth="1"/>
    <col min="8194" max="8194" width="4.28515625" style="324" customWidth="1"/>
    <col min="8195" max="8195" width="9" style="324" customWidth="1"/>
    <col min="8196" max="8196" width="12.42578125" style="324" customWidth="1"/>
    <col min="8197" max="8197" width="13.85546875" style="324" customWidth="1"/>
    <col min="8198" max="8198" width="60.28515625" style="324" customWidth="1"/>
    <col min="8199" max="8199" width="9.140625" style="324" customWidth="1"/>
    <col min="8200" max="8200" width="18.85546875" style="324" customWidth="1"/>
    <col min="8201" max="8201" width="19.140625" style="324" customWidth="1"/>
    <col min="8202" max="8202" width="34.85546875" style="324" customWidth="1"/>
    <col min="8203" max="8203" width="19.28515625" style="324" customWidth="1"/>
    <col min="8204" max="8448" width="8.42578125" style="324"/>
    <col min="8449" max="8449" width="1" style="324" customWidth="1"/>
    <col min="8450" max="8450" width="4.28515625" style="324" customWidth="1"/>
    <col min="8451" max="8451" width="9" style="324" customWidth="1"/>
    <col min="8452" max="8452" width="12.42578125" style="324" customWidth="1"/>
    <col min="8453" max="8453" width="13.85546875" style="324" customWidth="1"/>
    <col min="8454" max="8454" width="60.28515625" style="324" customWidth="1"/>
    <col min="8455" max="8455" width="9.140625" style="324" customWidth="1"/>
    <col min="8456" max="8456" width="18.85546875" style="324" customWidth="1"/>
    <col min="8457" max="8457" width="19.140625" style="324" customWidth="1"/>
    <col min="8458" max="8458" width="34.85546875" style="324" customWidth="1"/>
    <col min="8459" max="8459" width="19.28515625" style="324" customWidth="1"/>
    <col min="8460" max="8704" width="8.42578125" style="324"/>
    <col min="8705" max="8705" width="1" style="324" customWidth="1"/>
    <col min="8706" max="8706" width="4.28515625" style="324" customWidth="1"/>
    <col min="8707" max="8707" width="9" style="324" customWidth="1"/>
    <col min="8708" max="8708" width="12.42578125" style="324" customWidth="1"/>
    <col min="8709" max="8709" width="13.85546875" style="324" customWidth="1"/>
    <col min="8710" max="8710" width="60.28515625" style="324" customWidth="1"/>
    <col min="8711" max="8711" width="9.140625" style="324" customWidth="1"/>
    <col min="8712" max="8712" width="18.85546875" style="324" customWidth="1"/>
    <col min="8713" max="8713" width="19.140625" style="324" customWidth="1"/>
    <col min="8714" max="8714" width="34.85546875" style="324" customWidth="1"/>
    <col min="8715" max="8715" width="19.28515625" style="324" customWidth="1"/>
    <col min="8716" max="8960" width="8.42578125" style="324"/>
    <col min="8961" max="8961" width="1" style="324" customWidth="1"/>
    <col min="8962" max="8962" width="4.28515625" style="324" customWidth="1"/>
    <col min="8963" max="8963" width="9" style="324" customWidth="1"/>
    <col min="8964" max="8964" width="12.42578125" style="324" customWidth="1"/>
    <col min="8965" max="8965" width="13.85546875" style="324" customWidth="1"/>
    <col min="8966" max="8966" width="60.28515625" style="324" customWidth="1"/>
    <col min="8967" max="8967" width="9.140625" style="324" customWidth="1"/>
    <col min="8968" max="8968" width="18.85546875" style="324" customWidth="1"/>
    <col min="8969" max="8969" width="19.140625" style="324" customWidth="1"/>
    <col min="8970" max="8970" width="34.85546875" style="324" customWidth="1"/>
    <col min="8971" max="8971" width="19.28515625" style="324" customWidth="1"/>
    <col min="8972" max="9216" width="8.42578125" style="324"/>
    <col min="9217" max="9217" width="1" style="324" customWidth="1"/>
    <col min="9218" max="9218" width="4.28515625" style="324" customWidth="1"/>
    <col min="9219" max="9219" width="9" style="324" customWidth="1"/>
    <col min="9220" max="9220" width="12.42578125" style="324" customWidth="1"/>
    <col min="9221" max="9221" width="13.85546875" style="324" customWidth="1"/>
    <col min="9222" max="9222" width="60.28515625" style="324" customWidth="1"/>
    <col min="9223" max="9223" width="9.140625" style="324" customWidth="1"/>
    <col min="9224" max="9224" width="18.85546875" style="324" customWidth="1"/>
    <col min="9225" max="9225" width="19.140625" style="324" customWidth="1"/>
    <col min="9226" max="9226" width="34.85546875" style="324" customWidth="1"/>
    <col min="9227" max="9227" width="19.28515625" style="324" customWidth="1"/>
    <col min="9228" max="9472" width="8.42578125" style="324"/>
    <col min="9473" max="9473" width="1" style="324" customWidth="1"/>
    <col min="9474" max="9474" width="4.28515625" style="324" customWidth="1"/>
    <col min="9475" max="9475" width="9" style="324" customWidth="1"/>
    <col min="9476" max="9476" width="12.42578125" style="324" customWidth="1"/>
    <col min="9477" max="9477" width="13.85546875" style="324" customWidth="1"/>
    <col min="9478" max="9478" width="60.28515625" style="324" customWidth="1"/>
    <col min="9479" max="9479" width="9.140625" style="324" customWidth="1"/>
    <col min="9480" max="9480" width="18.85546875" style="324" customWidth="1"/>
    <col min="9481" max="9481" width="19.140625" style="324" customWidth="1"/>
    <col min="9482" max="9482" width="34.85546875" style="324" customWidth="1"/>
    <col min="9483" max="9483" width="19.28515625" style="324" customWidth="1"/>
    <col min="9484" max="9728" width="8.42578125" style="324"/>
    <col min="9729" max="9729" width="1" style="324" customWidth="1"/>
    <col min="9730" max="9730" width="4.28515625" style="324" customWidth="1"/>
    <col min="9731" max="9731" width="9" style="324" customWidth="1"/>
    <col min="9732" max="9732" width="12.42578125" style="324" customWidth="1"/>
    <col min="9733" max="9733" width="13.85546875" style="324" customWidth="1"/>
    <col min="9734" max="9734" width="60.28515625" style="324" customWidth="1"/>
    <col min="9735" max="9735" width="9.140625" style="324" customWidth="1"/>
    <col min="9736" max="9736" width="18.85546875" style="324" customWidth="1"/>
    <col min="9737" max="9737" width="19.140625" style="324" customWidth="1"/>
    <col min="9738" max="9738" width="34.85546875" style="324" customWidth="1"/>
    <col min="9739" max="9739" width="19.28515625" style="324" customWidth="1"/>
    <col min="9740" max="9984" width="8.42578125" style="324"/>
    <col min="9985" max="9985" width="1" style="324" customWidth="1"/>
    <col min="9986" max="9986" width="4.28515625" style="324" customWidth="1"/>
    <col min="9987" max="9987" width="9" style="324" customWidth="1"/>
    <col min="9988" max="9988" width="12.42578125" style="324" customWidth="1"/>
    <col min="9989" max="9989" width="13.85546875" style="324" customWidth="1"/>
    <col min="9990" max="9990" width="60.28515625" style="324" customWidth="1"/>
    <col min="9991" max="9991" width="9.140625" style="324" customWidth="1"/>
    <col min="9992" max="9992" width="18.85546875" style="324" customWidth="1"/>
    <col min="9993" max="9993" width="19.140625" style="324" customWidth="1"/>
    <col min="9994" max="9994" width="34.85546875" style="324" customWidth="1"/>
    <col min="9995" max="9995" width="19.28515625" style="324" customWidth="1"/>
    <col min="9996" max="10240" width="8.42578125" style="324"/>
    <col min="10241" max="10241" width="1" style="324" customWidth="1"/>
    <col min="10242" max="10242" width="4.28515625" style="324" customWidth="1"/>
    <col min="10243" max="10243" width="9" style="324" customWidth="1"/>
    <col min="10244" max="10244" width="12.42578125" style="324" customWidth="1"/>
    <col min="10245" max="10245" width="13.85546875" style="324" customWidth="1"/>
    <col min="10246" max="10246" width="60.28515625" style="324" customWidth="1"/>
    <col min="10247" max="10247" width="9.140625" style="324" customWidth="1"/>
    <col min="10248" max="10248" width="18.85546875" style="324" customWidth="1"/>
    <col min="10249" max="10249" width="19.140625" style="324" customWidth="1"/>
    <col min="10250" max="10250" width="34.85546875" style="324" customWidth="1"/>
    <col min="10251" max="10251" width="19.28515625" style="324" customWidth="1"/>
    <col min="10252" max="10496" width="8.42578125" style="324"/>
    <col min="10497" max="10497" width="1" style="324" customWidth="1"/>
    <col min="10498" max="10498" width="4.28515625" style="324" customWidth="1"/>
    <col min="10499" max="10499" width="9" style="324" customWidth="1"/>
    <col min="10500" max="10500" width="12.42578125" style="324" customWidth="1"/>
    <col min="10501" max="10501" width="13.85546875" style="324" customWidth="1"/>
    <col min="10502" max="10502" width="60.28515625" style="324" customWidth="1"/>
    <col min="10503" max="10503" width="9.140625" style="324" customWidth="1"/>
    <col min="10504" max="10504" width="18.85546875" style="324" customWidth="1"/>
    <col min="10505" max="10505" width="19.140625" style="324" customWidth="1"/>
    <col min="10506" max="10506" width="34.85546875" style="324" customWidth="1"/>
    <col min="10507" max="10507" width="19.28515625" style="324" customWidth="1"/>
    <col min="10508" max="10752" width="8.42578125" style="324"/>
    <col min="10753" max="10753" width="1" style="324" customWidth="1"/>
    <col min="10754" max="10754" width="4.28515625" style="324" customWidth="1"/>
    <col min="10755" max="10755" width="9" style="324" customWidth="1"/>
    <col min="10756" max="10756" width="12.42578125" style="324" customWidth="1"/>
    <col min="10757" max="10757" width="13.85546875" style="324" customWidth="1"/>
    <col min="10758" max="10758" width="60.28515625" style="324" customWidth="1"/>
    <col min="10759" max="10759" width="9.140625" style="324" customWidth="1"/>
    <col min="10760" max="10760" width="18.85546875" style="324" customWidth="1"/>
    <col min="10761" max="10761" width="19.140625" style="324" customWidth="1"/>
    <col min="10762" max="10762" width="34.85546875" style="324" customWidth="1"/>
    <col min="10763" max="10763" width="19.28515625" style="324" customWidth="1"/>
    <col min="10764" max="11008" width="8.42578125" style="324"/>
    <col min="11009" max="11009" width="1" style="324" customWidth="1"/>
    <col min="11010" max="11010" width="4.28515625" style="324" customWidth="1"/>
    <col min="11011" max="11011" width="9" style="324" customWidth="1"/>
    <col min="11012" max="11012" width="12.42578125" style="324" customWidth="1"/>
    <col min="11013" max="11013" width="13.85546875" style="324" customWidth="1"/>
    <col min="11014" max="11014" width="60.28515625" style="324" customWidth="1"/>
    <col min="11015" max="11015" width="9.140625" style="324" customWidth="1"/>
    <col min="11016" max="11016" width="18.85546875" style="324" customWidth="1"/>
    <col min="11017" max="11017" width="19.140625" style="324" customWidth="1"/>
    <col min="11018" max="11018" width="34.85546875" style="324" customWidth="1"/>
    <col min="11019" max="11019" width="19.28515625" style="324" customWidth="1"/>
    <col min="11020" max="11264" width="8.42578125" style="324"/>
    <col min="11265" max="11265" width="1" style="324" customWidth="1"/>
    <col min="11266" max="11266" width="4.28515625" style="324" customWidth="1"/>
    <col min="11267" max="11267" width="9" style="324" customWidth="1"/>
    <col min="11268" max="11268" width="12.42578125" style="324" customWidth="1"/>
    <col min="11269" max="11269" width="13.85546875" style="324" customWidth="1"/>
    <col min="11270" max="11270" width="60.28515625" style="324" customWidth="1"/>
    <col min="11271" max="11271" width="9.140625" style="324" customWidth="1"/>
    <col min="11272" max="11272" width="18.85546875" style="324" customWidth="1"/>
    <col min="11273" max="11273" width="19.140625" style="324" customWidth="1"/>
    <col min="11274" max="11274" width="34.85546875" style="324" customWidth="1"/>
    <col min="11275" max="11275" width="19.28515625" style="324" customWidth="1"/>
    <col min="11276" max="11520" width="8.42578125" style="324"/>
    <col min="11521" max="11521" width="1" style="324" customWidth="1"/>
    <col min="11522" max="11522" width="4.28515625" style="324" customWidth="1"/>
    <col min="11523" max="11523" width="9" style="324" customWidth="1"/>
    <col min="11524" max="11524" width="12.42578125" style="324" customWidth="1"/>
    <col min="11525" max="11525" width="13.85546875" style="324" customWidth="1"/>
    <col min="11526" max="11526" width="60.28515625" style="324" customWidth="1"/>
    <col min="11527" max="11527" width="9.140625" style="324" customWidth="1"/>
    <col min="11528" max="11528" width="18.85546875" style="324" customWidth="1"/>
    <col min="11529" max="11529" width="19.140625" style="324" customWidth="1"/>
    <col min="11530" max="11530" width="34.85546875" style="324" customWidth="1"/>
    <col min="11531" max="11531" width="19.28515625" style="324" customWidth="1"/>
    <col min="11532" max="11776" width="8.42578125" style="324"/>
    <col min="11777" max="11777" width="1" style="324" customWidth="1"/>
    <col min="11778" max="11778" width="4.28515625" style="324" customWidth="1"/>
    <col min="11779" max="11779" width="9" style="324" customWidth="1"/>
    <col min="11780" max="11780" width="12.42578125" style="324" customWidth="1"/>
    <col min="11781" max="11781" width="13.85546875" style="324" customWidth="1"/>
    <col min="11782" max="11782" width="60.28515625" style="324" customWidth="1"/>
    <col min="11783" max="11783" width="9.140625" style="324" customWidth="1"/>
    <col min="11784" max="11784" width="18.85546875" style="324" customWidth="1"/>
    <col min="11785" max="11785" width="19.140625" style="324" customWidth="1"/>
    <col min="11786" max="11786" width="34.85546875" style="324" customWidth="1"/>
    <col min="11787" max="11787" width="19.28515625" style="324" customWidth="1"/>
    <col min="11788" max="12032" width="8.42578125" style="324"/>
    <col min="12033" max="12033" width="1" style="324" customWidth="1"/>
    <col min="12034" max="12034" width="4.28515625" style="324" customWidth="1"/>
    <col min="12035" max="12035" width="9" style="324" customWidth="1"/>
    <col min="12036" max="12036" width="12.42578125" style="324" customWidth="1"/>
    <col min="12037" max="12037" width="13.85546875" style="324" customWidth="1"/>
    <col min="12038" max="12038" width="60.28515625" style="324" customWidth="1"/>
    <col min="12039" max="12039" width="9.140625" style="324" customWidth="1"/>
    <col min="12040" max="12040" width="18.85546875" style="324" customWidth="1"/>
    <col min="12041" max="12041" width="19.140625" style="324" customWidth="1"/>
    <col min="12042" max="12042" width="34.85546875" style="324" customWidth="1"/>
    <col min="12043" max="12043" width="19.28515625" style="324" customWidth="1"/>
    <col min="12044" max="12288" width="8.42578125" style="324"/>
    <col min="12289" max="12289" width="1" style="324" customWidth="1"/>
    <col min="12290" max="12290" width="4.28515625" style="324" customWidth="1"/>
    <col min="12291" max="12291" width="9" style="324" customWidth="1"/>
    <col min="12292" max="12292" width="12.42578125" style="324" customWidth="1"/>
    <col min="12293" max="12293" width="13.85546875" style="324" customWidth="1"/>
    <col min="12294" max="12294" width="60.28515625" style="324" customWidth="1"/>
    <col min="12295" max="12295" width="9.140625" style="324" customWidth="1"/>
    <col min="12296" max="12296" width="18.85546875" style="324" customWidth="1"/>
    <col min="12297" max="12297" width="19.140625" style="324" customWidth="1"/>
    <col min="12298" max="12298" width="34.85546875" style="324" customWidth="1"/>
    <col min="12299" max="12299" width="19.28515625" style="324" customWidth="1"/>
    <col min="12300" max="12544" width="8.42578125" style="324"/>
    <col min="12545" max="12545" width="1" style="324" customWidth="1"/>
    <col min="12546" max="12546" width="4.28515625" style="324" customWidth="1"/>
    <col min="12547" max="12547" width="9" style="324" customWidth="1"/>
    <col min="12548" max="12548" width="12.42578125" style="324" customWidth="1"/>
    <col min="12549" max="12549" width="13.85546875" style="324" customWidth="1"/>
    <col min="12550" max="12550" width="60.28515625" style="324" customWidth="1"/>
    <col min="12551" max="12551" width="9.140625" style="324" customWidth="1"/>
    <col min="12552" max="12552" width="18.85546875" style="324" customWidth="1"/>
    <col min="12553" max="12553" width="19.140625" style="324" customWidth="1"/>
    <col min="12554" max="12554" width="34.85546875" style="324" customWidth="1"/>
    <col min="12555" max="12555" width="19.28515625" style="324" customWidth="1"/>
    <col min="12556" max="12800" width="8.42578125" style="324"/>
    <col min="12801" max="12801" width="1" style="324" customWidth="1"/>
    <col min="12802" max="12802" width="4.28515625" style="324" customWidth="1"/>
    <col min="12803" max="12803" width="9" style="324" customWidth="1"/>
    <col min="12804" max="12804" width="12.42578125" style="324" customWidth="1"/>
    <col min="12805" max="12805" width="13.85546875" style="324" customWidth="1"/>
    <col min="12806" max="12806" width="60.28515625" style="324" customWidth="1"/>
    <col min="12807" max="12807" width="9.140625" style="324" customWidth="1"/>
    <col min="12808" max="12808" width="18.85546875" style="324" customWidth="1"/>
    <col min="12809" max="12809" width="19.140625" style="324" customWidth="1"/>
    <col min="12810" max="12810" width="34.85546875" style="324" customWidth="1"/>
    <col min="12811" max="12811" width="19.28515625" style="324" customWidth="1"/>
    <col min="12812" max="13056" width="8.42578125" style="324"/>
    <col min="13057" max="13057" width="1" style="324" customWidth="1"/>
    <col min="13058" max="13058" width="4.28515625" style="324" customWidth="1"/>
    <col min="13059" max="13059" width="9" style="324" customWidth="1"/>
    <col min="13060" max="13060" width="12.42578125" style="324" customWidth="1"/>
    <col min="13061" max="13061" width="13.85546875" style="324" customWidth="1"/>
    <col min="13062" max="13062" width="60.28515625" style="324" customWidth="1"/>
    <col min="13063" max="13063" width="9.140625" style="324" customWidth="1"/>
    <col min="13064" max="13064" width="18.85546875" style="324" customWidth="1"/>
    <col min="13065" max="13065" width="19.140625" style="324" customWidth="1"/>
    <col min="13066" max="13066" width="34.85546875" style="324" customWidth="1"/>
    <col min="13067" max="13067" width="19.28515625" style="324" customWidth="1"/>
    <col min="13068" max="13312" width="8.42578125" style="324"/>
    <col min="13313" max="13313" width="1" style="324" customWidth="1"/>
    <col min="13314" max="13314" width="4.28515625" style="324" customWidth="1"/>
    <col min="13315" max="13315" width="9" style="324" customWidth="1"/>
    <col min="13316" max="13316" width="12.42578125" style="324" customWidth="1"/>
    <col min="13317" max="13317" width="13.85546875" style="324" customWidth="1"/>
    <col min="13318" max="13318" width="60.28515625" style="324" customWidth="1"/>
    <col min="13319" max="13319" width="9.140625" style="324" customWidth="1"/>
    <col min="13320" max="13320" width="18.85546875" style="324" customWidth="1"/>
    <col min="13321" max="13321" width="19.140625" style="324" customWidth="1"/>
    <col min="13322" max="13322" width="34.85546875" style="324" customWidth="1"/>
    <col min="13323" max="13323" width="19.28515625" style="324" customWidth="1"/>
    <col min="13324" max="13568" width="8.42578125" style="324"/>
    <col min="13569" max="13569" width="1" style="324" customWidth="1"/>
    <col min="13570" max="13570" width="4.28515625" style="324" customWidth="1"/>
    <col min="13571" max="13571" width="9" style="324" customWidth="1"/>
    <col min="13572" max="13572" width="12.42578125" style="324" customWidth="1"/>
    <col min="13573" max="13573" width="13.85546875" style="324" customWidth="1"/>
    <col min="13574" max="13574" width="60.28515625" style="324" customWidth="1"/>
    <col min="13575" max="13575" width="9.140625" style="324" customWidth="1"/>
    <col min="13576" max="13576" width="18.85546875" style="324" customWidth="1"/>
    <col min="13577" max="13577" width="19.140625" style="324" customWidth="1"/>
    <col min="13578" max="13578" width="34.85546875" style="324" customWidth="1"/>
    <col min="13579" max="13579" width="19.28515625" style="324" customWidth="1"/>
    <col min="13580" max="13824" width="8.42578125" style="324"/>
    <col min="13825" max="13825" width="1" style="324" customWidth="1"/>
    <col min="13826" max="13826" width="4.28515625" style="324" customWidth="1"/>
    <col min="13827" max="13827" width="9" style="324" customWidth="1"/>
    <col min="13828" max="13828" width="12.42578125" style="324" customWidth="1"/>
    <col min="13829" max="13829" width="13.85546875" style="324" customWidth="1"/>
    <col min="13830" max="13830" width="60.28515625" style="324" customWidth="1"/>
    <col min="13831" max="13831" width="9.140625" style="324" customWidth="1"/>
    <col min="13832" max="13832" width="18.85546875" style="324" customWidth="1"/>
    <col min="13833" max="13833" width="19.140625" style="324" customWidth="1"/>
    <col min="13834" max="13834" width="34.85546875" style="324" customWidth="1"/>
    <col min="13835" max="13835" width="19.28515625" style="324" customWidth="1"/>
    <col min="13836" max="14080" width="8.42578125" style="324"/>
    <col min="14081" max="14081" width="1" style="324" customWidth="1"/>
    <col min="14082" max="14082" width="4.28515625" style="324" customWidth="1"/>
    <col min="14083" max="14083" width="9" style="324" customWidth="1"/>
    <col min="14084" max="14084" width="12.42578125" style="324" customWidth="1"/>
    <col min="14085" max="14085" width="13.85546875" style="324" customWidth="1"/>
    <col min="14086" max="14086" width="60.28515625" style="324" customWidth="1"/>
    <col min="14087" max="14087" width="9.140625" style="324" customWidth="1"/>
    <col min="14088" max="14088" width="18.85546875" style="324" customWidth="1"/>
    <col min="14089" max="14089" width="19.140625" style="324" customWidth="1"/>
    <col min="14090" max="14090" width="34.85546875" style="324" customWidth="1"/>
    <col min="14091" max="14091" width="19.28515625" style="324" customWidth="1"/>
    <col min="14092" max="14336" width="8.42578125" style="324"/>
    <col min="14337" max="14337" width="1" style="324" customWidth="1"/>
    <col min="14338" max="14338" width="4.28515625" style="324" customWidth="1"/>
    <col min="14339" max="14339" width="9" style="324" customWidth="1"/>
    <col min="14340" max="14340" width="12.42578125" style="324" customWidth="1"/>
    <col min="14341" max="14341" width="13.85546875" style="324" customWidth="1"/>
    <col min="14342" max="14342" width="60.28515625" style="324" customWidth="1"/>
    <col min="14343" max="14343" width="9.140625" style="324" customWidth="1"/>
    <col min="14344" max="14344" width="18.85546875" style="324" customWidth="1"/>
    <col min="14345" max="14345" width="19.140625" style="324" customWidth="1"/>
    <col min="14346" max="14346" width="34.85546875" style="324" customWidth="1"/>
    <col min="14347" max="14347" width="19.28515625" style="324" customWidth="1"/>
    <col min="14348" max="14592" width="8.42578125" style="324"/>
    <col min="14593" max="14593" width="1" style="324" customWidth="1"/>
    <col min="14594" max="14594" width="4.28515625" style="324" customWidth="1"/>
    <col min="14595" max="14595" width="9" style="324" customWidth="1"/>
    <col min="14596" max="14596" width="12.42578125" style="324" customWidth="1"/>
    <col min="14597" max="14597" width="13.85546875" style="324" customWidth="1"/>
    <col min="14598" max="14598" width="60.28515625" style="324" customWidth="1"/>
    <col min="14599" max="14599" width="9.140625" style="324" customWidth="1"/>
    <col min="14600" max="14600" width="18.85546875" style="324" customWidth="1"/>
    <col min="14601" max="14601" width="19.140625" style="324" customWidth="1"/>
    <col min="14602" max="14602" width="34.85546875" style="324" customWidth="1"/>
    <col min="14603" max="14603" width="19.28515625" style="324" customWidth="1"/>
    <col min="14604" max="14848" width="8.42578125" style="324"/>
    <col min="14849" max="14849" width="1" style="324" customWidth="1"/>
    <col min="14850" max="14850" width="4.28515625" style="324" customWidth="1"/>
    <col min="14851" max="14851" width="9" style="324" customWidth="1"/>
    <col min="14852" max="14852" width="12.42578125" style="324" customWidth="1"/>
    <col min="14853" max="14853" width="13.85546875" style="324" customWidth="1"/>
    <col min="14854" max="14854" width="60.28515625" style="324" customWidth="1"/>
    <col min="14855" max="14855" width="9.140625" style="324" customWidth="1"/>
    <col min="14856" max="14856" width="18.85546875" style="324" customWidth="1"/>
    <col min="14857" max="14857" width="19.140625" style="324" customWidth="1"/>
    <col min="14858" max="14858" width="34.85546875" style="324" customWidth="1"/>
    <col min="14859" max="14859" width="19.28515625" style="324" customWidth="1"/>
    <col min="14860" max="15104" width="8.42578125" style="324"/>
    <col min="15105" max="15105" width="1" style="324" customWidth="1"/>
    <col min="15106" max="15106" width="4.28515625" style="324" customWidth="1"/>
    <col min="15107" max="15107" width="9" style="324" customWidth="1"/>
    <col min="15108" max="15108" width="12.42578125" style="324" customWidth="1"/>
    <col min="15109" max="15109" width="13.85546875" style="324" customWidth="1"/>
    <col min="15110" max="15110" width="60.28515625" style="324" customWidth="1"/>
    <col min="15111" max="15111" width="9.140625" style="324" customWidth="1"/>
    <col min="15112" max="15112" width="18.85546875" style="324" customWidth="1"/>
    <col min="15113" max="15113" width="19.140625" style="324" customWidth="1"/>
    <col min="15114" max="15114" width="34.85546875" style="324" customWidth="1"/>
    <col min="15115" max="15115" width="19.28515625" style="324" customWidth="1"/>
    <col min="15116" max="15360" width="8.42578125" style="324"/>
    <col min="15361" max="15361" width="1" style="324" customWidth="1"/>
    <col min="15362" max="15362" width="4.28515625" style="324" customWidth="1"/>
    <col min="15363" max="15363" width="9" style="324" customWidth="1"/>
    <col min="15364" max="15364" width="12.42578125" style="324" customWidth="1"/>
    <col min="15365" max="15365" width="13.85546875" style="324" customWidth="1"/>
    <col min="15366" max="15366" width="60.28515625" style="324" customWidth="1"/>
    <col min="15367" max="15367" width="9.140625" style="324" customWidth="1"/>
    <col min="15368" max="15368" width="18.85546875" style="324" customWidth="1"/>
    <col min="15369" max="15369" width="19.140625" style="324" customWidth="1"/>
    <col min="15370" max="15370" width="34.85546875" style="324" customWidth="1"/>
    <col min="15371" max="15371" width="19.28515625" style="324" customWidth="1"/>
    <col min="15372" max="15616" width="8.42578125" style="324"/>
    <col min="15617" max="15617" width="1" style="324" customWidth="1"/>
    <col min="15618" max="15618" width="4.28515625" style="324" customWidth="1"/>
    <col min="15619" max="15619" width="9" style="324" customWidth="1"/>
    <col min="15620" max="15620" width="12.42578125" style="324" customWidth="1"/>
    <col min="15621" max="15621" width="13.85546875" style="324" customWidth="1"/>
    <col min="15622" max="15622" width="60.28515625" style="324" customWidth="1"/>
    <col min="15623" max="15623" width="9.140625" style="324" customWidth="1"/>
    <col min="15624" max="15624" width="18.85546875" style="324" customWidth="1"/>
    <col min="15625" max="15625" width="19.140625" style="324" customWidth="1"/>
    <col min="15626" max="15626" width="34.85546875" style="324" customWidth="1"/>
    <col min="15627" max="15627" width="19.28515625" style="324" customWidth="1"/>
    <col min="15628" max="15872" width="8.42578125" style="324"/>
    <col min="15873" max="15873" width="1" style="324" customWidth="1"/>
    <col min="15874" max="15874" width="4.28515625" style="324" customWidth="1"/>
    <col min="15875" max="15875" width="9" style="324" customWidth="1"/>
    <col min="15876" max="15876" width="12.42578125" style="324" customWidth="1"/>
    <col min="15877" max="15877" width="13.85546875" style="324" customWidth="1"/>
    <col min="15878" max="15878" width="60.28515625" style="324" customWidth="1"/>
    <col min="15879" max="15879" width="9.140625" style="324" customWidth="1"/>
    <col min="15880" max="15880" width="18.85546875" style="324" customWidth="1"/>
    <col min="15881" max="15881" width="19.140625" style="324" customWidth="1"/>
    <col min="15882" max="15882" width="34.85546875" style="324" customWidth="1"/>
    <col min="15883" max="15883" width="19.28515625" style="324" customWidth="1"/>
    <col min="15884" max="16128" width="8.42578125" style="324"/>
    <col min="16129" max="16129" width="1" style="324" customWidth="1"/>
    <col min="16130" max="16130" width="4.28515625" style="324" customWidth="1"/>
    <col min="16131" max="16131" width="9" style="324" customWidth="1"/>
    <col min="16132" max="16132" width="12.42578125" style="324" customWidth="1"/>
    <col min="16133" max="16133" width="13.85546875" style="324" customWidth="1"/>
    <col min="16134" max="16134" width="60.28515625" style="324" customWidth="1"/>
    <col min="16135" max="16135" width="9.140625" style="324" customWidth="1"/>
    <col min="16136" max="16136" width="18.85546875" style="324" customWidth="1"/>
    <col min="16137" max="16137" width="19.140625" style="324" customWidth="1"/>
    <col min="16138" max="16138" width="34.85546875" style="324" customWidth="1"/>
    <col min="16139" max="16139" width="19.28515625" style="324" customWidth="1"/>
    <col min="16140" max="16384" width="8.42578125" style="324"/>
  </cols>
  <sheetData>
    <row r="1" spans="1:224" s="321" customFormat="1" ht="47.25" customHeight="1" thickTop="1">
      <c r="A1" s="320"/>
      <c r="B1" s="428" t="s">
        <v>1018</v>
      </c>
      <c r="C1" s="429"/>
      <c r="D1" s="429"/>
      <c r="E1" s="429"/>
      <c r="F1" s="429"/>
      <c r="G1" s="429"/>
      <c r="H1" s="429"/>
      <c r="I1" s="429"/>
      <c r="J1" s="430"/>
    </row>
    <row r="2" spans="1:224" s="322" customFormat="1" ht="40.5" customHeight="1">
      <c r="A2" s="320"/>
      <c r="B2" s="431" t="s">
        <v>1462</v>
      </c>
      <c r="C2" s="432"/>
      <c r="D2" s="432"/>
      <c r="E2" s="432"/>
      <c r="F2" s="432"/>
      <c r="G2" s="432"/>
      <c r="H2" s="432"/>
      <c r="I2" s="432"/>
      <c r="J2" s="433"/>
    </row>
    <row r="3" spans="1:224" s="323" customFormat="1" ht="37.5" customHeight="1">
      <c r="A3" s="320"/>
      <c r="B3" s="431"/>
      <c r="C3" s="432"/>
      <c r="D3" s="432"/>
      <c r="E3" s="432"/>
      <c r="F3" s="432"/>
      <c r="G3" s="432"/>
      <c r="H3" s="432"/>
      <c r="I3" s="432"/>
      <c r="J3" s="433"/>
    </row>
    <row r="4" spans="1:224" s="323" customFormat="1" ht="18">
      <c r="A4" s="320"/>
      <c r="B4" s="434"/>
      <c r="C4" s="435"/>
      <c r="D4" s="435"/>
      <c r="E4" s="435"/>
      <c r="F4" s="435"/>
      <c r="G4" s="435"/>
      <c r="H4" s="435"/>
      <c r="I4" s="435"/>
      <c r="J4" s="436"/>
    </row>
    <row r="5" spans="1:224" s="323" customFormat="1" ht="43.5" customHeight="1">
      <c r="A5" s="320"/>
      <c r="B5" s="434" t="s">
        <v>1525</v>
      </c>
      <c r="C5" s="435"/>
      <c r="D5" s="435"/>
      <c r="E5" s="435"/>
      <c r="F5" s="435"/>
      <c r="G5" s="435"/>
      <c r="H5" s="435"/>
      <c r="I5" s="435"/>
      <c r="J5" s="436"/>
    </row>
    <row r="6" spans="1:224" ht="9.75" customHeight="1">
      <c r="B6" s="351"/>
      <c r="C6" s="352"/>
      <c r="D6" s="352"/>
      <c r="E6" s="352"/>
      <c r="F6" s="352"/>
      <c r="G6" s="352"/>
      <c r="H6" s="352"/>
      <c r="I6" s="352"/>
      <c r="J6" s="353"/>
    </row>
    <row r="7" spans="1:224" s="325" customFormat="1" ht="15" customHeight="1" thickBot="1">
      <c r="A7" s="320"/>
      <c r="B7" s="351"/>
      <c r="C7" s="352"/>
      <c r="D7" s="352"/>
      <c r="E7" s="352"/>
      <c r="F7" s="352"/>
      <c r="G7" s="352"/>
      <c r="H7" s="352"/>
      <c r="I7" s="352"/>
      <c r="J7" s="353"/>
    </row>
    <row r="8" spans="1:224" s="326" customFormat="1" ht="33" customHeight="1" thickTop="1">
      <c r="A8" s="320"/>
      <c r="B8" s="437" t="s">
        <v>1517</v>
      </c>
      <c r="C8" s="440" t="s">
        <v>1463</v>
      </c>
      <c r="D8" s="442" t="s">
        <v>1464</v>
      </c>
      <c r="E8" s="443"/>
      <c r="F8" s="444" t="s">
        <v>1465</v>
      </c>
      <c r="G8" s="444" t="s">
        <v>1029</v>
      </c>
      <c r="H8" s="415" t="s">
        <v>1030</v>
      </c>
      <c r="I8" s="418" t="s">
        <v>1466</v>
      </c>
      <c r="J8" s="421" t="s">
        <v>1467</v>
      </c>
    </row>
    <row r="9" spans="1:224" s="327" customFormat="1" ht="8.25" customHeight="1">
      <c r="A9" s="320"/>
      <c r="B9" s="438"/>
      <c r="C9" s="441"/>
      <c r="D9" s="424" t="s">
        <v>1468</v>
      </c>
      <c r="E9" s="424" t="s">
        <v>1469</v>
      </c>
      <c r="F9" s="445"/>
      <c r="G9" s="445"/>
      <c r="H9" s="416" t="s">
        <v>1470</v>
      </c>
      <c r="I9" s="419"/>
      <c r="J9" s="422"/>
    </row>
    <row r="10" spans="1:224" s="328" customFormat="1" ht="54.75" customHeight="1" thickBot="1">
      <c r="A10" s="320"/>
      <c r="B10" s="439"/>
      <c r="C10" s="425"/>
      <c r="D10" s="425"/>
      <c r="E10" s="425"/>
      <c r="F10" s="446"/>
      <c r="G10" s="446"/>
      <c r="H10" s="417"/>
      <c r="I10" s="420"/>
      <c r="J10" s="423"/>
    </row>
    <row r="11" spans="1:224" ht="21.75" customHeight="1" thickBot="1">
      <c r="B11" s="426" t="s">
        <v>1518</v>
      </c>
      <c r="C11" s="427"/>
      <c r="D11" s="427"/>
      <c r="E11" s="427"/>
      <c r="F11" s="427"/>
      <c r="G11" s="348"/>
      <c r="H11" s="348"/>
      <c r="I11" s="348"/>
      <c r="J11" s="349">
        <f>+J12</f>
        <v>63863730</v>
      </c>
    </row>
    <row r="12" spans="1:224" s="361" customFormat="1" ht="42.75" customHeight="1">
      <c r="A12" s="344"/>
      <c r="B12" s="354">
        <v>4</v>
      </c>
      <c r="C12" s="347" t="s">
        <v>1474</v>
      </c>
      <c r="D12" s="347" t="s">
        <v>1473</v>
      </c>
      <c r="E12" s="357" t="s">
        <v>1472</v>
      </c>
      <c r="F12" s="358" t="s">
        <v>1519</v>
      </c>
      <c r="G12" s="357" t="s">
        <v>388</v>
      </c>
      <c r="H12" s="355">
        <v>100.5</v>
      </c>
      <c r="I12" s="359">
        <f>+'450.2 BACHEO'!H39</f>
        <v>635460</v>
      </c>
      <c r="J12" s="360">
        <f>+I12*H12</f>
        <v>63863730</v>
      </c>
    </row>
    <row r="13" spans="1:224" s="328" customFormat="1" ht="41.25" customHeight="1">
      <c r="A13" s="320"/>
      <c r="B13" s="408" t="s">
        <v>1520</v>
      </c>
      <c r="C13" s="408"/>
      <c r="D13" s="408"/>
      <c r="E13" s="408"/>
      <c r="F13" s="408"/>
      <c r="G13" s="408"/>
      <c r="H13" s="408"/>
      <c r="I13" s="408"/>
      <c r="J13" s="356">
        <f>+J12</f>
        <v>63863730</v>
      </c>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320"/>
      <c r="AM13" s="320"/>
      <c r="AN13" s="320"/>
      <c r="AO13" s="320"/>
      <c r="AP13" s="320"/>
      <c r="AQ13" s="320"/>
      <c r="AR13" s="320"/>
      <c r="AS13" s="320"/>
      <c r="AT13" s="320"/>
      <c r="AU13" s="320"/>
      <c r="AV13" s="320"/>
      <c r="AW13" s="320"/>
      <c r="AX13" s="320"/>
      <c r="AY13" s="320"/>
      <c r="AZ13" s="320"/>
      <c r="BA13" s="320"/>
      <c r="BB13" s="320"/>
      <c r="BC13" s="320"/>
      <c r="BD13" s="320"/>
      <c r="BE13" s="320"/>
      <c r="BF13" s="320"/>
      <c r="BG13" s="320"/>
      <c r="BH13" s="320"/>
      <c r="BI13" s="320"/>
      <c r="BJ13" s="320"/>
      <c r="BK13" s="320"/>
      <c r="BL13" s="320"/>
      <c r="BM13" s="320"/>
      <c r="BN13" s="320"/>
      <c r="BO13" s="320"/>
      <c r="BP13" s="320"/>
      <c r="BQ13" s="320"/>
      <c r="BR13" s="320"/>
      <c r="BS13" s="320"/>
      <c r="BT13" s="320"/>
      <c r="BU13" s="320"/>
      <c r="BV13" s="320"/>
      <c r="BW13" s="320"/>
      <c r="BX13" s="320"/>
      <c r="BY13" s="320"/>
      <c r="BZ13" s="320"/>
      <c r="CA13" s="320"/>
      <c r="CB13" s="320"/>
      <c r="CC13" s="320"/>
      <c r="CD13" s="320"/>
      <c r="CE13" s="320"/>
      <c r="CF13" s="320"/>
      <c r="CG13" s="320"/>
      <c r="CH13" s="320"/>
      <c r="CI13" s="320"/>
      <c r="CJ13" s="320"/>
      <c r="CK13" s="320"/>
      <c r="CL13" s="320"/>
      <c r="CM13" s="320"/>
      <c r="CN13" s="320"/>
      <c r="CO13" s="320"/>
      <c r="CP13" s="320"/>
      <c r="CQ13" s="320"/>
      <c r="CR13" s="320"/>
      <c r="CS13" s="320"/>
      <c r="CT13" s="320"/>
      <c r="CU13" s="320"/>
      <c r="CV13" s="320"/>
      <c r="CW13" s="320"/>
      <c r="CX13" s="320"/>
      <c r="CY13" s="320"/>
      <c r="CZ13" s="320"/>
      <c r="DA13" s="320"/>
      <c r="DB13" s="320"/>
      <c r="DC13" s="320"/>
      <c r="DD13" s="320"/>
      <c r="DE13" s="320"/>
      <c r="DF13" s="320"/>
      <c r="DG13" s="320"/>
      <c r="DH13" s="320"/>
      <c r="DI13" s="320"/>
      <c r="DJ13" s="320"/>
      <c r="DK13" s="320"/>
      <c r="DL13" s="320"/>
      <c r="DM13" s="320"/>
      <c r="DN13" s="320"/>
      <c r="DO13" s="320"/>
      <c r="DP13" s="320"/>
      <c r="DQ13" s="320"/>
      <c r="DR13" s="320"/>
      <c r="DS13" s="320"/>
      <c r="DT13" s="320"/>
      <c r="DU13" s="320"/>
      <c r="DV13" s="320"/>
      <c r="DW13" s="320"/>
      <c r="DX13" s="320"/>
      <c r="DY13" s="320"/>
      <c r="DZ13" s="320"/>
      <c r="EA13" s="320"/>
      <c r="EB13" s="320"/>
      <c r="EC13" s="320"/>
      <c r="ED13" s="320"/>
      <c r="EE13" s="320"/>
      <c r="EF13" s="320"/>
      <c r="EG13" s="320"/>
      <c r="EH13" s="320"/>
      <c r="EI13" s="320"/>
      <c r="EJ13" s="320"/>
      <c r="EK13" s="320"/>
      <c r="EL13" s="320"/>
      <c r="EM13" s="320"/>
      <c r="EN13" s="320"/>
      <c r="EO13" s="320"/>
      <c r="EP13" s="320"/>
      <c r="EQ13" s="320"/>
      <c r="ER13" s="320"/>
      <c r="ES13" s="320"/>
      <c r="ET13" s="320"/>
      <c r="EU13" s="320"/>
      <c r="EV13" s="320"/>
      <c r="EW13" s="320"/>
      <c r="EX13" s="320"/>
      <c r="EY13" s="320"/>
      <c r="EZ13" s="320"/>
      <c r="FA13" s="320"/>
      <c r="FB13" s="320"/>
      <c r="FC13" s="320"/>
      <c r="FD13" s="320"/>
      <c r="FE13" s="320"/>
      <c r="FF13" s="320"/>
      <c r="FG13" s="320"/>
      <c r="FH13" s="320"/>
      <c r="FI13" s="320"/>
      <c r="FJ13" s="320"/>
      <c r="FK13" s="320"/>
      <c r="FL13" s="320"/>
      <c r="FM13" s="320"/>
      <c r="FN13" s="320"/>
      <c r="FO13" s="320"/>
      <c r="FP13" s="320"/>
      <c r="FQ13" s="320"/>
      <c r="FR13" s="320"/>
      <c r="FS13" s="320"/>
      <c r="FT13" s="320"/>
      <c r="FU13" s="320"/>
      <c r="FV13" s="320"/>
      <c r="FW13" s="320"/>
      <c r="FX13" s="320"/>
      <c r="FY13" s="320"/>
      <c r="FZ13" s="320"/>
      <c r="GA13" s="320"/>
      <c r="GB13" s="320"/>
      <c r="GC13" s="320"/>
      <c r="GD13" s="320"/>
      <c r="GE13" s="320"/>
      <c r="GF13" s="320"/>
      <c r="GG13" s="320"/>
      <c r="GH13" s="320"/>
      <c r="GI13" s="320"/>
      <c r="GJ13" s="320"/>
      <c r="GK13" s="320"/>
      <c r="GL13" s="320"/>
      <c r="GM13" s="320"/>
      <c r="GN13" s="320"/>
      <c r="GO13" s="320"/>
      <c r="GP13" s="320"/>
      <c r="GQ13" s="320"/>
      <c r="GR13" s="320"/>
      <c r="GS13" s="320"/>
      <c r="GT13" s="320"/>
      <c r="GU13" s="320"/>
      <c r="GV13" s="320"/>
      <c r="GW13" s="320"/>
      <c r="GX13" s="320"/>
      <c r="GY13" s="320"/>
      <c r="GZ13" s="320"/>
      <c r="HA13" s="320"/>
      <c r="HB13" s="320"/>
      <c r="HC13" s="320"/>
      <c r="HD13" s="320"/>
      <c r="HE13" s="320"/>
      <c r="HF13" s="320"/>
      <c r="HG13" s="320"/>
      <c r="HH13" s="320"/>
      <c r="HI13" s="320"/>
      <c r="HJ13" s="320"/>
      <c r="HK13" s="320"/>
      <c r="HL13" s="320"/>
      <c r="HM13" s="320"/>
      <c r="HN13" s="320"/>
      <c r="HO13" s="320"/>
      <c r="HP13" s="320"/>
    </row>
    <row r="14" spans="1:224" s="328" customFormat="1" ht="23.25" customHeight="1">
      <c r="A14" s="329"/>
      <c r="B14" s="409" t="s">
        <v>1521</v>
      </c>
      <c r="C14" s="410"/>
      <c r="D14" s="410"/>
      <c r="E14" s="410"/>
      <c r="F14" s="410"/>
      <c r="G14" s="410"/>
      <c r="H14" s="410"/>
      <c r="I14" s="411"/>
      <c r="J14" s="331">
        <f>ROUND(+J13*19%, 0)</f>
        <v>12134109</v>
      </c>
      <c r="K14" s="330"/>
      <c r="L14" s="330"/>
      <c r="M14" s="330"/>
      <c r="N14" s="330"/>
      <c r="O14" s="330"/>
      <c r="P14" s="330"/>
      <c r="Q14" s="330"/>
      <c r="R14" s="330"/>
      <c r="S14" s="330"/>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c r="AW14" s="330"/>
      <c r="AX14" s="330"/>
      <c r="AY14" s="330"/>
      <c r="AZ14" s="330"/>
      <c r="BA14" s="330"/>
      <c r="BB14" s="330"/>
      <c r="BC14" s="330"/>
      <c r="BD14" s="330"/>
      <c r="BE14" s="330"/>
      <c r="BF14" s="330"/>
      <c r="BG14" s="330"/>
      <c r="BH14" s="330"/>
      <c r="BI14" s="330"/>
      <c r="BJ14" s="330"/>
      <c r="BK14" s="330"/>
      <c r="BL14" s="330"/>
      <c r="BM14" s="330"/>
      <c r="BN14" s="330"/>
      <c r="BO14" s="330"/>
      <c r="BP14" s="330"/>
      <c r="BQ14" s="330"/>
      <c r="BR14" s="330"/>
      <c r="BS14" s="330"/>
      <c r="BT14" s="330"/>
      <c r="BU14" s="330"/>
      <c r="BV14" s="330"/>
      <c r="BW14" s="330"/>
      <c r="BX14" s="330"/>
      <c r="BY14" s="330"/>
      <c r="BZ14" s="330"/>
      <c r="CA14" s="330"/>
      <c r="CB14" s="330"/>
      <c r="CC14" s="330"/>
      <c r="CD14" s="330"/>
      <c r="CE14" s="330"/>
      <c r="CF14" s="330"/>
      <c r="CG14" s="330"/>
      <c r="CH14" s="330"/>
      <c r="CI14" s="330"/>
      <c r="CJ14" s="330"/>
      <c r="CK14" s="330"/>
      <c r="CL14" s="330"/>
      <c r="CM14" s="330"/>
      <c r="CN14" s="330"/>
      <c r="CO14" s="330"/>
      <c r="CP14" s="330"/>
      <c r="CQ14" s="330"/>
      <c r="CR14" s="330"/>
      <c r="CS14" s="330"/>
      <c r="CT14" s="330"/>
      <c r="CU14" s="330"/>
      <c r="CV14" s="330"/>
      <c r="CW14" s="330"/>
      <c r="CX14" s="330"/>
      <c r="CY14" s="330"/>
      <c r="CZ14" s="330"/>
      <c r="DA14" s="330"/>
      <c r="DB14" s="330"/>
      <c r="DC14" s="330"/>
      <c r="DD14" s="330"/>
      <c r="DE14" s="330"/>
      <c r="DF14" s="330"/>
      <c r="DG14" s="330"/>
      <c r="DH14" s="330"/>
      <c r="DI14" s="330"/>
      <c r="DJ14" s="330"/>
      <c r="DK14" s="330"/>
      <c r="DL14" s="330"/>
      <c r="DM14" s="330"/>
      <c r="DN14" s="330"/>
      <c r="DO14" s="330"/>
      <c r="DP14" s="330"/>
      <c r="DQ14" s="330"/>
      <c r="DR14" s="330"/>
      <c r="DS14" s="330"/>
      <c r="DT14" s="330"/>
      <c r="DU14" s="330"/>
      <c r="DV14" s="330"/>
      <c r="DW14" s="330"/>
      <c r="DX14" s="330"/>
      <c r="DY14" s="330"/>
      <c r="DZ14" s="330"/>
      <c r="EA14" s="330"/>
      <c r="EB14" s="330"/>
      <c r="EC14" s="330"/>
      <c r="ED14" s="330"/>
      <c r="EE14" s="330"/>
      <c r="EF14" s="330"/>
      <c r="EG14" s="330"/>
      <c r="EH14" s="330"/>
      <c r="EI14" s="330"/>
      <c r="EJ14" s="330"/>
      <c r="EK14" s="330"/>
      <c r="EL14" s="330"/>
      <c r="EM14" s="330"/>
      <c r="EN14" s="330"/>
      <c r="EO14" s="330"/>
      <c r="EP14" s="330"/>
      <c r="EQ14" s="330"/>
      <c r="ER14" s="330"/>
      <c r="ES14" s="330"/>
      <c r="ET14" s="330"/>
      <c r="EU14" s="330"/>
      <c r="EV14" s="330"/>
      <c r="EW14" s="330"/>
      <c r="EX14" s="330"/>
      <c r="EY14" s="330"/>
      <c r="EZ14" s="330"/>
      <c r="FA14" s="330"/>
      <c r="FB14" s="330"/>
      <c r="FC14" s="330"/>
      <c r="FD14" s="330"/>
      <c r="FE14" s="330"/>
      <c r="FF14" s="330"/>
      <c r="FG14" s="330"/>
      <c r="FH14" s="330"/>
      <c r="FI14" s="330"/>
      <c r="FJ14" s="330"/>
      <c r="FK14" s="330"/>
      <c r="FL14" s="330"/>
      <c r="FM14" s="330"/>
      <c r="FN14" s="330"/>
      <c r="FO14" s="330"/>
      <c r="FP14" s="330"/>
      <c r="FQ14" s="330"/>
      <c r="FR14" s="330"/>
      <c r="FS14" s="330"/>
      <c r="FT14" s="330"/>
      <c r="FU14" s="330"/>
      <c r="FV14" s="330"/>
      <c r="FW14" s="330"/>
      <c r="FX14" s="330"/>
      <c r="FY14" s="330"/>
      <c r="FZ14" s="330"/>
      <c r="GA14" s="330"/>
      <c r="GB14" s="330"/>
      <c r="GC14" s="330"/>
      <c r="GD14" s="330"/>
      <c r="GE14" s="330"/>
      <c r="GF14" s="330"/>
      <c r="GG14" s="330"/>
      <c r="GH14" s="330"/>
      <c r="GI14" s="330"/>
      <c r="GJ14" s="330"/>
      <c r="GK14" s="330"/>
      <c r="GL14" s="330"/>
      <c r="GM14" s="330"/>
      <c r="GN14" s="330"/>
      <c r="GO14" s="330"/>
      <c r="GP14" s="330"/>
      <c r="GQ14" s="330"/>
      <c r="GR14" s="330"/>
      <c r="GS14" s="330"/>
      <c r="GT14" s="330"/>
      <c r="GU14" s="330"/>
      <c r="GV14" s="330"/>
      <c r="GW14" s="330"/>
      <c r="GX14" s="330"/>
      <c r="GY14" s="330"/>
      <c r="GZ14" s="330"/>
      <c r="HA14" s="330"/>
      <c r="HB14" s="330"/>
      <c r="HC14" s="330"/>
      <c r="HD14" s="330"/>
      <c r="HE14" s="330"/>
      <c r="HF14" s="330"/>
      <c r="HG14" s="330"/>
      <c r="HH14" s="330"/>
      <c r="HI14" s="330"/>
      <c r="HJ14" s="330"/>
      <c r="HK14" s="330"/>
      <c r="HL14" s="330"/>
      <c r="HM14" s="330"/>
      <c r="HN14" s="330"/>
      <c r="HO14" s="330"/>
      <c r="HP14" s="330"/>
    </row>
    <row r="15" spans="1:224" s="321" customFormat="1" ht="8.25" customHeight="1" thickBot="1">
      <c r="A15" s="329"/>
      <c r="B15" s="332"/>
      <c r="C15" s="333"/>
      <c r="D15" s="333"/>
      <c r="E15" s="333"/>
      <c r="F15" s="333"/>
      <c r="G15" s="333"/>
      <c r="H15" s="333"/>
      <c r="I15" s="333"/>
      <c r="J15" s="334"/>
      <c r="K15" s="330"/>
      <c r="L15" s="330"/>
      <c r="M15" s="330"/>
      <c r="N15" s="330"/>
      <c r="O15" s="330"/>
      <c r="P15" s="330"/>
      <c r="Q15" s="330"/>
      <c r="R15" s="330"/>
      <c r="S15" s="330"/>
      <c r="T15" s="330"/>
      <c r="U15" s="330"/>
      <c r="V15" s="330"/>
      <c r="W15" s="330"/>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c r="AW15" s="330"/>
      <c r="AX15" s="330"/>
      <c r="AY15" s="330"/>
      <c r="AZ15" s="330"/>
      <c r="BA15" s="330"/>
      <c r="BB15" s="330"/>
      <c r="BC15" s="330"/>
      <c r="BD15" s="330"/>
      <c r="BE15" s="330"/>
      <c r="BF15" s="330"/>
      <c r="BG15" s="330"/>
      <c r="BH15" s="330"/>
      <c r="BI15" s="330"/>
      <c r="BJ15" s="330"/>
      <c r="BK15" s="330"/>
      <c r="BL15" s="330"/>
      <c r="BM15" s="330"/>
      <c r="BN15" s="330"/>
      <c r="BO15" s="330"/>
      <c r="BP15" s="330"/>
      <c r="BQ15" s="330"/>
      <c r="BR15" s="330"/>
      <c r="BS15" s="330"/>
      <c r="BT15" s="330"/>
      <c r="BU15" s="330"/>
      <c r="BV15" s="330"/>
      <c r="BW15" s="330"/>
      <c r="BX15" s="330"/>
      <c r="BY15" s="330"/>
      <c r="BZ15" s="330"/>
      <c r="CA15" s="330"/>
      <c r="CB15" s="330"/>
      <c r="CC15" s="330"/>
      <c r="CD15" s="330"/>
      <c r="CE15" s="330"/>
      <c r="CF15" s="330"/>
      <c r="CG15" s="330"/>
      <c r="CH15" s="330"/>
      <c r="CI15" s="330"/>
      <c r="CJ15" s="330"/>
      <c r="CK15" s="330"/>
      <c r="CL15" s="330"/>
      <c r="CM15" s="330"/>
      <c r="CN15" s="330"/>
      <c r="CO15" s="330"/>
      <c r="CP15" s="330"/>
      <c r="CQ15" s="330"/>
      <c r="CR15" s="330"/>
      <c r="CS15" s="330"/>
      <c r="CT15" s="330"/>
      <c r="CU15" s="330"/>
      <c r="CV15" s="330"/>
      <c r="CW15" s="330"/>
      <c r="CX15" s="330"/>
      <c r="CY15" s="330"/>
      <c r="CZ15" s="330"/>
      <c r="DA15" s="330"/>
      <c r="DB15" s="330"/>
      <c r="DC15" s="330"/>
      <c r="DD15" s="330"/>
      <c r="DE15" s="330"/>
      <c r="DF15" s="330"/>
      <c r="DG15" s="330"/>
      <c r="DH15" s="330"/>
      <c r="DI15" s="330"/>
      <c r="DJ15" s="330"/>
      <c r="DK15" s="330"/>
      <c r="DL15" s="330"/>
      <c r="DM15" s="330"/>
      <c r="DN15" s="330"/>
      <c r="DO15" s="330"/>
      <c r="DP15" s="330"/>
      <c r="DQ15" s="330"/>
      <c r="DR15" s="330"/>
      <c r="DS15" s="330"/>
      <c r="DT15" s="330"/>
      <c r="DU15" s="330"/>
      <c r="DV15" s="330"/>
      <c r="DW15" s="330"/>
      <c r="DX15" s="330"/>
      <c r="DY15" s="330"/>
      <c r="DZ15" s="330"/>
      <c r="EA15" s="330"/>
      <c r="EB15" s="330"/>
      <c r="EC15" s="330"/>
      <c r="ED15" s="330"/>
      <c r="EE15" s="330"/>
      <c r="EF15" s="330"/>
      <c r="EG15" s="330"/>
      <c r="EH15" s="330"/>
      <c r="EI15" s="330"/>
      <c r="EJ15" s="330"/>
      <c r="EK15" s="330"/>
      <c r="EL15" s="330"/>
      <c r="EM15" s="330"/>
      <c r="EN15" s="330"/>
      <c r="EO15" s="330"/>
      <c r="EP15" s="330"/>
      <c r="EQ15" s="330"/>
      <c r="ER15" s="330"/>
      <c r="ES15" s="330"/>
      <c r="ET15" s="330"/>
      <c r="EU15" s="330"/>
      <c r="EV15" s="330"/>
      <c r="EW15" s="330"/>
      <c r="EX15" s="330"/>
      <c r="EY15" s="330"/>
      <c r="EZ15" s="330"/>
      <c r="FA15" s="330"/>
      <c r="FB15" s="330"/>
      <c r="FC15" s="330"/>
      <c r="FD15" s="330"/>
      <c r="FE15" s="330"/>
      <c r="FF15" s="330"/>
      <c r="FG15" s="330"/>
      <c r="FH15" s="330"/>
      <c r="FI15" s="330"/>
      <c r="FJ15" s="330"/>
      <c r="FK15" s="330"/>
      <c r="FL15" s="330"/>
      <c r="FM15" s="330"/>
      <c r="FN15" s="330"/>
      <c r="FO15" s="330"/>
      <c r="FP15" s="330"/>
      <c r="FQ15" s="330"/>
      <c r="FR15" s="330"/>
      <c r="FS15" s="330"/>
      <c r="FT15" s="330"/>
      <c r="FU15" s="330"/>
      <c r="FV15" s="330"/>
      <c r="FW15" s="330"/>
      <c r="FX15" s="330"/>
      <c r="FY15" s="330"/>
      <c r="FZ15" s="330"/>
      <c r="GA15" s="330"/>
      <c r="GB15" s="330"/>
      <c r="GC15" s="330"/>
      <c r="GD15" s="330"/>
      <c r="GE15" s="330"/>
      <c r="GF15" s="330"/>
      <c r="GG15" s="330"/>
      <c r="GH15" s="330"/>
      <c r="GI15" s="330"/>
      <c r="GJ15" s="330"/>
      <c r="GK15" s="330"/>
      <c r="GL15" s="330"/>
      <c r="GM15" s="330"/>
      <c r="GN15" s="330"/>
      <c r="GO15" s="330"/>
      <c r="GP15" s="330"/>
      <c r="GQ15" s="330"/>
      <c r="GR15" s="330"/>
      <c r="GS15" s="330"/>
      <c r="GT15" s="330"/>
      <c r="GU15" s="330"/>
      <c r="GV15" s="330"/>
      <c r="GW15" s="330"/>
      <c r="GX15" s="330"/>
      <c r="GY15" s="330"/>
      <c r="GZ15" s="330"/>
      <c r="HA15" s="330"/>
      <c r="HB15" s="330"/>
      <c r="HC15" s="330"/>
      <c r="HD15" s="330"/>
      <c r="HE15" s="330"/>
      <c r="HF15" s="330"/>
      <c r="HG15" s="330"/>
      <c r="HH15" s="330"/>
      <c r="HI15" s="330"/>
      <c r="HJ15" s="330"/>
      <c r="HK15" s="330"/>
      <c r="HL15" s="330"/>
      <c r="HM15" s="330"/>
      <c r="HN15" s="330"/>
      <c r="HO15" s="330"/>
      <c r="HP15" s="330"/>
    </row>
    <row r="16" spans="1:224" s="321" customFormat="1" ht="41.25" customHeight="1" thickBot="1">
      <c r="A16" s="329"/>
      <c r="B16" s="412" t="s">
        <v>1471</v>
      </c>
      <c r="C16" s="413"/>
      <c r="D16" s="413"/>
      <c r="E16" s="413"/>
      <c r="F16" s="413"/>
      <c r="G16" s="413"/>
      <c r="H16" s="413"/>
      <c r="I16" s="414"/>
      <c r="J16" s="350">
        <f>+J14+J13</f>
        <v>75997839</v>
      </c>
      <c r="K16" s="335"/>
      <c r="L16" s="336"/>
      <c r="M16" s="337"/>
      <c r="N16" s="336"/>
      <c r="O16" s="336"/>
      <c r="P16" s="336"/>
      <c r="Q16" s="336"/>
      <c r="R16" s="336"/>
      <c r="S16" s="336"/>
      <c r="T16" s="336"/>
      <c r="U16" s="336"/>
      <c r="V16" s="336"/>
      <c r="W16" s="336"/>
      <c r="X16" s="336"/>
      <c r="Y16" s="336"/>
      <c r="Z16" s="336"/>
      <c r="AA16" s="336"/>
      <c r="AB16" s="336"/>
      <c r="AC16" s="336"/>
      <c r="AD16" s="336"/>
      <c r="AE16" s="336"/>
      <c r="AF16" s="336"/>
      <c r="AG16" s="336"/>
      <c r="AH16" s="336"/>
      <c r="AI16" s="336"/>
      <c r="AJ16" s="336"/>
      <c r="AK16" s="336"/>
      <c r="AL16" s="336"/>
      <c r="AM16" s="336"/>
      <c r="AN16" s="336"/>
      <c r="AO16" s="336"/>
      <c r="AP16" s="336"/>
      <c r="AQ16" s="336"/>
      <c r="AR16" s="336"/>
      <c r="AS16" s="336"/>
      <c r="AT16" s="336"/>
      <c r="AU16" s="336"/>
      <c r="AV16" s="336"/>
      <c r="AW16" s="336"/>
      <c r="AX16" s="336"/>
      <c r="AY16" s="336"/>
      <c r="AZ16" s="336"/>
      <c r="BA16" s="336"/>
      <c r="BB16" s="336"/>
      <c r="BC16" s="336"/>
      <c r="BD16" s="336"/>
      <c r="BE16" s="336"/>
      <c r="BF16" s="336"/>
      <c r="BG16" s="336"/>
      <c r="BH16" s="336"/>
      <c r="BI16" s="336"/>
      <c r="BJ16" s="336"/>
      <c r="BK16" s="336"/>
      <c r="BL16" s="336"/>
      <c r="BM16" s="336"/>
      <c r="BN16" s="336"/>
      <c r="BO16" s="336"/>
      <c r="BP16" s="336"/>
      <c r="BQ16" s="336"/>
      <c r="BR16" s="336"/>
      <c r="BS16" s="336"/>
      <c r="BT16" s="336"/>
      <c r="BU16" s="336"/>
      <c r="BV16" s="336"/>
      <c r="BW16" s="336"/>
      <c r="BX16" s="336"/>
      <c r="BY16" s="336"/>
      <c r="BZ16" s="336"/>
      <c r="CA16" s="336"/>
      <c r="CB16" s="336"/>
      <c r="CC16" s="336"/>
      <c r="CD16" s="336"/>
      <c r="CE16" s="336"/>
      <c r="CF16" s="336"/>
      <c r="CG16" s="336"/>
      <c r="CH16" s="336"/>
      <c r="CI16" s="336"/>
      <c r="CJ16" s="336"/>
      <c r="CK16" s="336"/>
      <c r="CL16" s="336"/>
      <c r="CM16" s="336"/>
      <c r="CN16" s="336"/>
      <c r="CO16" s="336"/>
      <c r="CP16" s="336"/>
      <c r="CQ16" s="336"/>
      <c r="CR16" s="336"/>
      <c r="CS16" s="336"/>
      <c r="CT16" s="336"/>
      <c r="CU16" s="336"/>
      <c r="CV16" s="336"/>
      <c r="CW16" s="336"/>
      <c r="CX16" s="336"/>
      <c r="CY16" s="336"/>
      <c r="CZ16" s="336"/>
      <c r="DA16" s="336"/>
      <c r="DB16" s="336"/>
      <c r="DC16" s="336"/>
      <c r="DD16" s="336"/>
      <c r="DE16" s="336"/>
      <c r="DF16" s="336"/>
      <c r="DG16" s="336"/>
      <c r="DH16" s="336"/>
      <c r="DI16" s="336"/>
      <c r="DJ16" s="336"/>
      <c r="DK16" s="336"/>
      <c r="DL16" s="336"/>
      <c r="DM16" s="336"/>
      <c r="DN16" s="336"/>
      <c r="DO16" s="336"/>
      <c r="DP16" s="336"/>
      <c r="DQ16" s="336"/>
      <c r="DR16" s="336"/>
      <c r="DS16" s="336"/>
      <c r="DT16" s="336"/>
      <c r="DU16" s="336"/>
      <c r="DV16" s="336"/>
      <c r="DW16" s="336"/>
      <c r="DX16" s="336"/>
      <c r="DY16" s="336"/>
      <c r="DZ16" s="336"/>
      <c r="EA16" s="336"/>
      <c r="EB16" s="336"/>
      <c r="EC16" s="336"/>
      <c r="ED16" s="336"/>
      <c r="EE16" s="336"/>
      <c r="EF16" s="336"/>
      <c r="EG16" s="336"/>
      <c r="EH16" s="336"/>
      <c r="EI16" s="336"/>
      <c r="EJ16" s="336"/>
      <c r="EK16" s="336"/>
      <c r="EL16" s="336"/>
      <c r="EM16" s="336"/>
      <c r="EN16" s="336"/>
      <c r="EO16" s="336"/>
      <c r="EP16" s="336"/>
      <c r="EQ16" s="336"/>
      <c r="ER16" s="336"/>
      <c r="ES16" s="336"/>
      <c r="ET16" s="336"/>
      <c r="EU16" s="336"/>
      <c r="EV16" s="336"/>
      <c r="EW16" s="336"/>
      <c r="EX16" s="336"/>
      <c r="EY16" s="336"/>
      <c r="EZ16" s="336"/>
      <c r="FA16" s="336"/>
      <c r="FB16" s="336"/>
      <c r="FC16" s="336"/>
      <c r="FD16" s="336"/>
      <c r="FE16" s="336"/>
      <c r="FF16" s="336"/>
      <c r="FG16" s="336"/>
      <c r="FH16" s="336"/>
      <c r="FI16" s="336"/>
      <c r="FJ16" s="336"/>
      <c r="FK16" s="336"/>
      <c r="FL16" s="336"/>
      <c r="FM16" s="336"/>
      <c r="FN16" s="336"/>
      <c r="FO16" s="336"/>
      <c r="FP16" s="336"/>
      <c r="FQ16" s="336"/>
      <c r="FR16" s="336"/>
      <c r="FS16" s="336"/>
      <c r="FT16" s="336"/>
      <c r="FU16" s="336"/>
      <c r="FV16" s="336"/>
      <c r="FW16" s="336"/>
      <c r="FX16" s="336"/>
      <c r="FY16" s="336"/>
      <c r="FZ16" s="336"/>
      <c r="GA16" s="336"/>
      <c r="GB16" s="336"/>
      <c r="GC16" s="336"/>
      <c r="GD16" s="336"/>
      <c r="GE16" s="336"/>
      <c r="GF16" s="336"/>
      <c r="GG16" s="336"/>
      <c r="GH16" s="336"/>
      <c r="GI16" s="336"/>
      <c r="GJ16" s="336"/>
      <c r="GK16" s="336"/>
      <c r="GL16" s="336"/>
      <c r="GM16" s="336"/>
      <c r="GN16" s="336"/>
      <c r="GO16" s="336"/>
      <c r="GP16" s="336"/>
      <c r="GQ16" s="336"/>
      <c r="GR16" s="336"/>
      <c r="GS16" s="336"/>
      <c r="GT16" s="336"/>
      <c r="GU16" s="336"/>
      <c r="GV16" s="336"/>
      <c r="GW16" s="336"/>
      <c r="GX16" s="336"/>
      <c r="GY16" s="336"/>
      <c r="GZ16" s="336"/>
      <c r="HA16" s="336"/>
      <c r="HB16" s="336"/>
      <c r="HC16" s="336"/>
      <c r="HD16" s="336"/>
      <c r="HE16" s="336"/>
      <c r="HF16" s="336"/>
      <c r="HG16" s="336"/>
      <c r="HH16" s="336"/>
      <c r="HI16" s="336"/>
      <c r="HJ16" s="336"/>
      <c r="HK16" s="336"/>
      <c r="HL16" s="336"/>
      <c r="HM16" s="336"/>
      <c r="HN16" s="336"/>
      <c r="HO16" s="336"/>
      <c r="HP16" s="336"/>
    </row>
    <row r="17" spans="10:11" ht="14.25" thickTop="1"/>
    <row r="21" spans="10:11" ht="18">
      <c r="J21" s="338"/>
    </row>
    <row r="23" spans="10:11" ht="20.25">
      <c r="J23" s="339"/>
      <c r="K23" s="340"/>
    </row>
    <row r="25" spans="10:11">
      <c r="J25" s="341"/>
    </row>
    <row r="27" spans="10:11">
      <c r="J27" s="342"/>
    </row>
  </sheetData>
  <sheetProtection password="CCC7" sheet="1" objects="1" scenarios="1"/>
  <mergeCells count="19">
    <mergeCell ref="J8:J10"/>
    <mergeCell ref="D9:D10"/>
    <mergeCell ref="E9:E10"/>
    <mergeCell ref="B11:F11"/>
    <mergeCell ref="B1:J1"/>
    <mergeCell ref="B2:J2"/>
    <mergeCell ref="B3:J3"/>
    <mergeCell ref="B4:J4"/>
    <mergeCell ref="B5:J5"/>
    <mergeCell ref="B8:B10"/>
    <mergeCell ref="C8:C10"/>
    <mergeCell ref="D8:E8"/>
    <mergeCell ref="F8:F10"/>
    <mergeCell ref="G8:G10"/>
    <mergeCell ref="B13:I13"/>
    <mergeCell ref="B14:I14"/>
    <mergeCell ref="B16:I16"/>
    <mergeCell ref="H8:H10"/>
    <mergeCell ref="I8:I10"/>
  </mergeCells>
  <printOptions horizontalCentered="1" verticalCentered="1"/>
  <pageMargins left="0.47244094488188981" right="0.59055118110236227" top="0.23622047244094491" bottom="0.55118110236220474" header="0.27559055118110237" footer="0.51181102362204722"/>
  <pageSetup scale="35" fitToHeight="2" orientation="portrait" r:id="rId1"/>
  <headerFooter alignWithMargins="0">
    <oddFooter>&amp;C&amp;K00-024&amp;P  de  &amp;N
&amp;8&amp;Z&amp;F</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39997558519241921"/>
  </sheetPr>
  <dimension ref="A1:N54"/>
  <sheetViews>
    <sheetView view="pageBreakPreview" topLeftCell="A17" zoomScaleSheetLayoutView="100" workbookViewId="0">
      <selection activeCell="I17" sqref="I1:L1048576"/>
    </sheetView>
  </sheetViews>
  <sheetFormatPr baseColWidth="10" defaultRowHeight="12.75"/>
  <cols>
    <col min="1" max="1" width="11.42578125" style="200"/>
    <col min="2" max="2" width="7" style="200" customWidth="1"/>
    <col min="3" max="3" width="17.5703125" style="200" customWidth="1"/>
    <col min="4" max="4" width="8.5703125" style="200" customWidth="1"/>
    <col min="5" max="5" width="11.42578125" style="200"/>
    <col min="6" max="6" width="9.42578125" style="200" customWidth="1"/>
    <col min="7" max="7" width="11.42578125" style="200"/>
    <col min="8" max="8" width="9.140625" style="200" customWidth="1"/>
    <col min="9" max="12" width="0" style="200" hidden="1" customWidth="1"/>
    <col min="13" max="16384" width="11.42578125" style="200"/>
  </cols>
  <sheetData>
    <row r="1" spans="1:8">
      <c r="A1" s="277" t="s">
        <v>1501</v>
      </c>
      <c r="B1" s="276"/>
      <c r="C1" s="275"/>
      <c r="D1" s="273"/>
      <c r="E1" s="274"/>
      <c r="F1" s="273"/>
      <c r="G1" s="273"/>
      <c r="H1" s="272"/>
    </row>
    <row r="2" spans="1:8">
      <c r="A2" s="271" t="s">
        <v>1500</v>
      </c>
      <c r="B2" s="270"/>
      <c r="C2" s="269"/>
      <c r="D2" s="227"/>
      <c r="E2" s="268" t="s">
        <v>1431</v>
      </c>
      <c r="F2" s="227"/>
      <c r="G2" s="227"/>
      <c r="H2" s="267"/>
    </row>
    <row r="3" spans="1:8" ht="13.5" thickBot="1">
      <c r="A3" s="266" t="s">
        <v>1499</v>
      </c>
      <c r="B3" s="265"/>
      <c r="C3" s="264"/>
      <c r="D3" s="451"/>
      <c r="E3" s="452"/>
      <c r="F3" s="452"/>
      <c r="G3" s="452"/>
      <c r="H3" s="453"/>
    </row>
    <row r="4" spans="1:8">
      <c r="A4" s="270"/>
      <c r="B4" s="303"/>
      <c r="C4" s="303"/>
      <c r="D4" s="302"/>
      <c r="E4" s="302"/>
      <c r="F4" s="302"/>
      <c r="G4" s="302"/>
      <c r="H4" s="302"/>
    </row>
    <row r="5" spans="1:8">
      <c r="A5" s="263" t="s">
        <v>1499</v>
      </c>
      <c r="B5" s="262"/>
      <c r="C5" s="205"/>
      <c r="E5" s="262"/>
      <c r="G5" s="262" t="s">
        <v>1515</v>
      </c>
      <c r="H5" s="205"/>
    </row>
    <row r="6" spans="1:8">
      <c r="A6" s="263" t="s">
        <v>1514</v>
      </c>
      <c r="B6" s="262"/>
      <c r="C6" s="205"/>
      <c r="D6" s="262"/>
      <c r="E6" s="262"/>
      <c r="F6" s="262"/>
      <c r="G6" s="262" t="s">
        <v>1497</v>
      </c>
      <c r="H6" s="205"/>
    </row>
    <row r="7" spans="1:8">
      <c r="A7" s="262" t="s">
        <v>1513</v>
      </c>
      <c r="B7" s="262"/>
      <c r="C7" s="205"/>
      <c r="D7" s="262"/>
      <c r="E7" s="262"/>
      <c r="F7" s="262"/>
      <c r="G7" s="262"/>
      <c r="H7" s="205"/>
    </row>
    <row r="8" spans="1:8" ht="13.5" thickBot="1">
      <c r="A8" s="226" t="s">
        <v>1031</v>
      </c>
      <c r="B8" s="226"/>
      <c r="C8" s="205"/>
      <c r="D8" s="205"/>
      <c r="E8" s="205"/>
      <c r="F8" s="205"/>
      <c r="G8" s="205"/>
      <c r="H8" s="205"/>
    </row>
    <row r="9" spans="1:8">
      <c r="A9" s="454" t="s">
        <v>1049</v>
      </c>
      <c r="B9" s="455"/>
      <c r="C9" s="456"/>
      <c r="D9" s="243" t="s">
        <v>1496</v>
      </c>
      <c r="E9" s="242" t="s">
        <v>1495</v>
      </c>
      <c r="F9" s="243" t="s">
        <v>1481</v>
      </c>
      <c r="G9" s="240" t="s">
        <v>1480</v>
      </c>
      <c r="H9" s="220"/>
    </row>
    <row r="10" spans="1:8">
      <c r="A10" s="301" t="s">
        <v>1512</v>
      </c>
      <c r="B10" s="300"/>
      <c r="C10" s="298"/>
      <c r="D10" s="298"/>
      <c r="E10" s="299"/>
      <c r="F10" s="298"/>
      <c r="G10" s="297">
        <f>0.01*H37</f>
        <v>0</v>
      </c>
      <c r="H10" s="232"/>
    </row>
    <row r="11" spans="1:8">
      <c r="A11" s="447"/>
      <c r="B11" s="447"/>
      <c r="C11" s="447"/>
      <c r="D11" s="236"/>
      <c r="E11" s="296"/>
      <c r="F11" s="234"/>
      <c r="G11" s="234"/>
      <c r="H11" s="267"/>
    </row>
    <row r="12" spans="1:8">
      <c r="A12" s="447"/>
      <c r="B12" s="447"/>
      <c r="C12" s="447"/>
      <c r="D12" s="295"/>
      <c r="E12" s="295"/>
      <c r="F12" s="295"/>
      <c r="G12" s="295"/>
      <c r="H12" s="267"/>
    </row>
    <row r="13" spans="1:8">
      <c r="A13" s="447"/>
      <c r="B13" s="447"/>
      <c r="C13" s="447"/>
      <c r="D13" s="295"/>
      <c r="E13" s="295"/>
      <c r="F13" s="295"/>
      <c r="G13" s="295"/>
      <c r="H13" s="267"/>
    </row>
    <row r="14" spans="1:8">
      <c r="A14" s="447"/>
      <c r="B14" s="447"/>
      <c r="C14" s="447"/>
      <c r="D14" s="236"/>
      <c r="E14" s="235"/>
      <c r="F14" s="234"/>
      <c r="G14" s="234"/>
      <c r="H14" s="267"/>
    </row>
    <row r="15" spans="1:8" ht="13.5" thickBot="1">
      <c r="A15" s="448"/>
      <c r="B15" s="449"/>
      <c r="C15" s="450"/>
      <c r="D15" s="247"/>
      <c r="E15" s="229"/>
      <c r="F15" s="249"/>
      <c r="G15" s="294"/>
      <c r="H15" s="232"/>
    </row>
    <row r="16" spans="1:8" ht="13.5" thickBot="1">
      <c r="A16" s="205"/>
      <c r="B16" s="205"/>
      <c r="C16" s="205"/>
      <c r="D16" s="205"/>
      <c r="E16" s="205"/>
      <c r="F16" s="205"/>
      <c r="G16" s="207" t="s">
        <v>1478</v>
      </c>
      <c r="H16" s="202">
        <f>SUM(G11:G15)</f>
        <v>0</v>
      </c>
    </row>
    <row r="17" spans="1:14" ht="13.5" thickBot="1">
      <c r="A17" s="226" t="s">
        <v>1493</v>
      </c>
      <c r="B17" s="226"/>
      <c r="C17" s="205"/>
      <c r="D17" s="205"/>
      <c r="E17" s="205"/>
      <c r="F17" s="205"/>
      <c r="G17" s="205"/>
      <c r="H17" s="205"/>
    </row>
    <row r="18" spans="1:14">
      <c r="A18" s="293" t="s">
        <v>1049</v>
      </c>
      <c r="B18" s="221"/>
      <c r="C18" s="292"/>
      <c r="D18" s="243" t="s">
        <v>1278</v>
      </c>
      <c r="E18" s="243" t="s">
        <v>1492</v>
      </c>
      <c r="F18" s="243" t="s">
        <v>1491</v>
      </c>
      <c r="G18" s="240" t="s">
        <v>1480</v>
      </c>
      <c r="H18" s="220"/>
      <c r="J18" s="291"/>
    </row>
    <row r="19" spans="1:14">
      <c r="A19" s="374" t="s">
        <v>1511</v>
      </c>
      <c r="B19" s="373"/>
      <c r="C19" s="372"/>
      <c r="D19" s="382" t="s">
        <v>589</v>
      </c>
      <c r="E19" s="397">
        <v>395000</v>
      </c>
      <c r="F19" s="391">
        <v>1.25</v>
      </c>
      <c r="G19" s="407">
        <f>ROUND((+E19*F19)*1.15, 0)</f>
        <v>567813</v>
      </c>
      <c r="H19" s="378"/>
      <c r="I19" s="200">
        <f>330*1.19</f>
        <v>392.7</v>
      </c>
      <c r="J19" s="279"/>
      <c r="K19" s="279"/>
      <c r="L19" s="279"/>
      <c r="M19" s="279"/>
      <c r="N19" s="279"/>
    </row>
    <row r="20" spans="1:14">
      <c r="A20" s="404" t="s">
        <v>1523</v>
      </c>
      <c r="B20" s="405"/>
      <c r="C20" s="398"/>
      <c r="D20" s="399" t="s">
        <v>425</v>
      </c>
      <c r="E20" s="406">
        <v>13</v>
      </c>
      <c r="F20" s="400">
        <v>1670</v>
      </c>
      <c r="G20" s="407">
        <f>ROUND((+E20*F20)*1.15, 0)</f>
        <v>24967</v>
      </c>
      <c r="H20" s="378"/>
      <c r="J20" s="279"/>
      <c r="K20" s="279"/>
      <c r="L20" s="279"/>
      <c r="M20" s="279"/>
      <c r="N20" s="279"/>
    </row>
    <row r="21" spans="1:14">
      <c r="A21" s="374"/>
      <c r="B21" s="373"/>
      <c r="C21" s="372"/>
      <c r="D21" s="382"/>
      <c r="E21" s="381"/>
      <c r="F21" s="391"/>
      <c r="G21" s="379"/>
      <c r="H21" s="378"/>
    </row>
    <row r="22" spans="1:14">
      <c r="A22" s="374"/>
      <c r="B22" s="373"/>
      <c r="C22" s="372"/>
      <c r="D22" s="382"/>
      <c r="E22" s="381"/>
      <c r="F22" s="391"/>
      <c r="G22" s="379"/>
      <c r="H22" s="378"/>
    </row>
    <row r="23" spans="1:14" ht="13.5" thickBot="1">
      <c r="A23" s="371"/>
      <c r="B23" s="370"/>
      <c r="C23" s="369"/>
      <c r="D23" s="384"/>
      <c r="E23" s="377"/>
      <c r="F23" s="386"/>
      <c r="G23" s="385"/>
      <c r="H23" s="368"/>
      <c r="J23" s="287" t="s">
        <v>1510</v>
      </c>
      <c r="K23" s="287"/>
      <c r="L23" s="287"/>
    </row>
    <row r="24" spans="1:14" ht="13.5" thickBot="1">
      <c r="A24" s="366"/>
      <c r="B24" s="366"/>
      <c r="C24" s="366"/>
      <c r="D24" s="366"/>
      <c r="E24" s="366"/>
      <c r="F24" s="366"/>
      <c r="G24" s="367" t="s">
        <v>1478</v>
      </c>
      <c r="H24" s="365">
        <v>515460</v>
      </c>
      <c r="J24" s="287">
        <v>100</v>
      </c>
      <c r="K24" s="290">
        <v>754.36910771622388</v>
      </c>
      <c r="L24" s="290">
        <f>+K24*J24</f>
        <v>75436.910771622381</v>
      </c>
      <c r="M24" s="289"/>
    </row>
    <row r="25" spans="1:14" ht="13.5" thickBot="1">
      <c r="A25" s="376" t="s">
        <v>1039</v>
      </c>
      <c r="B25" s="376"/>
      <c r="C25" s="366"/>
      <c r="D25" s="366"/>
      <c r="E25" s="366"/>
      <c r="F25" s="366"/>
      <c r="G25" s="366"/>
      <c r="H25" s="366"/>
      <c r="J25" s="288" t="s">
        <v>1509</v>
      </c>
      <c r="K25" s="287"/>
      <c r="L25" s="287"/>
    </row>
    <row r="26" spans="1:14">
      <c r="A26" s="396" t="s">
        <v>1490</v>
      </c>
      <c r="B26" s="383"/>
      <c r="C26" s="383" t="s">
        <v>1508</v>
      </c>
      <c r="D26" s="383" t="s">
        <v>1488</v>
      </c>
      <c r="E26" s="383" t="s">
        <v>1487</v>
      </c>
      <c r="F26" s="383" t="s">
        <v>1486</v>
      </c>
      <c r="G26" s="390" t="s">
        <v>1480</v>
      </c>
      <c r="H26" s="375"/>
      <c r="J26" s="287"/>
      <c r="K26" s="287"/>
      <c r="L26" s="287"/>
    </row>
    <row r="27" spans="1:14">
      <c r="A27" s="402" t="s">
        <v>1524</v>
      </c>
      <c r="B27" s="398"/>
      <c r="C27" s="400">
        <v>1</v>
      </c>
      <c r="D27" s="399">
        <v>120</v>
      </c>
      <c r="E27" s="403">
        <f>+D27*C27</f>
        <v>120</v>
      </c>
      <c r="F27" s="401">
        <v>1000</v>
      </c>
      <c r="G27" s="380">
        <f>+E27*F27</f>
        <v>120000</v>
      </c>
      <c r="H27" s="378"/>
    </row>
    <row r="28" spans="1:14">
      <c r="A28" s="393"/>
      <c r="B28" s="372"/>
      <c r="C28" s="388"/>
      <c r="D28" s="382"/>
      <c r="E28" s="395"/>
      <c r="F28" s="389"/>
      <c r="G28" s="380"/>
      <c r="H28" s="378"/>
    </row>
    <row r="29" spans="1:14" ht="13.5" thickBot="1">
      <c r="A29" s="392"/>
      <c r="B29" s="369"/>
      <c r="C29" s="387"/>
      <c r="D29" s="387"/>
      <c r="E29" s="387"/>
      <c r="F29" s="387"/>
      <c r="G29" s="394"/>
      <c r="H29" s="378"/>
    </row>
    <row r="30" spans="1:14" ht="13.5" thickBot="1">
      <c r="A30" s="366"/>
      <c r="B30" s="366"/>
      <c r="C30" s="366"/>
      <c r="D30" s="366"/>
      <c r="E30" s="366"/>
      <c r="F30" s="366"/>
      <c r="G30" s="367" t="s">
        <v>1478</v>
      </c>
      <c r="H30" s="365">
        <f>+G27</f>
        <v>120000</v>
      </c>
    </row>
    <row r="31" spans="1:14" ht="13.5" thickBot="1">
      <c r="A31" s="226" t="s">
        <v>1043</v>
      </c>
      <c r="B31" s="226"/>
      <c r="C31" s="205"/>
      <c r="D31" s="205"/>
      <c r="E31" s="205"/>
      <c r="F31" s="205"/>
      <c r="G31" s="205"/>
      <c r="H31" s="205"/>
    </row>
    <row r="32" spans="1:14" ht="22.5">
      <c r="A32" s="286" t="s">
        <v>1485</v>
      </c>
      <c r="B32" s="285"/>
      <c r="C32" s="285" t="s">
        <v>1484</v>
      </c>
      <c r="D32" s="285" t="s">
        <v>1483</v>
      </c>
      <c r="E32" s="284" t="s">
        <v>1482</v>
      </c>
      <c r="F32" s="283" t="s">
        <v>1481</v>
      </c>
      <c r="G32" s="282" t="s">
        <v>1480</v>
      </c>
      <c r="H32" s="220"/>
    </row>
    <row r="33" spans="1:12">
      <c r="A33" s="281"/>
      <c r="B33" s="217"/>
      <c r="C33" s="238"/>
      <c r="D33" s="237"/>
      <c r="E33" s="234"/>
      <c r="F33" s="234"/>
      <c r="G33" s="239"/>
      <c r="H33" s="232"/>
    </row>
    <row r="34" spans="1:12">
      <c r="A34" s="281"/>
      <c r="B34" s="217"/>
      <c r="C34" s="238"/>
      <c r="D34" s="237"/>
      <c r="E34" s="234"/>
      <c r="F34" s="234"/>
      <c r="G34" s="239"/>
      <c r="H34" s="232"/>
    </row>
    <row r="35" spans="1:12">
      <c r="A35" s="281"/>
      <c r="B35" s="217"/>
      <c r="C35" s="238"/>
      <c r="D35" s="237"/>
      <c r="E35" s="234"/>
      <c r="F35" s="234"/>
      <c r="G35" s="239"/>
      <c r="H35" s="232"/>
    </row>
    <row r="36" spans="1:12" ht="13.5" thickBot="1">
      <c r="A36" s="280"/>
      <c r="B36" s="211"/>
      <c r="C36" s="211"/>
      <c r="D36" s="211"/>
      <c r="E36" s="211"/>
      <c r="F36" s="211"/>
      <c r="G36" s="212"/>
      <c r="H36" s="208"/>
    </row>
    <row r="37" spans="1:12" ht="13.5" thickBot="1">
      <c r="A37" s="205"/>
      <c r="B37" s="205"/>
      <c r="C37" s="205"/>
      <c r="D37" s="205"/>
      <c r="E37" s="205"/>
      <c r="F37" s="205"/>
      <c r="G37" s="207" t="s">
        <v>1478</v>
      </c>
      <c r="H37" s="202">
        <f>SUM(G33:G36)</f>
        <v>0</v>
      </c>
    </row>
    <row r="38" spans="1:12" ht="8.25" customHeight="1" thickBot="1">
      <c r="A38" s="205"/>
      <c r="B38" s="205"/>
      <c r="C38" s="205"/>
      <c r="D38" s="205"/>
      <c r="E38" s="205"/>
      <c r="F38" s="205"/>
      <c r="G38" s="228"/>
      <c r="H38" s="227"/>
    </row>
    <row r="39" spans="1:12" ht="13.5" thickBot="1">
      <c r="A39" s="205"/>
      <c r="B39" s="205"/>
      <c r="C39" s="205"/>
      <c r="D39" s="205"/>
      <c r="E39" s="204" t="s">
        <v>1479</v>
      </c>
      <c r="F39" s="203"/>
      <c r="G39" s="203"/>
      <c r="H39" s="202">
        <f>H16+H24+H30+H37</f>
        <v>635460</v>
      </c>
      <c r="I39" s="278"/>
    </row>
    <row r="40" spans="1:12" ht="12" customHeight="1" thickBot="1">
      <c r="A40" s="226" t="s">
        <v>1048</v>
      </c>
      <c r="B40" s="226"/>
      <c r="C40" s="205"/>
      <c r="D40" s="205"/>
      <c r="E40" s="205"/>
      <c r="F40" s="205"/>
      <c r="G40" s="205"/>
      <c r="H40" s="205"/>
    </row>
    <row r="41" spans="1:12">
      <c r="A41" s="225" t="s">
        <v>1049</v>
      </c>
      <c r="B41" s="224"/>
      <c r="C41" s="224"/>
      <c r="D41" s="224"/>
      <c r="E41" s="223"/>
      <c r="F41" s="222" t="s">
        <v>1050</v>
      </c>
      <c r="G41" s="221" t="s">
        <v>1051</v>
      </c>
      <c r="H41" s="220"/>
    </row>
    <row r="42" spans="1:12">
      <c r="A42" s="219"/>
      <c r="B42" s="218"/>
      <c r="C42" s="218"/>
      <c r="D42" s="218"/>
      <c r="E42" s="217"/>
      <c r="F42" s="216"/>
      <c r="G42" s="215"/>
      <c r="H42" s="214"/>
    </row>
    <row r="43" spans="1:12">
      <c r="A43" s="219"/>
      <c r="B43" s="218"/>
      <c r="C43" s="218"/>
      <c r="D43" s="218"/>
      <c r="E43" s="217"/>
      <c r="F43" s="216"/>
      <c r="G43" s="215"/>
      <c r="H43" s="214"/>
    </row>
    <row r="44" spans="1:12" ht="13.5" thickBot="1">
      <c r="A44" s="213" t="s">
        <v>1522</v>
      </c>
      <c r="B44" s="212"/>
      <c r="C44" s="212"/>
      <c r="D44" s="212"/>
      <c r="E44" s="211"/>
      <c r="F44" s="210">
        <v>0.19</v>
      </c>
      <c r="G44" s="209">
        <f>+F44*H39</f>
        <v>120737.4</v>
      </c>
      <c r="H44" s="208"/>
    </row>
    <row r="45" spans="1:12" ht="13.5" thickBot="1">
      <c r="A45" s="205"/>
      <c r="B45" s="205"/>
      <c r="C45" s="205"/>
      <c r="D45" s="205"/>
      <c r="E45" s="205"/>
      <c r="F45" s="205"/>
      <c r="G45" s="207" t="s">
        <v>1478</v>
      </c>
      <c r="H45" s="206">
        <f>ROUND(SUM(G42:G44), 0)</f>
        <v>120737</v>
      </c>
    </row>
    <row r="46" spans="1:12" ht="4.5" customHeight="1" thickBot="1">
      <c r="A46" s="205"/>
      <c r="B46" s="205"/>
      <c r="C46" s="205"/>
      <c r="D46" s="205"/>
      <c r="E46" s="205"/>
      <c r="F46" s="205"/>
      <c r="G46" s="205"/>
      <c r="H46" s="205"/>
    </row>
    <row r="47" spans="1:12" ht="13.5" thickBot="1">
      <c r="C47" s="205"/>
      <c r="D47" s="204" t="s">
        <v>1477</v>
      </c>
      <c r="E47" s="203"/>
      <c r="F47" s="203"/>
      <c r="G47" s="203"/>
      <c r="H47" s="202">
        <f>ROUND((H39+H45),0)</f>
        <v>756197</v>
      </c>
      <c r="J47" s="278"/>
      <c r="L47" s="278"/>
    </row>
    <row r="48" spans="1:12">
      <c r="H48" s="279"/>
    </row>
    <row r="49" spans="1:10">
      <c r="A49" s="201" t="s">
        <v>1507</v>
      </c>
      <c r="J49" s="278"/>
    </row>
    <row r="50" spans="1:10">
      <c r="A50" s="201" t="s">
        <v>1506</v>
      </c>
    </row>
    <row r="51" spans="1:10">
      <c r="A51" s="200" t="s">
        <v>1505</v>
      </c>
    </row>
    <row r="52" spans="1:10">
      <c r="A52" s="200" t="s">
        <v>1504</v>
      </c>
    </row>
    <row r="53" spans="1:10">
      <c r="A53" s="200" t="s">
        <v>1503</v>
      </c>
    </row>
    <row r="54" spans="1:10">
      <c r="A54" s="200" t="s">
        <v>1502</v>
      </c>
    </row>
  </sheetData>
  <sheetProtection password="CCC7" sheet="1" objects="1" scenarios="1"/>
  <mergeCells count="7">
    <mergeCell ref="A14:C14"/>
    <mergeCell ref="A15:C15"/>
    <mergeCell ref="D3:H3"/>
    <mergeCell ref="A9:C9"/>
    <mergeCell ref="A11:C11"/>
    <mergeCell ref="A12:C12"/>
    <mergeCell ref="A13:C13"/>
  </mergeCells>
  <pageMargins left="0.74803149606299213" right="0.74803149606299213" top="0.59055118110236227" bottom="0.59055118110236227" header="0" footer="0"/>
  <pageSetup paperSize="9" orientation="portrait" horizontalDpi="300" verticalDpi="300" r:id="rId1"/>
  <headerFooter alignWithMargins="0"/>
  <drawing r:id="rId2"/>
  <legacyDrawing r:id="rId3"/>
  <oleObjects>
    <mc:AlternateContent xmlns:mc="http://schemas.openxmlformats.org/markup-compatibility/2006">
      <mc:Choice Requires="x14">
        <oleObject progId="MSPhotoEd.3" shapeId="969729" r:id="rId4">
          <objectPr defaultSize="0" autoPict="0" r:id="rId5">
            <anchor moveWithCells="1" sizeWithCells="1">
              <from>
                <xdr:col>0</xdr:col>
                <xdr:colOff>76200</xdr:colOff>
                <xdr:row>0</xdr:row>
                <xdr:rowOff>85725</xdr:rowOff>
              </from>
              <to>
                <xdr:col>0</xdr:col>
                <xdr:colOff>381000</xdr:colOff>
                <xdr:row>2</xdr:row>
                <xdr:rowOff>47625</xdr:rowOff>
              </to>
            </anchor>
          </objectPr>
        </oleObject>
      </mc:Choice>
      <mc:Fallback>
        <oleObject progId="MSPhotoEd.3" shapeId="969729"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39997558519241921"/>
    <pageSetUpPr fitToPage="1"/>
  </sheetPr>
  <dimension ref="A1:H56"/>
  <sheetViews>
    <sheetView topLeftCell="A28" workbookViewId="0">
      <selection activeCell="J118" sqref="A1:N119"/>
    </sheetView>
  </sheetViews>
  <sheetFormatPr baseColWidth="10" defaultRowHeight="12.75"/>
  <cols>
    <col min="1" max="1" width="11.42578125" style="200"/>
    <col min="2" max="2" width="10.42578125" style="200" customWidth="1"/>
    <col min="3" max="3" width="13" style="200" customWidth="1"/>
    <col min="4" max="16384" width="11.42578125" style="200"/>
  </cols>
  <sheetData>
    <row r="1" spans="1:8">
      <c r="A1" s="277" t="s">
        <v>1501</v>
      </c>
      <c r="B1" s="276"/>
      <c r="C1" s="275"/>
      <c r="D1" s="273"/>
      <c r="E1" s="274"/>
      <c r="F1" s="273"/>
      <c r="G1" s="273"/>
      <c r="H1" s="272"/>
    </row>
    <row r="2" spans="1:8">
      <c r="A2" s="271" t="s">
        <v>1500</v>
      </c>
      <c r="B2" s="270"/>
      <c r="C2" s="269"/>
      <c r="D2" s="227"/>
      <c r="E2" s="268" t="s">
        <v>1431</v>
      </c>
      <c r="F2" s="227"/>
      <c r="G2" s="227"/>
      <c r="H2" s="267"/>
    </row>
    <row r="3" spans="1:8" ht="13.5" thickBot="1">
      <c r="A3" s="266" t="s">
        <v>1499</v>
      </c>
      <c r="B3" s="265"/>
      <c r="C3" s="264"/>
      <c r="D3" s="451"/>
      <c r="E3" s="452"/>
      <c r="F3" s="452"/>
      <c r="G3" s="452"/>
      <c r="H3" s="453"/>
    </row>
    <row r="4" spans="1:8">
      <c r="A4" s="306"/>
      <c r="B4" s="227"/>
      <c r="C4" s="227"/>
      <c r="D4" s="227"/>
      <c r="E4" s="227"/>
      <c r="F4" s="227"/>
      <c r="G4" s="227"/>
      <c r="H4" s="267"/>
    </row>
    <row r="5" spans="1:8">
      <c r="A5" s="306" t="s">
        <v>1499</v>
      </c>
      <c r="B5" s="307"/>
      <c r="C5" s="227"/>
      <c r="D5" s="308"/>
      <c r="E5" s="307"/>
      <c r="F5" s="308"/>
      <c r="G5" s="307" t="s">
        <v>1498</v>
      </c>
      <c r="H5" s="267"/>
    </row>
    <row r="6" spans="1:8">
      <c r="A6" s="306" t="s">
        <v>1516</v>
      </c>
      <c r="B6" s="307"/>
      <c r="C6" s="227"/>
      <c r="D6" s="307"/>
      <c r="E6" s="307"/>
      <c r="F6" s="307"/>
      <c r="G6" s="307" t="s">
        <v>1497</v>
      </c>
      <c r="H6" s="267"/>
    </row>
    <row r="7" spans="1:8">
      <c r="A7" s="309"/>
      <c r="B7" s="307"/>
      <c r="C7" s="227"/>
      <c r="D7" s="307"/>
      <c r="E7" s="307"/>
      <c r="F7" s="307"/>
      <c r="G7" s="307"/>
      <c r="H7" s="267"/>
    </row>
    <row r="8" spans="1:8" ht="13.5" thickBot="1">
      <c r="A8" s="310" t="s">
        <v>1031</v>
      </c>
      <c r="B8" s="268"/>
      <c r="C8" s="227"/>
      <c r="D8" s="227"/>
      <c r="E8" s="227"/>
      <c r="F8" s="227"/>
      <c r="G8" s="227"/>
      <c r="H8" s="267"/>
    </row>
    <row r="9" spans="1:8">
      <c r="A9" s="454" t="s">
        <v>1049</v>
      </c>
      <c r="B9" s="455"/>
      <c r="C9" s="456"/>
      <c r="D9" s="305" t="s">
        <v>1496</v>
      </c>
      <c r="E9" s="242" t="s">
        <v>1495</v>
      </c>
      <c r="F9" s="305" t="s">
        <v>1481</v>
      </c>
      <c r="G9" s="304" t="s">
        <v>1480</v>
      </c>
      <c r="H9" s="220"/>
    </row>
    <row r="10" spans="1:8">
      <c r="A10" s="457" t="s">
        <v>1494</v>
      </c>
      <c r="B10" s="458"/>
      <c r="C10" s="459"/>
      <c r="D10" s="236"/>
      <c r="E10" s="234">
        <v>56250</v>
      </c>
      <c r="F10" s="234">
        <v>50</v>
      </c>
      <c r="G10" s="233">
        <f>(E10/F10)</f>
        <v>1125</v>
      </c>
      <c r="H10" s="232"/>
    </row>
    <row r="11" spans="1:8">
      <c r="A11" s="457"/>
      <c r="B11" s="458"/>
      <c r="C11" s="459"/>
      <c r="D11" s="236"/>
      <c r="E11" s="234"/>
      <c r="F11" s="234"/>
      <c r="G11" s="233"/>
      <c r="H11" s="232"/>
    </row>
    <row r="12" spans="1:8">
      <c r="A12" s="457"/>
      <c r="B12" s="458"/>
      <c r="C12" s="459"/>
      <c r="D12" s="260"/>
      <c r="E12" s="261"/>
      <c r="F12" s="234"/>
      <c r="G12" s="233"/>
      <c r="H12" s="232"/>
    </row>
    <row r="13" spans="1:8">
      <c r="A13" s="457"/>
      <c r="B13" s="458"/>
      <c r="C13" s="459"/>
      <c r="D13" s="260"/>
      <c r="E13" s="259"/>
      <c r="F13" s="234"/>
      <c r="G13" s="233"/>
      <c r="H13" s="232"/>
    </row>
    <row r="14" spans="1:8">
      <c r="A14" s="457"/>
      <c r="B14" s="458"/>
      <c r="C14" s="459"/>
      <c r="D14" s="260"/>
      <c r="E14" s="259"/>
      <c r="F14" s="234"/>
      <c r="G14" s="233"/>
      <c r="H14" s="232"/>
    </row>
    <row r="15" spans="1:8" ht="13.5" thickBot="1">
      <c r="A15" s="448"/>
      <c r="B15" s="449"/>
      <c r="C15" s="450"/>
      <c r="D15" s="247"/>
      <c r="E15" s="229"/>
      <c r="F15" s="249"/>
      <c r="G15" s="248"/>
      <c r="H15" s="208"/>
    </row>
    <row r="16" spans="1:8" ht="13.5" thickBot="1">
      <c r="A16" s="311"/>
      <c r="B16" s="227"/>
      <c r="C16" s="227"/>
      <c r="D16" s="227"/>
      <c r="E16" s="227"/>
      <c r="F16" s="227"/>
      <c r="G16" s="312" t="s">
        <v>1478</v>
      </c>
      <c r="H16" s="202">
        <f>SUM(G10:G15)</f>
        <v>1125</v>
      </c>
    </row>
    <row r="17" spans="1:8" ht="13.5" thickBot="1">
      <c r="A17" s="310" t="s">
        <v>1493</v>
      </c>
      <c r="B17" s="268"/>
      <c r="C17" s="227"/>
      <c r="D17" s="227"/>
      <c r="E17" s="227"/>
      <c r="F17" s="227"/>
      <c r="G17" s="227"/>
      <c r="H17" s="267"/>
    </row>
    <row r="18" spans="1:8">
      <c r="A18" s="454" t="s">
        <v>1049</v>
      </c>
      <c r="B18" s="455"/>
      <c r="C18" s="456"/>
      <c r="D18" s="305" t="s">
        <v>1278</v>
      </c>
      <c r="E18" s="305" t="s">
        <v>1492</v>
      </c>
      <c r="F18" s="305" t="s">
        <v>1491</v>
      </c>
      <c r="G18" s="304" t="s">
        <v>1480</v>
      </c>
      <c r="H18" s="220"/>
    </row>
    <row r="19" spans="1:8">
      <c r="A19" s="219"/>
      <c r="B19" s="218"/>
      <c r="C19" s="217"/>
      <c r="D19" s="236"/>
      <c r="E19" s="235"/>
      <c r="F19" s="258"/>
      <c r="G19" s="233"/>
      <c r="H19" s="232"/>
    </row>
    <row r="20" spans="1:8">
      <c r="A20" s="219"/>
      <c r="B20" s="218"/>
      <c r="C20" s="217"/>
      <c r="D20" s="236"/>
      <c r="E20" s="235"/>
      <c r="F20" s="258"/>
      <c r="G20" s="233"/>
      <c r="H20" s="232"/>
    </row>
    <row r="21" spans="1:8">
      <c r="A21" s="219"/>
      <c r="B21" s="218"/>
      <c r="C21" s="217"/>
      <c r="D21" s="236"/>
      <c r="E21" s="235"/>
      <c r="F21" s="258"/>
      <c r="G21" s="233"/>
      <c r="H21" s="232"/>
    </row>
    <row r="22" spans="1:8" ht="13.5" thickBot="1">
      <c r="A22" s="213"/>
      <c r="B22" s="212"/>
      <c r="C22" s="211"/>
      <c r="D22" s="247"/>
      <c r="E22" s="229"/>
      <c r="F22" s="249"/>
      <c r="G22" s="248"/>
      <c r="H22" s="208"/>
    </row>
    <row r="23" spans="1:8" ht="13.5" thickBot="1">
      <c r="A23" s="311"/>
      <c r="B23" s="227"/>
      <c r="C23" s="227"/>
      <c r="D23" s="227"/>
      <c r="E23" s="227"/>
      <c r="F23" s="227"/>
      <c r="G23" s="312" t="s">
        <v>1478</v>
      </c>
      <c r="H23" s="202">
        <f>SUM(G19:G22)</f>
        <v>0</v>
      </c>
    </row>
    <row r="24" spans="1:8" ht="13.5" thickBot="1">
      <c r="A24" s="313" t="s">
        <v>1039</v>
      </c>
      <c r="B24" s="246"/>
      <c r="C24" s="212"/>
      <c r="D24" s="227"/>
      <c r="E24" s="227"/>
      <c r="F24" s="227"/>
      <c r="G24" s="227"/>
      <c r="H24" s="267"/>
    </row>
    <row r="25" spans="1:8">
      <c r="A25" s="245" t="s">
        <v>1490</v>
      </c>
      <c r="B25" s="244"/>
      <c r="C25" s="257" t="s">
        <v>1489</v>
      </c>
      <c r="D25" s="305" t="s">
        <v>1488</v>
      </c>
      <c r="E25" s="305" t="s">
        <v>1487</v>
      </c>
      <c r="F25" s="305" t="s">
        <v>1486</v>
      </c>
      <c r="G25" s="256" t="s">
        <v>1480</v>
      </c>
      <c r="H25" s="220"/>
    </row>
    <row r="26" spans="1:8">
      <c r="A26" s="219"/>
      <c r="B26" s="218"/>
      <c r="C26" s="255"/>
      <c r="D26" s="254"/>
      <c r="E26" s="254"/>
      <c r="F26" s="254"/>
      <c r="G26" s="253"/>
      <c r="H26" s="232"/>
    </row>
    <row r="27" spans="1:8">
      <c r="A27" s="219"/>
      <c r="B27" s="218"/>
      <c r="C27" s="252"/>
      <c r="D27" s="236"/>
      <c r="E27" s="251"/>
      <c r="F27" s="234"/>
      <c r="G27" s="234"/>
      <c r="H27" s="232"/>
    </row>
    <row r="28" spans="1:8" ht="13.5" thickBot="1">
      <c r="A28" s="231"/>
      <c r="B28" s="250"/>
      <c r="C28" s="247"/>
      <c r="D28" s="229"/>
      <c r="E28" s="249"/>
      <c r="F28" s="248"/>
      <c r="G28" s="247"/>
      <c r="H28" s="232"/>
    </row>
    <row r="29" spans="1:8" ht="13.5" thickBot="1">
      <c r="A29" s="311"/>
      <c r="B29" s="227"/>
      <c r="C29" s="227"/>
      <c r="D29" s="227"/>
      <c r="E29" s="227"/>
      <c r="F29" s="227"/>
      <c r="G29" s="312" t="s">
        <v>1478</v>
      </c>
      <c r="H29" s="202">
        <f>SUM(G26:G28)</f>
        <v>0</v>
      </c>
    </row>
    <row r="30" spans="1:8" ht="13.5" thickBot="1">
      <c r="A30" s="313" t="s">
        <v>1043</v>
      </c>
      <c r="B30" s="246"/>
      <c r="C30" s="227"/>
      <c r="D30" s="227"/>
      <c r="E30" s="227"/>
      <c r="F30" s="227"/>
      <c r="G30" s="227"/>
      <c r="H30" s="267"/>
    </row>
    <row r="31" spans="1:8">
      <c r="A31" s="245" t="s">
        <v>1485</v>
      </c>
      <c r="B31" s="244"/>
      <c r="C31" s="241" t="s">
        <v>1484</v>
      </c>
      <c r="D31" s="305" t="s">
        <v>1483</v>
      </c>
      <c r="E31" s="242" t="s">
        <v>1482</v>
      </c>
      <c r="F31" s="241" t="s">
        <v>1481</v>
      </c>
      <c r="G31" s="304" t="s">
        <v>1480</v>
      </c>
      <c r="H31" s="220"/>
    </row>
    <row r="32" spans="1:8">
      <c r="A32" s="219"/>
      <c r="B32" s="218"/>
      <c r="C32" s="238"/>
      <c r="D32" s="237"/>
      <c r="E32" s="234"/>
      <c r="F32" s="234"/>
      <c r="G32" s="239"/>
      <c r="H32" s="232"/>
    </row>
    <row r="33" spans="1:8">
      <c r="A33" s="219"/>
      <c r="B33" s="218"/>
      <c r="C33" s="238"/>
      <c r="D33" s="237"/>
      <c r="E33" s="235"/>
      <c r="F33" s="234"/>
      <c r="G33" s="233"/>
      <c r="H33" s="232"/>
    </row>
    <row r="34" spans="1:8">
      <c r="A34" s="219"/>
      <c r="B34" s="218"/>
      <c r="C34" s="238"/>
      <c r="D34" s="237"/>
      <c r="E34" s="235"/>
      <c r="F34" s="234"/>
      <c r="G34" s="233"/>
      <c r="H34" s="232"/>
    </row>
    <row r="35" spans="1:8">
      <c r="A35" s="219"/>
      <c r="B35" s="218"/>
      <c r="C35" s="235"/>
      <c r="D35" s="236"/>
      <c r="E35" s="235"/>
      <c r="F35" s="234"/>
      <c r="G35" s="233"/>
      <c r="H35" s="232"/>
    </row>
    <row r="36" spans="1:8">
      <c r="A36" s="219"/>
      <c r="B36" s="218"/>
      <c r="C36" s="235"/>
      <c r="D36" s="236"/>
      <c r="E36" s="235"/>
      <c r="F36" s="234"/>
      <c r="G36" s="233"/>
      <c r="H36" s="232"/>
    </row>
    <row r="37" spans="1:8" ht="13.5" thickBot="1">
      <c r="A37" s="231"/>
      <c r="B37" s="230"/>
      <c r="C37" s="229"/>
      <c r="D37" s="211"/>
      <c r="E37" s="211"/>
      <c r="F37" s="211"/>
      <c r="G37" s="212"/>
      <c r="H37" s="208"/>
    </row>
    <row r="38" spans="1:8" ht="13.5" thickBot="1">
      <c r="A38" s="311"/>
      <c r="B38" s="227"/>
      <c r="C38" s="227"/>
      <c r="D38" s="227"/>
      <c r="E38" s="227"/>
      <c r="F38" s="227"/>
      <c r="G38" s="312" t="s">
        <v>1478</v>
      </c>
      <c r="H38" s="202">
        <f>SUM(G32:G37)</f>
        <v>0</v>
      </c>
    </row>
    <row r="39" spans="1:8" ht="13.5" thickBot="1">
      <c r="A39" s="311"/>
      <c r="B39" s="227"/>
      <c r="C39" s="227"/>
      <c r="D39" s="227"/>
      <c r="E39" s="227"/>
      <c r="F39" s="227"/>
      <c r="G39" s="302"/>
      <c r="H39" s="267"/>
    </row>
    <row r="40" spans="1:8" ht="13.5" thickBot="1">
      <c r="A40" s="311"/>
      <c r="B40" s="227"/>
      <c r="C40" s="227"/>
      <c r="D40" s="227"/>
      <c r="E40" s="270" t="s">
        <v>1479</v>
      </c>
      <c r="F40" s="303"/>
      <c r="G40" s="303"/>
      <c r="H40" s="202">
        <f>H16+H23+H29+H38</f>
        <v>1125</v>
      </c>
    </row>
    <row r="41" spans="1:8" ht="13.5" thickBot="1">
      <c r="A41" s="310" t="s">
        <v>1048</v>
      </c>
      <c r="B41" s="268"/>
      <c r="C41" s="227"/>
      <c r="D41" s="227"/>
      <c r="E41" s="227"/>
      <c r="F41" s="227"/>
      <c r="G41" s="227"/>
      <c r="H41" s="267"/>
    </row>
    <row r="42" spans="1:8">
      <c r="A42" s="225" t="s">
        <v>1049</v>
      </c>
      <c r="B42" s="224"/>
      <c r="C42" s="224"/>
      <c r="D42" s="224"/>
      <c r="E42" s="223"/>
      <c r="F42" s="222" t="s">
        <v>1050</v>
      </c>
      <c r="G42" s="221" t="s">
        <v>1051</v>
      </c>
      <c r="H42" s="220"/>
    </row>
    <row r="43" spans="1:8">
      <c r="A43" s="219" t="s">
        <v>1052</v>
      </c>
      <c r="B43" s="218"/>
      <c r="C43" s="218"/>
      <c r="D43" s="218"/>
      <c r="E43" s="217"/>
      <c r="F43" s="216">
        <f>+[80]Otros!C7</f>
        <v>0.2</v>
      </c>
      <c r="G43" s="215">
        <f>+F43*H40</f>
        <v>225</v>
      </c>
      <c r="H43" s="214"/>
    </row>
    <row r="44" spans="1:8">
      <c r="A44" s="219" t="s">
        <v>1053</v>
      </c>
      <c r="B44" s="218"/>
      <c r="C44" s="218"/>
      <c r="D44" s="218"/>
      <c r="E44" s="217"/>
      <c r="F44" s="216">
        <f>+[80]Otros!C8</f>
        <v>0.05</v>
      </c>
      <c r="G44" s="215">
        <f>+F44*H40</f>
        <v>56.25</v>
      </c>
      <c r="H44" s="214"/>
    </row>
    <row r="45" spans="1:8" ht="13.5" thickBot="1">
      <c r="A45" s="213" t="s">
        <v>1054</v>
      </c>
      <c r="B45" s="212"/>
      <c r="C45" s="212"/>
      <c r="D45" s="212"/>
      <c r="E45" s="211"/>
      <c r="F45" s="210">
        <f>+[80]Otros!C9</f>
        <v>0.05</v>
      </c>
      <c r="G45" s="209">
        <f>+F45*H40</f>
        <v>56.25</v>
      </c>
      <c r="H45" s="208"/>
    </row>
    <row r="46" spans="1:8" ht="13.5" thickBot="1">
      <c r="A46" s="311"/>
      <c r="B46" s="227"/>
      <c r="C46" s="227"/>
      <c r="D46" s="227"/>
      <c r="E46" s="227"/>
      <c r="F46" s="227"/>
      <c r="G46" s="312" t="s">
        <v>1478</v>
      </c>
      <c r="H46" s="206">
        <f>SUM(G43:G45)</f>
        <v>337.5</v>
      </c>
    </row>
    <row r="47" spans="1:8" ht="13.5" thickBot="1">
      <c r="A47" s="311"/>
      <c r="B47" s="227"/>
      <c r="C47" s="227"/>
      <c r="D47" s="227"/>
      <c r="E47" s="227"/>
      <c r="F47" s="227"/>
      <c r="G47" s="227"/>
      <c r="H47" s="267"/>
    </row>
    <row r="48" spans="1:8" ht="13.5" thickBot="1">
      <c r="A48" s="314"/>
      <c r="B48" s="308"/>
      <c r="C48" s="227"/>
      <c r="D48" s="270" t="s">
        <v>1477</v>
      </c>
      <c r="E48" s="303"/>
      <c r="F48" s="303"/>
      <c r="G48" s="303"/>
      <c r="H48" s="202">
        <f>ROUND((H40+H46),0)</f>
        <v>1463</v>
      </c>
    </row>
    <row r="49" spans="1:8">
      <c r="A49" s="314"/>
      <c r="B49" s="308"/>
      <c r="C49" s="308"/>
      <c r="D49" s="308"/>
      <c r="E49" s="308"/>
      <c r="F49" s="308"/>
      <c r="G49" s="308"/>
      <c r="H49" s="315"/>
    </row>
    <row r="50" spans="1:8">
      <c r="A50" s="314"/>
      <c r="B50" s="308"/>
      <c r="C50" s="308"/>
      <c r="D50" s="308"/>
      <c r="E50" s="308"/>
      <c r="F50" s="308"/>
      <c r="G50" s="308"/>
      <c r="H50" s="315"/>
    </row>
    <row r="51" spans="1:8">
      <c r="A51" s="316" t="s">
        <v>1476</v>
      </c>
      <c r="B51" s="308"/>
      <c r="C51" s="308"/>
      <c r="D51" s="308"/>
      <c r="E51" s="308"/>
      <c r="F51" s="308"/>
      <c r="G51" s="308"/>
      <c r="H51" s="315"/>
    </row>
    <row r="52" spans="1:8">
      <c r="A52" s="316" t="s">
        <v>1475</v>
      </c>
      <c r="B52" s="308"/>
      <c r="C52" s="308"/>
      <c r="D52" s="308"/>
      <c r="E52" s="308"/>
      <c r="F52" s="308"/>
      <c r="G52" s="308"/>
      <c r="H52" s="315"/>
    </row>
    <row r="53" spans="1:8">
      <c r="A53" s="314"/>
      <c r="B53" s="308"/>
      <c r="C53" s="308"/>
      <c r="D53" s="308"/>
      <c r="E53" s="308"/>
      <c r="F53" s="308"/>
      <c r="G53" s="308"/>
      <c r="H53" s="315"/>
    </row>
    <row r="54" spans="1:8">
      <c r="A54" s="314"/>
      <c r="B54" s="308"/>
      <c r="C54" s="308"/>
      <c r="D54" s="308"/>
      <c r="E54" s="308"/>
      <c r="F54" s="308"/>
      <c r="G54" s="308"/>
      <c r="H54" s="315"/>
    </row>
    <row r="55" spans="1:8">
      <c r="A55" s="314"/>
      <c r="B55" s="308"/>
      <c r="C55" s="308"/>
      <c r="D55" s="308"/>
      <c r="E55" s="308"/>
      <c r="F55" s="308"/>
      <c r="G55" s="308"/>
      <c r="H55" s="315"/>
    </row>
    <row r="56" spans="1:8" ht="13.5" thickBot="1">
      <c r="A56" s="317"/>
      <c r="B56" s="318"/>
      <c r="C56" s="318"/>
      <c r="D56" s="318"/>
      <c r="E56" s="318"/>
      <c r="F56" s="318"/>
      <c r="G56" s="318"/>
      <c r="H56" s="319"/>
    </row>
  </sheetData>
  <mergeCells count="9">
    <mergeCell ref="A14:C14"/>
    <mergeCell ref="A15:C15"/>
    <mergeCell ref="A18:C18"/>
    <mergeCell ref="D3:H3"/>
    <mergeCell ref="A9:C9"/>
    <mergeCell ref="A10:C10"/>
    <mergeCell ref="A11:C11"/>
    <mergeCell ref="A12:C12"/>
    <mergeCell ref="A13:C13"/>
  </mergeCells>
  <pageMargins left="0.70866141732283472" right="0.70866141732283472" top="0.74803149606299213" bottom="0.74803149606299213" header="0.31496062992125984" footer="0.31496062992125984"/>
  <pageSetup scale="97" orientation="portrait" verticalDpi="0" r:id="rId1"/>
  <drawing r:id="rId2"/>
  <legacyDrawing r:id="rId3"/>
  <oleObjects>
    <mc:AlternateContent xmlns:mc="http://schemas.openxmlformats.org/markup-compatibility/2006">
      <mc:Choice Requires="x14">
        <oleObject progId="MSPhotoEd.3" shapeId="966657" r:id="rId4">
          <objectPr defaultSize="0" autoPict="0" r:id="rId5">
            <anchor moveWithCells="1" sizeWithCells="1">
              <from>
                <xdr:col>0</xdr:col>
                <xdr:colOff>47625</xdr:colOff>
                <xdr:row>0</xdr:row>
                <xdr:rowOff>95250</xdr:rowOff>
              </from>
              <to>
                <xdr:col>0</xdr:col>
                <xdr:colOff>352425</xdr:colOff>
                <xdr:row>2</xdr:row>
                <xdr:rowOff>57150</xdr:rowOff>
              </to>
            </anchor>
          </objectPr>
        </oleObject>
      </mc:Choice>
      <mc:Fallback>
        <oleObject progId="MSPhotoEd.3" shapeId="96665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theme="9" tint="-0.249977111117893"/>
  </sheetPr>
  <dimension ref="A1:D69"/>
  <sheetViews>
    <sheetView zoomScale="80" zoomScaleNormal="80" workbookViewId="0">
      <pane xSplit="4" ySplit="4" topLeftCell="E5"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ColWidth="9.140625" defaultRowHeight="15"/>
  <cols>
    <col min="1" max="1" width="11.5703125" customWidth="1"/>
    <col min="2" max="2" width="9.140625" style="2"/>
    <col min="3" max="3" width="84.5703125" style="1" customWidth="1"/>
    <col min="4" max="4" width="17.140625" style="23" customWidth="1"/>
  </cols>
  <sheetData>
    <row r="1" spans="1:4" ht="66" customHeight="1" thickTop="1">
      <c r="A1" s="461" t="s">
        <v>1281</v>
      </c>
      <c r="B1" s="462"/>
      <c r="C1" s="462"/>
      <c r="D1" s="463"/>
    </row>
    <row r="2" spans="1:4" ht="20.25" customHeight="1" thickBot="1">
      <c r="A2" s="464"/>
      <c r="B2" s="465"/>
      <c r="C2" s="465"/>
      <c r="D2" s="466"/>
    </row>
    <row r="3" spans="1:4" ht="16.5" thickTop="1" thickBot="1">
      <c r="A3" s="460" t="s">
        <v>1452</v>
      </c>
      <c r="B3" s="460"/>
      <c r="C3" s="460"/>
      <c r="D3" s="460"/>
    </row>
    <row r="4" spans="1:4" ht="16.5" thickTop="1" thickBot="1">
      <c r="A4" s="460"/>
      <c r="B4" s="460"/>
      <c r="C4" s="460"/>
      <c r="D4" s="460"/>
    </row>
    <row r="5" spans="1:4" ht="16.5" thickTop="1" thickBot="1">
      <c r="A5" s="460"/>
      <c r="B5" s="460"/>
      <c r="C5" s="460"/>
      <c r="D5" s="460"/>
    </row>
    <row r="6" spans="1:4" ht="16.5" thickTop="1" thickBot="1">
      <c r="A6" s="6"/>
      <c r="B6" s="7"/>
      <c r="C6" s="8"/>
      <c r="D6" s="24"/>
    </row>
    <row r="7" spans="1:4" ht="16.5" thickTop="1" thickBot="1">
      <c r="A7" s="6"/>
      <c r="B7" s="7"/>
      <c r="C7" s="8"/>
      <c r="D7" s="25" t="s">
        <v>1280</v>
      </c>
    </row>
    <row r="8" spans="1:4" ht="16.5" thickTop="1" thickBot="1">
      <c r="A8" s="9" t="s">
        <v>98</v>
      </c>
      <c r="B8" s="10" t="s">
        <v>1302</v>
      </c>
      <c r="C8" s="11" t="s">
        <v>99</v>
      </c>
      <c r="D8" s="196">
        <v>52994.269553500002</v>
      </c>
    </row>
    <row r="9" spans="1:4" ht="16.5" thickTop="1" thickBot="1">
      <c r="A9" s="9" t="s">
        <v>102</v>
      </c>
      <c r="B9" s="10" t="s">
        <v>1302</v>
      </c>
      <c r="C9" s="11" t="s">
        <v>103</v>
      </c>
      <c r="D9" s="196">
        <v>48176.608684999999</v>
      </c>
    </row>
    <row r="10" spans="1:4" ht="16.5" thickTop="1" thickBot="1">
      <c r="A10" s="9" t="s">
        <v>0</v>
      </c>
      <c r="B10" s="10" t="s">
        <v>1302</v>
      </c>
      <c r="C10" s="11" t="s">
        <v>1</v>
      </c>
      <c r="D10" s="196">
        <v>62629.5912905</v>
      </c>
    </row>
    <row r="11" spans="1:4" ht="16.5" thickTop="1" thickBot="1">
      <c r="A11" s="9" t="s">
        <v>1270</v>
      </c>
      <c r="B11" s="10" t="s">
        <v>1302</v>
      </c>
      <c r="C11" s="11" t="s">
        <v>1269</v>
      </c>
      <c r="D11" s="196">
        <v>289059.65210999997</v>
      </c>
    </row>
    <row r="12" spans="1:4" ht="16.5" thickTop="1" thickBot="1">
      <c r="A12" s="9" t="s">
        <v>100</v>
      </c>
      <c r="B12" s="10" t="s">
        <v>1302</v>
      </c>
      <c r="C12" s="11" t="s">
        <v>101</v>
      </c>
      <c r="D12" s="196">
        <v>72264.913027499992</v>
      </c>
    </row>
    <row r="13" spans="1:4" ht="16.5" thickTop="1" thickBot="1">
      <c r="A13" s="9" t="s">
        <v>62</v>
      </c>
      <c r="B13" s="10" t="s">
        <v>1302</v>
      </c>
      <c r="C13" s="11" t="s">
        <v>63</v>
      </c>
      <c r="D13" s="196">
        <v>529942.69553499995</v>
      </c>
    </row>
    <row r="14" spans="1:4" ht="16.5" thickTop="1" thickBot="1">
      <c r="A14" s="9" t="s">
        <v>108</v>
      </c>
      <c r="B14" s="10" t="s">
        <v>1302</v>
      </c>
      <c r="C14" s="11" t="s">
        <v>109</v>
      </c>
      <c r="D14" s="196">
        <v>289059.65210999997</v>
      </c>
    </row>
    <row r="15" spans="1:4" ht="16.5" thickTop="1" thickBot="1">
      <c r="A15" s="9" t="s">
        <v>41</v>
      </c>
      <c r="B15" s="10" t="s">
        <v>1302</v>
      </c>
      <c r="C15" s="11" t="s">
        <v>42</v>
      </c>
      <c r="D15" s="196">
        <v>192706.43474</v>
      </c>
    </row>
    <row r="16" spans="1:4" ht="16.5" thickTop="1" thickBot="1">
      <c r="A16" s="9" t="s">
        <v>43</v>
      </c>
      <c r="B16" s="10" t="s">
        <v>1302</v>
      </c>
      <c r="C16" s="11" t="s">
        <v>44</v>
      </c>
      <c r="D16" s="196">
        <v>289059.65210999997</v>
      </c>
    </row>
    <row r="17" spans="1:4" ht="16.5" thickTop="1" thickBot="1">
      <c r="A17" s="9" t="s">
        <v>106</v>
      </c>
      <c r="B17" s="10" t="s">
        <v>1302</v>
      </c>
      <c r="C17" s="11" t="s">
        <v>107</v>
      </c>
      <c r="D17" s="196">
        <v>96353.217369999998</v>
      </c>
    </row>
    <row r="18" spans="1:4" ht="16.5" thickTop="1" thickBot="1">
      <c r="A18" s="9" t="s">
        <v>1271</v>
      </c>
      <c r="B18" s="10" t="s">
        <v>1302</v>
      </c>
      <c r="C18" s="11" t="s">
        <v>1398</v>
      </c>
      <c r="D18" s="196">
        <v>86717.895632999993</v>
      </c>
    </row>
    <row r="19" spans="1:4" ht="16.5" thickTop="1" thickBot="1">
      <c r="A19" s="9" t="s">
        <v>96</v>
      </c>
      <c r="B19" s="10" t="s">
        <v>92</v>
      </c>
      <c r="C19" s="11" t="s">
        <v>97</v>
      </c>
      <c r="D19" s="196">
        <v>1927064.3473999999</v>
      </c>
    </row>
    <row r="20" spans="1:4" ht="16.5" thickTop="1" thickBot="1">
      <c r="A20" s="9" t="s">
        <v>76</v>
      </c>
      <c r="B20" s="10" t="s">
        <v>1302</v>
      </c>
      <c r="C20" s="11" t="s">
        <v>77</v>
      </c>
      <c r="D20" s="196">
        <v>352647</v>
      </c>
    </row>
    <row r="21" spans="1:4" ht="16.5" thickTop="1" thickBot="1">
      <c r="A21" s="9" t="s">
        <v>74</v>
      </c>
      <c r="B21" s="10" t="s">
        <v>1302</v>
      </c>
      <c r="C21" s="11" t="s">
        <v>75</v>
      </c>
      <c r="D21" s="196">
        <v>352647</v>
      </c>
    </row>
    <row r="22" spans="1:4" ht="16.5" thickTop="1" thickBot="1">
      <c r="A22" s="9" t="s">
        <v>84</v>
      </c>
      <c r="B22" s="10" t="s">
        <v>1302</v>
      </c>
      <c r="C22" s="11" t="s">
        <v>85</v>
      </c>
      <c r="D22" s="196">
        <v>361324.56513749994</v>
      </c>
    </row>
    <row r="23" spans="1:4" ht="16.5" thickTop="1" thickBot="1">
      <c r="A23" s="9" t="s">
        <v>78</v>
      </c>
      <c r="B23" s="10" t="s">
        <v>1302</v>
      </c>
      <c r="C23" s="11" t="s">
        <v>79</v>
      </c>
      <c r="D23" s="196">
        <v>489787.5</v>
      </c>
    </row>
    <row r="24" spans="1:4" ht="16.5" thickTop="1" thickBot="1">
      <c r="A24" s="9" t="s">
        <v>64</v>
      </c>
      <c r="B24" s="10" t="s">
        <v>1302</v>
      </c>
      <c r="C24" s="11" t="s">
        <v>65</v>
      </c>
      <c r="D24" s="196">
        <v>333055.5</v>
      </c>
    </row>
    <row r="25" spans="1:4" ht="16.5" thickTop="1" thickBot="1">
      <c r="A25" s="9" t="s">
        <v>80</v>
      </c>
      <c r="B25" s="10" t="s">
        <v>1302</v>
      </c>
      <c r="C25" s="11" t="s">
        <v>81</v>
      </c>
      <c r="D25" s="196">
        <v>370959.88687449996</v>
      </c>
    </row>
    <row r="26" spans="1:4" ht="16.5" thickTop="1" thickBot="1">
      <c r="A26" s="9" t="s">
        <v>82</v>
      </c>
      <c r="B26" s="10" t="s">
        <v>1302</v>
      </c>
      <c r="C26" s="11" t="s">
        <v>83</v>
      </c>
      <c r="D26" s="196">
        <v>375777.54774299997</v>
      </c>
    </row>
    <row r="27" spans="1:4" ht="16.5" thickTop="1" thickBot="1">
      <c r="A27" s="9" t="s">
        <v>104</v>
      </c>
      <c r="B27" s="10" t="s">
        <v>1302</v>
      </c>
      <c r="C27" s="11" t="s">
        <v>105</v>
      </c>
      <c r="D27" s="196">
        <v>117549</v>
      </c>
    </row>
    <row r="28" spans="1:4" ht="16.5" thickTop="1" thickBot="1">
      <c r="A28" s="9" t="s">
        <v>4</v>
      </c>
      <c r="B28" s="10" t="s">
        <v>1302</v>
      </c>
      <c r="C28" s="11" t="s">
        <v>5</v>
      </c>
      <c r="D28" s="196">
        <v>101170.87823849999</v>
      </c>
    </row>
    <row r="29" spans="1:4" ht="16.5" customHeight="1" thickTop="1" thickBot="1">
      <c r="A29" s="9" t="s">
        <v>45</v>
      </c>
      <c r="B29" s="10" t="s">
        <v>1302</v>
      </c>
      <c r="C29" s="11" t="s">
        <v>1455</v>
      </c>
      <c r="D29" s="196">
        <v>144529.82605499998</v>
      </c>
    </row>
    <row r="30" spans="1:4" ht="16.5" thickTop="1" thickBot="1">
      <c r="A30" s="9" t="s">
        <v>66</v>
      </c>
      <c r="B30" s="10" t="s">
        <v>1302</v>
      </c>
      <c r="C30" s="11" t="s">
        <v>67</v>
      </c>
      <c r="D30" s="196">
        <v>144529.82605499998</v>
      </c>
    </row>
    <row r="31" spans="1:4" ht="16.5" thickTop="1" thickBot="1">
      <c r="A31" s="9" t="s">
        <v>23</v>
      </c>
      <c r="B31" s="10" t="s">
        <v>1302</v>
      </c>
      <c r="C31" s="11" t="s">
        <v>24</v>
      </c>
      <c r="D31" s="196">
        <v>481766.08684999996</v>
      </c>
    </row>
    <row r="32" spans="1:4" ht="16.5" thickTop="1" thickBot="1">
      <c r="A32" s="9" t="s">
        <v>7</v>
      </c>
      <c r="B32" s="10" t="s">
        <v>1302</v>
      </c>
      <c r="C32" s="11" t="s">
        <v>8</v>
      </c>
      <c r="D32" s="196">
        <v>96353.217369999998</v>
      </c>
    </row>
    <row r="33" spans="1:4" ht="16.5" thickTop="1" thickBot="1">
      <c r="A33" s="9" t="s">
        <v>9</v>
      </c>
      <c r="B33" s="10" t="s">
        <v>1302</v>
      </c>
      <c r="C33" s="11" t="s">
        <v>10</v>
      </c>
      <c r="D33" s="196">
        <v>144529.82605499998</v>
      </c>
    </row>
    <row r="34" spans="1:4" ht="16.5" thickTop="1" thickBot="1">
      <c r="A34" s="9" t="s">
        <v>11</v>
      </c>
      <c r="B34" s="10" t="s">
        <v>1302</v>
      </c>
      <c r="C34" s="11" t="s">
        <v>12</v>
      </c>
      <c r="D34" s="196">
        <v>192706.43474</v>
      </c>
    </row>
    <row r="35" spans="1:4" ht="16.5" thickTop="1" thickBot="1">
      <c r="A35" s="9" t="s">
        <v>13</v>
      </c>
      <c r="B35" s="10" t="s">
        <v>1302</v>
      </c>
      <c r="C35" s="11" t="s">
        <v>14</v>
      </c>
      <c r="D35" s="196">
        <v>240883.04342499998</v>
      </c>
    </row>
    <row r="36" spans="1:4" ht="16.5" thickTop="1" thickBot="1">
      <c r="A36" s="9" t="s">
        <v>15</v>
      </c>
      <c r="B36" s="10" t="s">
        <v>1302</v>
      </c>
      <c r="C36" s="11" t="s">
        <v>16</v>
      </c>
      <c r="D36" s="196">
        <v>289059.65210999997</v>
      </c>
    </row>
    <row r="37" spans="1:4" ht="16.5" thickTop="1" thickBot="1">
      <c r="A37" s="9" t="s">
        <v>17</v>
      </c>
      <c r="B37" s="10" t="s">
        <v>1302</v>
      </c>
      <c r="C37" s="11" t="s">
        <v>18</v>
      </c>
      <c r="D37" s="196">
        <v>337236.26079499995</v>
      </c>
    </row>
    <row r="38" spans="1:4" ht="16.5" thickTop="1" thickBot="1">
      <c r="A38" s="9" t="s">
        <v>19</v>
      </c>
      <c r="B38" s="10" t="s">
        <v>1302</v>
      </c>
      <c r="C38" s="11" t="s">
        <v>20</v>
      </c>
      <c r="D38" s="196">
        <v>385412.86947999999</v>
      </c>
    </row>
    <row r="39" spans="1:4" ht="16.5" thickTop="1" thickBot="1">
      <c r="A39" s="9" t="s">
        <v>21</v>
      </c>
      <c r="B39" s="10" t="s">
        <v>1302</v>
      </c>
      <c r="C39" s="11" t="s">
        <v>22</v>
      </c>
      <c r="D39" s="196">
        <v>433589.47816499998</v>
      </c>
    </row>
    <row r="40" spans="1:4" ht="16.5" thickTop="1" thickBot="1">
      <c r="A40" s="9" t="s">
        <v>72</v>
      </c>
      <c r="B40" s="10" t="s">
        <v>1302</v>
      </c>
      <c r="C40" s="11" t="s">
        <v>73</v>
      </c>
      <c r="D40" s="196">
        <v>52994.269553500002</v>
      </c>
    </row>
    <row r="41" spans="1:4" ht="16.5" thickTop="1" thickBot="1">
      <c r="A41" s="9" t="s">
        <v>27</v>
      </c>
      <c r="B41" s="10" t="s">
        <v>1302</v>
      </c>
      <c r="C41" s="11" t="s">
        <v>28</v>
      </c>
      <c r="D41" s="196">
        <v>105988.539107</v>
      </c>
    </row>
    <row r="42" spans="1:4" ht="16.5" thickTop="1" thickBot="1">
      <c r="A42" s="9" t="s">
        <v>25</v>
      </c>
      <c r="B42" s="10" t="s">
        <v>1302</v>
      </c>
      <c r="C42" s="11" t="s">
        <v>26</v>
      </c>
      <c r="D42" s="196">
        <v>105988.539107</v>
      </c>
    </row>
    <row r="43" spans="1:4" ht="16.5" thickTop="1" thickBot="1">
      <c r="A43" s="9" t="s">
        <v>30</v>
      </c>
      <c r="B43" s="10" t="s">
        <v>1302</v>
      </c>
      <c r="C43" s="11" t="s">
        <v>31</v>
      </c>
      <c r="D43" s="196">
        <v>96353.217369999998</v>
      </c>
    </row>
    <row r="44" spans="1:4" ht="17.25" customHeight="1" thickTop="1" thickBot="1">
      <c r="A44" s="9" t="s">
        <v>40</v>
      </c>
      <c r="B44" s="10" t="s">
        <v>1302</v>
      </c>
      <c r="C44" s="11" t="s">
        <v>1454</v>
      </c>
      <c r="D44" s="196">
        <v>240883.04342499998</v>
      </c>
    </row>
    <row r="45" spans="1:4" ht="16.5" thickTop="1" thickBot="1">
      <c r="A45" s="9" t="s">
        <v>32</v>
      </c>
      <c r="B45" s="10" t="s">
        <v>1302</v>
      </c>
      <c r="C45" s="11" t="s">
        <v>33</v>
      </c>
      <c r="D45" s="196">
        <v>192706.43474</v>
      </c>
    </row>
    <row r="46" spans="1:4" ht="16.5" thickTop="1" thickBot="1">
      <c r="A46" s="9" t="s">
        <v>34</v>
      </c>
      <c r="B46" s="10" t="s">
        <v>1302</v>
      </c>
      <c r="C46" s="11" t="s">
        <v>35</v>
      </c>
      <c r="D46" s="196">
        <v>289059.65210999997</v>
      </c>
    </row>
    <row r="47" spans="1:4" ht="16.5" thickTop="1" thickBot="1">
      <c r="A47" s="9" t="s">
        <v>70</v>
      </c>
      <c r="B47" s="10" t="s">
        <v>1302</v>
      </c>
      <c r="C47" s="11" t="s">
        <v>71</v>
      </c>
      <c r="D47" s="196">
        <v>255336.02603049998</v>
      </c>
    </row>
    <row r="48" spans="1:4" ht="16.5" thickTop="1" thickBot="1">
      <c r="A48" s="9" t="s">
        <v>36</v>
      </c>
      <c r="B48" s="10" t="s">
        <v>1302</v>
      </c>
      <c r="C48" s="11" t="s">
        <v>37</v>
      </c>
      <c r="D48" s="196">
        <v>105988.539107</v>
      </c>
    </row>
    <row r="49" spans="1:4" ht="16.5" thickTop="1" thickBot="1">
      <c r="A49" s="9" t="s">
        <v>38</v>
      </c>
      <c r="B49" s="10" t="s">
        <v>1302</v>
      </c>
      <c r="C49" s="11" t="s">
        <v>39</v>
      </c>
      <c r="D49" s="196">
        <v>115623.86084399998</v>
      </c>
    </row>
    <row r="50" spans="1:4" ht="16.5" thickTop="1" thickBot="1">
      <c r="A50" s="9" t="s">
        <v>89</v>
      </c>
      <c r="B50" s="10" t="s">
        <v>1302</v>
      </c>
      <c r="C50" s="11" t="s">
        <v>90</v>
      </c>
      <c r="D50" s="196">
        <v>120441.52171249999</v>
      </c>
    </row>
    <row r="51" spans="1:4" ht="16.5" thickTop="1" thickBot="1">
      <c r="A51" s="9" t="s">
        <v>46</v>
      </c>
      <c r="B51" s="10" t="s">
        <v>1302</v>
      </c>
      <c r="C51" s="11" t="s">
        <v>47</v>
      </c>
      <c r="D51" s="196">
        <v>48176.608684999999</v>
      </c>
    </row>
    <row r="52" spans="1:4" ht="16.5" thickTop="1" thickBot="1">
      <c r="A52" s="9" t="s">
        <v>48</v>
      </c>
      <c r="B52" s="10" t="s">
        <v>1302</v>
      </c>
      <c r="C52" s="11" t="s">
        <v>49</v>
      </c>
      <c r="D52" s="196">
        <v>96353.217369999998</v>
      </c>
    </row>
    <row r="53" spans="1:4" ht="16.5" thickTop="1" thickBot="1">
      <c r="A53" s="9" t="s">
        <v>50</v>
      </c>
      <c r="B53" s="10" t="s">
        <v>1302</v>
      </c>
      <c r="C53" s="11" t="s">
        <v>51</v>
      </c>
      <c r="D53" s="196">
        <v>96353.217369999998</v>
      </c>
    </row>
    <row r="54" spans="1:4" ht="16.5" thickTop="1" thickBot="1">
      <c r="A54" s="9" t="s">
        <v>68</v>
      </c>
      <c r="B54" s="10" t="s">
        <v>1302</v>
      </c>
      <c r="C54" s="11" t="s">
        <v>69</v>
      </c>
      <c r="D54" s="196">
        <v>192706.43474</v>
      </c>
    </row>
    <row r="55" spans="1:4" ht="46.5" thickTop="1" thickBot="1">
      <c r="A55" s="9" t="s">
        <v>29</v>
      </c>
      <c r="B55" s="10" t="s">
        <v>1302</v>
      </c>
      <c r="C55" s="11" t="s">
        <v>1303</v>
      </c>
      <c r="D55" s="196">
        <v>722649.13027499989</v>
      </c>
    </row>
    <row r="56" spans="1:4" ht="16.5" thickTop="1" thickBot="1">
      <c r="A56" s="9" t="s">
        <v>52</v>
      </c>
      <c r="B56" s="10" t="s">
        <v>1302</v>
      </c>
      <c r="C56" s="11" t="s">
        <v>53</v>
      </c>
      <c r="D56" s="196">
        <v>72264.913027499992</v>
      </c>
    </row>
    <row r="57" spans="1:4" ht="16.5" thickTop="1" thickBot="1">
      <c r="A57" s="9" t="s">
        <v>54</v>
      </c>
      <c r="B57" s="10" t="s">
        <v>1302</v>
      </c>
      <c r="C57" s="11" t="s">
        <v>55</v>
      </c>
      <c r="D57" s="196">
        <v>144529.82605499998</v>
      </c>
    </row>
    <row r="58" spans="1:4" ht="16.5" thickTop="1" thickBot="1">
      <c r="A58" s="9" t="s">
        <v>56</v>
      </c>
      <c r="B58" s="10" t="s">
        <v>1302</v>
      </c>
      <c r="C58" s="11" t="s">
        <v>57</v>
      </c>
      <c r="D58" s="196">
        <v>96353.217369999998</v>
      </c>
    </row>
    <row r="59" spans="1:4" ht="16.5" thickTop="1" thickBot="1">
      <c r="A59" s="9" t="s">
        <v>2</v>
      </c>
      <c r="B59" s="10" t="s">
        <v>1302</v>
      </c>
      <c r="C59" s="11" t="s">
        <v>3</v>
      </c>
      <c r="D59" s="196">
        <v>192706.43474</v>
      </c>
    </row>
    <row r="60" spans="1:4" ht="16.5" thickTop="1" thickBot="1">
      <c r="A60" s="9" t="s">
        <v>58</v>
      </c>
      <c r="B60" s="10" t="s">
        <v>1302</v>
      </c>
      <c r="C60" s="11" t="s">
        <v>59</v>
      </c>
      <c r="D60" s="196">
        <v>120441.52171249999</v>
      </c>
    </row>
    <row r="61" spans="1:4" ht="16.5" thickTop="1" thickBot="1">
      <c r="A61" s="9" t="s">
        <v>86</v>
      </c>
      <c r="B61" s="10" t="s">
        <v>1302</v>
      </c>
      <c r="C61" s="11" t="s">
        <v>87</v>
      </c>
      <c r="D61" s="196">
        <v>144529.82605499998</v>
      </c>
    </row>
    <row r="62" spans="1:4" ht="16.5" thickTop="1" thickBot="1">
      <c r="A62" s="9" t="s">
        <v>88</v>
      </c>
      <c r="B62" s="10" t="s">
        <v>1302</v>
      </c>
      <c r="C62" s="11" t="s">
        <v>87</v>
      </c>
      <c r="D62" s="196">
        <v>144529.82605499998</v>
      </c>
    </row>
    <row r="63" spans="1:4" ht="16.5" thickTop="1" thickBot="1">
      <c r="A63" s="9" t="s">
        <v>60</v>
      </c>
      <c r="B63" s="10" t="s">
        <v>1302</v>
      </c>
      <c r="C63" s="11" t="s">
        <v>61</v>
      </c>
      <c r="D63" s="196">
        <v>144529.82605499998</v>
      </c>
    </row>
    <row r="64" spans="1:4" ht="17.25" customHeight="1" thickTop="1" thickBot="1">
      <c r="A64" s="9" t="s">
        <v>6</v>
      </c>
      <c r="B64" s="10" t="s">
        <v>1302</v>
      </c>
      <c r="C64" s="11" t="s">
        <v>1453</v>
      </c>
      <c r="D64" s="196">
        <v>48176.608684999999</v>
      </c>
    </row>
    <row r="65" spans="1:4" ht="16.5" thickTop="1" thickBot="1">
      <c r="A65" s="9" t="s">
        <v>91</v>
      </c>
      <c r="B65" s="10" t="s">
        <v>92</v>
      </c>
      <c r="C65" s="11" t="s">
        <v>93</v>
      </c>
      <c r="D65" s="196">
        <v>481766.08684999996</v>
      </c>
    </row>
    <row r="66" spans="1:4" ht="16.5" thickTop="1" thickBot="1">
      <c r="A66" s="9" t="s">
        <v>94</v>
      </c>
      <c r="B66" s="10" t="s">
        <v>92</v>
      </c>
      <c r="C66" s="11" t="s">
        <v>95</v>
      </c>
      <c r="D66" s="196">
        <v>240883.04342499998</v>
      </c>
    </row>
    <row r="67" spans="1:4" ht="16.5" thickTop="1" thickBot="1">
      <c r="A67" s="9" t="s">
        <v>1457</v>
      </c>
      <c r="B67" s="10" t="s">
        <v>1302</v>
      </c>
      <c r="C67" s="11" t="s">
        <v>1456</v>
      </c>
      <c r="D67" s="196">
        <v>48176.608684999999</v>
      </c>
    </row>
    <row r="68" spans="1:4" ht="15.75" thickTop="1">
      <c r="A68" s="3"/>
      <c r="B68" s="4"/>
      <c r="C68" s="5"/>
      <c r="D68" s="26"/>
    </row>
    <row r="69" spans="1:4">
      <c r="A69" s="3"/>
      <c r="B69" s="4"/>
      <c r="C69" s="5"/>
      <c r="D69" s="26"/>
    </row>
  </sheetData>
  <sortState xmlns:xlrd2="http://schemas.microsoft.com/office/spreadsheetml/2017/richdata2"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tabColor theme="0" tint="-0.499984740745262"/>
  </sheetPr>
  <dimension ref="A1:D155"/>
  <sheetViews>
    <sheetView zoomScale="77" zoomScaleNormal="77" workbookViewId="0">
      <pane xSplit="4" ySplit="3" topLeftCell="E126"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1.5703125" customWidth="1"/>
    <col min="2" max="2" width="9.140625" style="12" customWidth="1"/>
    <col min="3" max="3" width="89.7109375" style="13" customWidth="1"/>
    <col min="4" max="4" width="17.140625" style="23" customWidth="1"/>
  </cols>
  <sheetData>
    <row r="1" spans="1:4" ht="15.75" customHeight="1" thickTop="1">
      <c r="A1" s="470" t="s">
        <v>1281</v>
      </c>
      <c r="B1" s="471"/>
      <c r="C1" s="471"/>
      <c r="D1" s="472"/>
    </row>
    <row r="2" spans="1:4" ht="89.25" customHeight="1" thickBot="1">
      <c r="A2" s="473"/>
      <c r="B2" s="474"/>
      <c r="C2" s="474"/>
      <c r="D2" s="475"/>
    </row>
    <row r="3" spans="1:4" ht="53.25" customHeight="1" thickTop="1" thickBot="1">
      <c r="A3" s="467" t="s">
        <v>110</v>
      </c>
      <c r="B3" s="468"/>
      <c r="C3" s="468"/>
      <c r="D3" s="469"/>
    </row>
    <row r="4" spans="1:4" ht="16.5" customHeight="1" thickTop="1" thickBot="1">
      <c r="A4" s="14"/>
      <c r="B4" s="14"/>
      <c r="C4" s="15"/>
      <c r="D4" s="27"/>
    </row>
    <row r="5" spans="1:4" ht="16.5" thickTop="1" thickBot="1">
      <c r="A5" s="14"/>
      <c r="B5" s="14"/>
      <c r="C5" s="15"/>
      <c r="D5" s="27"/>
    </row>
    <row r="6" spans="1:4" ht="16.5" thickTop="1" thickBot="1">
      <c r="A6" s="16"/>
      <c r="B6" s="14"/>
      <c r="C6" s="17" t="s">
        <v>111</v>
      </c>
      <c r="D6" s="28" t="s">
        <v>1279</v>
      </c>
    </row>
    <row r="7" spans="1:4" ht="30" customHeight="1" thickTop="1" thickBot="1">
      <c r="A7" s="16" t="s">
        <v>115</v>
      </c>
      <c r="B7" s="14" t="s">
        <v>92</v>
      </c>
      <c r="C7" s="17" t="s">
        <v>116</v>
      </c>
      <c r="D7" s="197">
        <v>40998.084976386614</v>
      </c>
    </row>
    <row r="8" spans="1:4" ht="30" customHeight="1" thickTop="1" thickBot="1">
      <c r="A8" s="16" t="s">
        <v>112</v>
      </c>
      <c r="B8" s="14" t="s">
        <v>113</v>
      </c>
      <c r="C8" s="17" t="s">
        <v>114</v>
      </c>
      <c r="D8" s="197">
        <v>1806.3679653908828</v>
      </c>
    </row>
    <row r="9" spans="1:4" ht="30" customHeight="1" thickTop="1" thickBot="1">
      <c r="A9" s="16" t="s">
        <v>117</v>
      </c>
      <c r="B9" s="14" t="s">
        <v>113</v>
      </c>
      <c r="C9" s="17" t="s">
        <v>118</v>
      </c>
      <c r="D9" s="197">
        <v>48230.857829617926</v>
      </c>
    </row>
    <row r="10" spans="1:4" ht="30" customHeight="1" thickTop="1" thickBot="1">
      <c r="A10" s="16" t="s">
        <v>119</v>
      </c>
      <c r="B10" s="14" t="s">
        <v>113</v>
      </c>
      <c r="C10" s="17" t="s">
        <v>120</v>
      </c>
      <c r="D10" s="197">
        <v>48945.932978810721</v>
      </c>
    </row>
    <row r="11" spans="1:4" ht="30" customHeight="1" thickTop="1" thickBot="1">
      <c r="A11" s="16" t="s">
        <v>123</v>
      </c>
      <c r="B11" s="14" t="s">
        <v>113</v>
      </c>
      <c r="C11" s="17" t="s">
        <v>124</v>
      </c>
      <c r="D11" s="197">
        <v>14561.046411459896</v>
      </c>
    </row>
    <row r="12" spans="1:4" ht="30" customHeight="1" thickTop="1" thickBot="1">
      <c r="A12" s="16" t="s">
        <v>121</v>
      </c>
      <c r="B12" s="14" t="s">
        <v>113</v>
      </c>
      <c r="C12" s="17" t="s">
        <v>122</v>
      </c>
      <c r="D12" s="197">
        <v>41198.097943220615</v>
      </c>
    </row>
    <row r="13" spans="1:4" ht="30" customHeight="1" thickTop="1" thickBot="1">
      <c r="A13" s="16" t="s">
        <v>125</v>
      </c>
      <c r="B13" s="14" t="s">
        <v>113</v>
      </c>
      <c r="C13" s="17" t="s">
        <v>126</v>
      </c>
      <c r="D13" s="197">
        <v>33611.833276768506</v>
      </c>
    </row>
    <row r="14" spans="1:4" ht="30" customHeight="1" thickTop="1" thickBot="1">
      <c r="A14" s="16" t="s">
        <v>131</v>
      </c>
      <c r="B14" s="14" t="s">
        <v>113</v>
      </c>
      <c r="C14" s="17" t="s">
        <v>132</v>
      </c>
      <c r="D14" s="197">
        <v>203395.24464982862</v>
      </c>
    </row>
    <row r="15" spans="1:4" ht="30" customHeight="1" thickTop="1" thickBot="1">
      <c r="A15" s="16" t="s">
        <v>129</v>
      </c>
      <c r="B15" s="14" t="s">
        <v>113</v>
      </c>
      <c r="C15" s="17" t="s">
        <v>130</v>
      </c>
      <c r="D15" s="197">
        <v>166041.76261126599</v>
      </c>
    </row>
    <row r="16" spans="1:4" ht="30" customHeight="1" thickTop="1" thickBot="1">
      <c r="A16" s="16" t="s">
        <v>127</v>
      </c>
      <c r="B16" s="14" t="s">
        <v>113</v>
      </c>
      <c r="C16" s="17" t="s">
        <v>128</v>
      </c>
      <c r="D16" s="197">
        <v>128039.77043285318</v>
      </c>
    </row>
    <row r="17" spans="1:4" ht="30" customHeight="1" thickTop="1" thickBot="1">
      <c r="A17" s="16" t="s">
        <v>1276</v>
      </c>
      <c r="B17" s="14" t="s">
        <v>113</v>
      </c>
      <c r="C17" s="17" t="s">
        <v>1277</v>
      </c>
      <c r="D17" s="197">
        <v>55303.729161004783</v>
      </c>
    </row>
    <row r="18" spans="1:4" ht="30" customHeight="1" thickTop="1" thickBot="1">
      <c r="A18" s="16" t="s">
        <v>133</v>
      </c>
      <c r="B18" s="14" t="s">
        <v>113</v>
      </c>
      <c r="C18" s="17" t="s">
        <v>134</v>
      </c>
      <c r="D18" s="197">
        <v>63932.329830354349</v>
      </c>
    </row>
    <row r="19" spans="1:4" ht="30" customHeight="1" thickTop="1" thickBot="1">
      <c r="A19" s="16" t="s">
        <v>146</v>
      </c>
      <c r="B19" s="14" t="s">
        <v>113</v>
      </c>
      <c r="C19" s="17" t="s">
        <v>147</v>
      </c>
      <c r="D19" s="197">
        <v>176530.7315382114</v>
      </c>
    </row>
    <row r="20" spans="1:4" ht="30" customHeight="1" thickTop="1" thickBot="1">
      <c r="A20" s="16" t="s">
        <v>135</v>
      </c>
      <c r="B20" s="14" t="s">
        <v>113</v>
      </c>
      <c r="C20" s="17" t="s">
        <v>1304</v>
      </c>
      <c r="D20" s="197">
        <v>60634.09337676438</v>
      </c>
    </row>
    <row r="21" spans="1:4" ht="30" customHeight="1" thickTop="1" thickBot="1">
      <c r="A21" s="16" t="s">
        <v>136</v>
      </c>
      <c r="B21" s="14" t="s">
        <v>113</v>
      </c>
      <c r="C21" s="17" t="s">
        <v>137</v>
      </c>
      <c r="D21" s="197">
        <v>100332.1747355121</v>
      </c>
    </row>
    <row r="22" spans="1:4" ht="30" customHeight="1" thickTop="1" thickBot="1">
      <c r="A22" s="16" t="s">
        <v>138</v>
      </c>
      <c r="B22" s="14" t="s">
        <v>113</v>
      </c>
      <c r="C22" s="17" t="s">
        <v>139</v>
      </c>
      <c r="D22" s="197">
        <v>44587.271488454011</v>
      </c>
    </row>
    <row r="23" spans="1:4" ht="30" customHeight="1" thickTop="1" thickBot="1">
      <c r="A23" s="16" t="s">
        <v>143</v>
      </c>
      <c r="B23" s="14" t="s">
        <v>144</v>
      </c>
      <c r="C23" s="17" t="s">
        <v>145</v>
      </c>
      <c r="D23" s="197">
        <v>22378.190432630192</v>
      </c>
    </row>
    <row r="24" spans="1:4" ht="30" customHeight="1" thickTop="1" thickBot="1">
      <c r="A24" s="16" t="s">
        <v>140</v>
      </c>
      <c r="B24" s="14" t="s">
        <v>1061</v>
      </c>
      <c r="C24" s="17" t="s">
        <v>142</v>
      </c>
      <c r="D24" s="197">
        <v>23157.324874909642</v>
      </c>
    </row>
    <row r="25" spans="1:4" ht="30" customHeight="1" thickTop="1" thickBot="1">
      <c r="A25" s="16" t="s">
        <v>148</v>
      </c>
      <c r="B25" s="14" t="s">
        <v>113</v>
      </c>
      <c r="C25" s="17" t="s">
        <v>149</v>
      </c>
      <c r="D25" s="197">
        <v>141479.55121245023</v>
      </c>
    </row>
    <row r="26" spans="1:4" ht="30" customHeight="1" thickTop="1" thickBot="1">
      <c r="A26" s="16" t="s">
        <v>150</v>
      </c>
      <c r="B26" s="14" t="s">
        <v>113</v>
      </c>
      <c r="C26" s="17" t="s">
        <v>151</v>
      </c>
      <c r="D26" s="197">
        <v>194029.09880564603</v>
      </c>
    </row>
    <row r="27" spans="1:4" ht="30" customHeight="1" thickTop="1" thickBot="1">
      <c r="A27" s="16" t="s">
        <v>152</v>
      </c>
      <c r="B27" s="14" t="s">
        <v>113</v>
      </c>
      <c r="C27" s="17" t="s">
        <v>153</v>
      </c>
      <c r="D27" s="197">
        <v>68829.963653874409</v>
      </c>
    </row>
    <row r="28" spans="1:4" ht="30" customHeight="1" thickTop="1" thickBot="1">
      <c r="A28" s="16" t="s">
        <v>154</v>
      </c>
      <c r="B28" s="14" t="s">
        <v>113</v>
      </c>
      <c r="C28" s="17" t="s">
        <v>155</v>
      </c>
      <c r="D28" s="197">
        <v>92249.290988615088</v>
      </c>
    </row>
    <row r="29" spans="1:4" ht="30" customHeight="1" thickTop="1" thickBot="1">
      <c r="A29" s="16" t="s">
        <v>156</v>
      </c>
      <c r="B29" s="14" t="s">
        <v>113</v>
      </c>
      <c r="C29" s="17" t="s">
        <v>157</v>
      </c>
      <c r="D29" s="197">
        <v>663.78524402206392</v>
      </c>
    </row>
    <row r="30" spans="1:4" ht="30" customHeight="1" thickTop="1" thickBot="1">
      <c r="A30" s="16" t="s">
        <v>166</v>
      </c>
      <c r="B30" s="14" t="s">
        <v>113</v>
      </c>
      <c r="C30" s="17" t="s">
        <v>167</v>
      </c>
      <c r="D30" s="197">
        <v>111162.50452406803</v>
      </c>
    </row>
    <row r="31" spans="1:4" ht="30" customHeight="1" thickTop="1" thickBot="1">
      <c r="A31" s="16" t="s">
        <v>162</v>
      </c>
      <c r="B31" s="14" t="s">
        <v>113</v>
      </c>
      <c r="C31" s="17" t="s">
        <v>163</v>
      </c>
      <c r="D31" s="197">
        <v>9771.1841476655809</v>
      </c>
    </row>
    <row r="32" spans="1:4" ht="30" customHeight="1" thickTop="1" thickBot="1">
      <c r="A32" s="16" t="s">
        <v>164</v>
      </c>
      <c r="B32" s="14" t="s">
        <v>113</v>
      </c>
      <c r="C32" s="17" t="s">
        <v>165</v>
      </c>
      <c r="D32" s="197">
        <v>15605.444049955173</v>
      </c>
    </row>
    <row r="33" spans="1:4" ht="30" customHeight="1" thickTop="1" thickBot="1">
      <c r="A33" s="16" t="s">
        <v>171</v>
      </c>
      <c r="B33" s="14" t="s">
        <v>113</v>
      </c>
      <c r="C33" s="17" t="s">
        <v>172</v>
      </c>
      <c r="D33" s="197">
        <v>9771.1841476655809</v>
      </c>
    </row>
    <row r="34" spans="1:4" ht="30" customHeight="1" thickTop="1" thickBot="1">
      <c r="A34" s="16" t="s">
        <v>160</v>
      </c>
      <c r="B34" s="14" t="s">
        <v>113</v>
      </c>
      <c r="C34" s="17" t="s">
        <v>161</v>
      </c>
      <c r="D34" s="197">
        <v>8267.4586319218233</v>
      </c>
    </row>
    <row r="35" spans="1:4" ht="30" customHeight="1" thickTop="1" thickBot="1">
      <c r="A35" s="16" t="s">
        <v>173</v>
      </c>
      <c r="B35" s="14" t="s">
        <v>113</v>
      </c>
      <c r="C35" s="17" t="s">
        <v>1306</v>
      </c>
      <c r="D35" s="197">
        <v>128399.16400519872</v>
      </c>
    </row>
    <row r="36" spans="1:4" ht="30" customHeight="1" thickTop="1" thickBot="1">
      <c r="A36" s="16" t="s">
        <v>170</v>
      </c>
      <c r="B36" s="14" t="s">
        <v>113</v>
      </c>
      <c r="C36" s="17" t="s">
        <v>1305</v>
      </c>
      <c r="D36" s="197">
        <v>108231.85667752443</v>
      </c>
    </row>
    <row r="37" spans="1:4" ht="30" customHeight="1" thickTop="1" thickBot="1">
      <c r="A37" s="16" t="s">
        <v>168</v>
      </c>
      <c r="B37" s="14" t="s">
        <v>113</v>
      </c>
      <c r="C37" s="17" t="s">
        <v>169</v>
      </c>
      <c r="D37" s="197">
        <v>108231.85667752443</v>
      </c>
    </row>
    <row r="38" spans="1:4" ht="30" customHeight="1" thickTop="1" thickBot="1">
      <c r="A38" s="16" t="s">
        <v>174</v>
      </c>
      <c r="B38" s="14" t="s">
        <v>113</v>
      </c>
      <c r="C38" s="17" t="s">
        <v>175</v>
      </c>
      <c r="D38" s="197">
        <v>73371.049751050072</v>
      </c>
    </row>
    <row r="39" spans="1:4" ht="30" customHeight="1" thickTop="1" thickBot="1">
      <c r="A39" s="16" t="s">
        <v>176</v>
      </c>
      <c r="B39" s="14" t="s">
        <v>113</v>
      </c>
      <c r="C39" s="17" t="s">
        <v>177</v>
      </c>
      <c r="D39" s="197">
        <v>64474.252623959466</v>
      </c>
    </row>
    <row r="40" spans="1:4" ht="30" customHeight="1" thickTop="1" thickBot="1">
      <c r="A40" s="16" t="s">
        <v>180</v>
      </c>
      <c r="B40" s="14" t="s">
        <v>113</v>
      </c>
      <c r="C40" s="17" t="s">
        <v>181</v>
      </c>
      <c r="D40" s="197">
        <v>69476.565327542528</v>
      </c>
    </row>
    <row r="41" spans="1:4" ht="30" customHeight="1" thickTop="1" thickBot="1">
      <c r="A41" s="16" t="s">
        <v>178</v>
      </c>
      <c r="B41" s="14" t="s">
        <v>113</v>
      </c>
      <c r="C41" s="17" t="s">
        <v>179</v>
      </c>
      <c r="D41" s="197">
        <v>64474.252623959466</v>
      </c>
    </row>
    <row r="42" spans="1:4" ht="30" customHeight="1" thickTop="1" thickBot="1">
      <c r="A42" s="16" t="s">
        <v>182</v>
      </c>
      <c r="B42" s="14" t="s">
        <v>113</v>
      </c>
      <c r="C42" s="17" t="s">
        <v>183</v>
      </c>
      <c r="D42" s="197">
        <v>69476.565327542528</v>
      </c>
    </row>
    <row r="43" spans="1:4" ht="30" customHeight="1" thickTop="1" thickBot="1">
      <c r="A43" s="16" t="s">
        <v>1268</v>
      </c>
      <c r="B43" s="14" t="s">
        <v>113</v>
      </c>
      <c r="C43" s="17" t="s">
        <v>1267</v>
      </c>
      <c r="D43" s="197">
        <v>6063.4093376764386</v>
      </c>
    </row>
    <row r="44" spans="1:4" ht="30" customHeight="1" thickTop="1" thickBot="1">
      <c r="A44" s="16" t="s">
        <v>184</v>
      </c>
      <c r="B44" s="14" t="s">
        <v>113</v>
      </c>
      <c r="C44" s="17" t="s">
        <v>185</v>
      </c>
      <c r="D44" s="197">
        <v>14261.403322287737</v>
      </c>
    </row>
    <row r="45" spans="1:4" ht="30" customHeight="1" thickTop="1" thickBot="1">
      <c r="A45" s="16" t="s">
        <v>1255</v>
      </c>
      <c r="B45" s="14" t="s">
        <v>113</v>
      </c>
      <c r="C45" s="17" t="s">
        <v>1256</v>
      </c>
      <c r="D45" s="197">
        <v>1981.4304603263934</v>
      </c>
    </row>
    <row r="46" spans="1:4" ht="30" customHeight="1" thickTop="1" thickBot="1">
      <c r="A46" s="16" t="s">
        <v>188</v>
      </c>
      <c r="B46" s="14" t="s">
        <v>113</v>
      </c>
      <c r="C46" s="17" t="s">
        <v>189</v>
      </c>
      <c r="D46" s="197">
        <v>3217.9685511709572</v>
      </c>
    </row>
    <row r="47" spans="1:4" ht="30" customHeight="1" thickTop="1" thickBot="1">
      <c r="A47" s="16" t="s">
        <v>186</v>
      </c>
      <c r="B47" s="14" t="s">
        <v>113</v>
      </c>
      <c r="C47" s="17" t="s">
        <v>187</v>
      </c>
      <c r="D47" s="197">
        <v>4244.3865363735076</v>
      </c>
    </row>
    <row r="48" spans="1:4" ht="30" customHeight="1" thickTop="1" thickBot="1">
      <c r="A48" s="16" t="s">
        <v>190</v>
      </c>
      <c r="B48" s="14" t="s">
        <v>113</v>
      </c>
      <c r="C48" s="17" t="s">
        <v>191</v>
      </c>
      <c r="D48" s="197">
        <v>5045.3403148104062</v>
      </c>
    </row>
    <row r="49" spans="1:4" ht="30" customHeight="1" thickTop="1" thickBot="1">
      <c r="A49" s="16" t="s">
        <v>201</v>
      </c>
      <c r="B49" s="14" t="s">
        <v>113</v>
      </c>
      <c r="C49" s="17" t="s">
        <v>1308</v>
      </c>
      <c r="D49" s="197">
        <v>112742.02265653275</v>
      </c>
    </row>
    <row r="50" spans="1:4" ht="30" customHeight="1" thickTop="1" thickBot="1">
      <c r="A50" s="16" t="s">
        <v>192</v>
      </c>
      <c r="B50" s="14" t="s">
        <v>113</v>
      </c>
      <c r="C50" s="17" t="s">
        <v>193</v>
      </c>
      <c r="D50" s="197">
        <v>41325.967983033515</v>
      </c>
    </row>
    <row r="51" spans="1:4" ht="30" customHeight="1" thickTop="1" thickBot="1">
      <c r="A51" s="16" t="s">
        <v>194</v>
      </c>
      <c r="B51" s="14" t="s">
        <v>113</v>
      </c>
      <c r="C51" s="17" t="s">
        <v>1307</v>
      </c>
      <c r="D51" s="197">
        <v>2441.2538863245145</v>
      </c>
    </row>
    <row r="52" spans="1:4" ht="30" customHeight="1" thickTop="1" thickBot="1">
      <c r="A52" s="16" t="s">
        <v>224</v>
      </c>
      <c r="B52" s="14" t="s">
        <v>92</v>
      </c>
      <c r="C52" s="17" t="s">
        <v>1311</v>
      </c>
      <c r="D52" s="197">
        <v>112647.75502339585</v>
      </c>
    </row>
    <row r="53" spans="1:4" ht="30" customHeight="1" thickTop="1" thickBot="1">
      <c r="A53" s="16" t="s">
        <v>195</v>
      </c>
      <c r="B53" s="14" t="s">
        <v>113</v>
      </c>
      <c r="C53" s="17" t="s">
        <v>196</v>
      </c>
      <c r="D53" s="197">
        <v>8990.759151653876</v>
      </c>
    </row>
    <row r="54" spans="1:4" ht="30" customHeight="1" thickTop="1" thickBot="1">
      <c r="A54" s="16" t="s">
        <v>214</v>
      </c>
      <c r="B54" s="14" t="s">
        <v>113</v>
      </c>
      <c r="C54" s="17" t="s">
        <v>215</v>
      </c>
      <c r="D54" s="197">
        <v>8088.1132640578217</v>
      </c>
    </row>
    <row r="55" spans="1:4" ht="30" customHeight="1" thickTop="1" thickBot="1">
      <c r="A55" s="16" t="s">
        <v>197</v>
      </c>
      <c r="B55" s="14" t="s">
        <v>113</v>
      </c>
      <c r="C55" s="17" t="s">
        <v>198</v>
      </c>
      <c r="D55" s="197">
        <v>89273.243926510419</v>
      </c>
    </row>
    <row r="56" spans="1:4" ht="30" customHeight="1" thickTop="1" thickBot="1">
      <c r="A56" s="16" t="s">
        <v>199</v>
      </c>
      <c r="B56" s="14" t="s">
        <v>113</v>
      </c>
      <c r="C56" s="17" t="s">
        <v>200</v>
      </c>
      <c r="D56" s="197">
        <v>9125.6746251729019</v>
      </c>
    </row>
    <row r="57" spans="1:4" ht="30" customHeight="1" thickTop="1" thickBot="1">
      <c r="A57" s="16" t="s">
        <v>202</v>
      </c>
      <c r="B57" s="14" t="s">
        <v>113</v>
      </c>
      <c r="C57" s="17" t="s">
        <v>203</v>
      </c>
      <c r="D57" s="197">
        <v>81148.207422946827</v>
      </c>
    </row>
    <row r="58" spans="1:4" ht="30" customHeight="1" thickTop="1" thickBot="1">
      <c r="A58" s="16" t="s">
        <v>212</v>
      </c>
      <c r="B58" s="14" t="s">
        <v>113</v>
      </c>
      <c r="C58" s="17" t="s">
        <v>213</v>
      </c>
      <c r="D58" s="197">
        <v>35242.260896093721</v>
      </c>
    </row>
    <row r="59" spans="1:4" ht="30" customHeight="1" thickTop="1" thickBot="1">
      <c r="A59" s="16" t="s">
        <v>206</v>
      </c>
      <c r="B59" s="14" t="s">
        <v>113</v>
      </c>
      <c r="C59" s="17" t="s">
        <v>207</v>
      </c>
      <c r="D59" s="197">
        <v>8901.0730603564607</v>
      </c>
    </row>
    <row r="60" spans="1:4" ht="30" customHeight="1" thickTop="1" thickBot="1">
      <c r="A60" s="16" t="s">
        <v>204</v>
      </c>
      <c r="B60" s="14" t="s">
        <v>113</v>
      </c>
      <c r="C60" s="17" t="s">
        <v>205</v>
      </c>
      <c r="D60" s="197">
        <v>13077.763373145131</v>
      </c>
    </row>
    <row r="61" spans="1:4" ht="30" customHeight="1" thickTop="1" thickBot="1">
      <c r="A61" s="16" t="s">
        <v>208</v>
      </c>
      <c r="B61" s="14" t="s">
        <v>113</v>
      </c>
      <c r="C61" s="17" t="s">
        <v>209</v>
      </c>
      <c r="D61" s="197">
        <v>13077.763373145131</v>
      </c>
    </row>
    <row r="62" spans="1:4" ht="30" customHeight="1" thickTop="1" thickBot="1">
      <c r="A62" s="16" t="s">
        <v>210</v>
      </c>
      <c r="B62" s="14" t="s">
        <v>113</v>
      </c>
      <c r="C62" s="17" t="s">
        <v>211</v>
      </c>
      <c r="D62" s="197">
        <v>13077.763373145131</v>
      </c>
    </row>
    <row r="63" spans="1:4" ht="30" customHeight="1" thickTop="1" thickBot="1">
      <c r="A63" s="16" t="s">
        <v>217</v>
      </c>
      <c r="B63" s="14" t="s">
        <v>113</v>
      </c>
      <c r="C63" s="17" t="s">
        <v>218</v>
      </c>
      <c r="D63" s="197">
        <v>19368.18989332514</v>
      </c>
    </row>
    <row r="64" spans="1:4" ht="30" customHeight="1" thickTop="1" thickBot="1">
      <c r="A64" s="16" t="s">
        <v>219</v>
      </c>
      <c r="B64" s="14" t="s">
        <v>113</v>
      </c>
      <c r="C64" s="17" t="s">
        <v>220</v>
      </c>
      <c r="D64" s="197">
        <v>9929.0156281692944</v>
      </c>
    </row>
    <row r="65" spans="1:4" ht="30" customHeight="1" thickTop="1" thickBot="1">
      <c r="A65" s="16" t="s">
        <v>216</v>
      </c>
      <c r="B65" s="14" t="s">
        <v>113</v>
      </c>
      <c r="C65" s="17" t="s">
        <v>1309</v>
      </c>
      <c r="D65" s="197">
        <v>10923.273600026287</v>
      </c>
    </row>
    <row r="66" spans="1:4" ht="30" customHeight="1" thickTop="1" thickBot="1">
      <c r="A66" s="16" t="s">
        <v>221</v>
      </c>
      <c r="B66" s="14" t="s">
        <v>113</v>
      </c>
      <c r="C66" s="17" t="s">
        <v>1310</v>
      </c>
      <c r="D66" s="197">
        <v>69729.207383279048</v>
      </c>
    </row>
    <row r="67" spans="1:4" ht="30" customHeight="1" thickTop="1" thickBot="1">
      <c r="A67" s="16" t="s">
        <v>222</v>
      </c>
      <c r="B67" s="14" t="s">
        <v>113</v>
      </c>
      <c r="C67" s="17" t="s">
        <v>223</v>
      </c>
      <c r="D67" s="197">
        <v>22153.372995737209</v>
      </c>
    </row>
    <row r="68" spans="1:4" ht="30" customHeight="1" thickTop="1" thickBot="1">
      <c r="A68" s="16" t="s">
        <v>225</v>
      </c>
      <c r="B68" s="14" t="s">
        <v>113</v>
      </c>
      <c r="C68" s="17" t="s">
        <v>226</v>
      </c>
      <c r="D68" s="197">
        <v>52947.596239379367</v>
      </c>
    </row>
    <row r="69" spans="1:4" ht="30" customHeight="1" thickTop="1" thickBot="1">
      <c r="A69" s="16" t="s">
        <v>227</v>
      </c>
      <c r="B69" s="14" t="s">
        <v>113</v>
      </c>
      <c r="C69" s="17" t="s">
        <v>1312</v>
      </c>
      <c r="D69" s="197">
        <v>15158.523344191095</v>
      </c>
    </row>
    <row r="70" spans="1:4" ht="30" customHeight="1" thickTop="1" thickBot="1">
      <c r="A70" s="16" t="s">
        <v>232</v>
      </c>
      <c r="B70" s="14" t="s">
        <v>233</v>
      </c>
      <c r="C70" s="17" t="s">
        <v>1315</v>
      </c>
      <c r="D70" s="197">
        <v>4269.9129333948886</v>
      </c>
    </row>
    <row r="71" spans="1:4" ht="30" customHeight="1" thickTop="1" thickBot="1">
      <c r="A71" s="16" t="s">
        <v>228</v>
      </c>
      <c r="B71" s="14" t="s">
        <v>113</v>
      </c>
      <c r="C71" s="17" t="s">
        <v>1313</v>
      </c>
      <c r="D71" s="197">
        <v>3778.9746318136745</v>
      </c>
    </row>
    <row r="72" spans="1:4" ht="30" customHeight="1" thickTop="1" thickBot="1">
      <c r="A72" s="16" t="s">
        <v>229</v>
      </c>
      <c r="B72" s="14" t="s">
        <v>113</v>
      </c>
      <c r="C72" s="17" t="s">
        <v>1314</v>
      </c>
      <c r="D72" s="197">
        <v>6210.2135986059884</v>
      </c>
    </row>
    <row r="73" spans="1:4" ht="30" customHeight="1" thickTop="1" thickBot="1">
      <c r="A73" s="16" t="s">
        <v>230</v>
      </c>
      <c r="B73" s="14" t="s">
        <v>113</v>
      </c>
      <c r="C73" s="17" t="s">
        <v>231</v>
      </c>
      <c r="D73" s="197">
        <v>2893.1682351243053</v>
      </c>
    </row>
    <row r="74" spans="1:4" ht="30" customHeight="1" thickTop="1" thickBot="1">
      <c r="A74" s="16" t="s">
        <v>234</v>
      </c>
      <c r="B74" s="14" t="s">
        <v>113</v>
      </c>
      <c r="C74" s="17" t="s">
        <v>235</v>
      </c>
      <c r="D74" s="197">
        <v>9968.8598632307658</v>
      </c>
    </row>
    <row r="75" spans="1:4" ht="30" customHeight="1" thickTop="1" thickBot="1">
      <c r="A75" s="16" t="s">
        <v>236</v>
      </c>
      <c r="B75" s="14" t="s">
        <v>113</v>
      </c>
      <c r="C75" s="17" t="s">
        <v>237</v>
      </c>
      <c r="D75" s="197">
        <v>414888.78393051034</v>
      </c>
    </row>
    <row r="76" spans="1:4" ht="30" customHeight="1" thickTop="1" thickBot="1">
      <c r="A76" s="16" t="s">
        <v>238</v>
      </c>
      <c r="B76" s="14" t="s">
        <v>113</v>
      </c>
      <c r="C76" s="17" t="s">
        <v>239</v>
      </c>
      <c r="D76" s="197">
        <v>541159.2833876221</v>
      </c>
    </row>
    <row r="77" spans="1:4" ht="30" customHeight="1" thickTop="1" thickBot="1">
      <c r="A77" s="16" t="s">
        <v>240</v>
      </c>
      <c r="B77" s="14" t="s">
        <v>113</v>
      </c>
      <c r="C77" s="17" t="s">
        <v>1316</v>
      </c>
      <c r="D77" s="197">
        <v>90311.903604319115</v>
      </c>
    </row>
    <row r="78" spans="1:4" ht="30" customHeight="1" thickTop="1" thickBot="1">
      <c r="A78" s="16" t="s">
        <v>241</v>
      </c>
      <c r="B78" s="14" t="s">
        <v>113</v>
      </c>
      <c r="C78" s="17" t="s">
        <v>1317</v>
      </c>
      <c r="D78" s="197">
        <v>181902.28013029313</v>
      </c>
    </row>
    <row r="79" spans="1:4" ht="30" customHeight="1" thickTop="1" thickBot="1">
      <c r="A79" s="16" t="s">
        <v>246</v>
      </c>
      <c r="B79" s="14" t="s">
        <v>113</v>
      </c>
      <c r="C79" s="17" t="s">
        <v>1322</v>
      </c>
      <c r="D79" s="197">
        <v>122889.68748157182</v>
      </c>
    </row>
    <row r="80" spans="1:4" ht="30" customHeight="1" thickTop="1" thickBot="1">
      <c r="A80" s="16" t="s">
        <v>243</v>
      </c>
      <c r="B80" s="14" t="s">
        <v>113</v>
      </c>
      <c r="C80" s="17" t="s">
        <v>1319</v>
      </c>
      <c r="D80" s="197">
        <v>181902.28013029313</v>
      </c>
    </row>
    <row r="81" spans="1:4" ht="30" customHeight="1" thickTop="1" thickBot="1">
      <c r="A81" s="16" t="s">
        <v>244</v>
      </c>
      <c r="B81" s="14" t="s">
        <v>113</v>
      </c>
      <c r="C81" s="17" t="s">
        <v>1320</v>
      </c>
      <c r="D81" s="197">
        <v>213263.33050483314</v>
      </c>
    </row>
    <row r="82" spans="1:4" ht="30" customHeight="1" thickTop="1" thickBot="1">
      <c r="A82" s="16" t="s">
        <v>245</v>
      </c>
      <c r="B82" s="14" t="s">
        <v>113</v>
      </c>
      <c r="C82" s="17" t="s">
        <v>1321</v>
      </c>
      <c r="D82" s="197">
        <v>127313.44801625327</v>
      </c>
    </row>
    <row r="83" spans="1:4" ht="30" customHeight="1" thickTop="1" thickBot="1">
      <c r="A83" s="16" t="s">
        <v>247</v>
      </c>
      <c r="B83" s="14" t="s">
        <v>113</v>
      </c>
      <c r="C83" s="17" t="s">
        <v>1323</v>
      </c>
      <c r="D83" s="197">
        <v>114162.74472193592</v>
      </c>
    </row>
    <row r="84" spans="1:4" ht="30" customHeight="1" thickTop="1" thickBot="1">
      <c r="A84" s="16" t="s">
        <v>242</v>
      </c>
      <c r="B84" s="14" t="s">
        <v>113</v>
      </c>
      <c r="C84" s="17" t="s">
        <v>1318</v>
      </c>
      <c r="D84" s="197">
        <v>120125.0305880416</v>
      </c>
    </row>
    <row r="85" spans="1:4" ht="30" customHeight="1" thickTop="1" thickBot="1">
      <c r="A85" s="16" t="s">
        <v>248</v>
      </c>
      <c r="B85" s="14" t="s">
        <v>113</v>
      </c>
      <c r="C85" s="17" t="s">
        <v>1324</v>
      </c>
      <c r="D85" s="197">
        <v>292578.80354861217</v>
      </c>
    </row>
    <row r="86" spans="1:4" ht="30" customHeight="1" thickTop="1" thickBot="1">
      <c r="A86" s="16" t="s">
        <v>249</v>
      </c>
      <c r="B86" s="14" t="s">
        <v>113</v>
      </c>
      <c r="C86" s="17" t="s">
        <v>250</v>
      </c>
      <c r="D86" s="197">
        <v>3999.8290264205575</v>
      </c>
    </row>
    <row r="87" spans="1:4" ht="30" customHeight="1" thickTop="1" thickBot="1">
      <c r="A87" s="16" t="s">
        <v>255</v>
      </c>
      <c r="B87" s="14" t="s">
        <v>113</v>
      </c>
      <c r="C87" s="17" t="s">
        <v>256</v>
      </c>
      <c r="D87" s="197">
        <v>1074347.6272910531</v>
      </c>
    </row>
    <row r="88" spans="1:4" ht="30" customHeight="1" thickTop="1" thickBot="1">
      <c r="A88" s="16" t="s">
        <v>253</v>
      </c>
      <c r="B88" s="14" t="s">
        <v>113</v>
      </c>
      <c r="C88" s="17" t="s">
        <v>254</v>
      </c>
      <c r="D88" s="197">
        <v>15326.532751957424</v>
      </c>
    </row>
    <row r="89" spans="1:4" ht="30" customHeight="1" thickTop="1" thickBot="1">
      <c r="A89" s="16" t="s">
        <v>251</v>
      </c>
      <c r="B89" s="14" t="s">
        <v>113</v>
      </c>
      <c r="C89" s="17" t="s">
        <v>252</v>
      </c>
      <c r="D89" s="197">
        <v>16825.228994946734</v>
      </c>
    </row>
    <row r="90" spans="1:4" ht="30" customHeight="1" thickTop="1" thickBot="1">
      <c r="A90" s="16" t="s">
        <v>257</v>
      </c>
      <c r="B90" s="14" t="s">
        <v>113</v>
      </c>
      <c r="C90" s="17" t="s">
        <v>258</v>
      </c>
      <c r="D90" s="197">
        <v>6618.1216187930368</v>
      </c>
    </row>
    <row r="91" spans="1:4" ht="30" customHeight="1" thickTop="1" thickBot="1">
      <c r="A91" s="16" t="s">
        <v>259</v>
      </c>
      <c r="B91" s="14" t="s">
        <v>113</v>
      </c>
      <c r="C91" s="17" t="s">
        <v>260</v>
      </c>
      <c r="D91" s="197">
        <v>60634.09337676438</v>
      </c>
    </row>
    <row r="92" spans="1:4" ht="30" customHeight="1" thickTop="1" thickBot="1">
      <c r="A92" s="16" t="s">
        <v>261</v>
      </c>
      <c r="B92" s="14" t="s">
        <v>113</v>
      </c>
      <c r="C92" s="17" t="s">
        <v>262</v>
      </c>
      <c r="D92" s="197">
        <v>6764.7436844010126</v>
      </c>
    </row>
    <row r="93" spans="1:4" ht="30" customHeight="1" thickTop="1" thickBot="1">
      <c r="A93" s="16" t="s">
        <v>263</v>
      </c>
      <c r="B93" s="14" t="s">
        <v>113</v>
      </c>
      <c r="C93" s="17" t="s">
        <v>264</v>
      </c>
      <c r="D93" s="197">
        <v>11027.320448787548</v>
      </c>
    </row>
    <row r="94" spans="1:4" ht="30" customHeight="1" thickTop="1" thickBot="1">
      <c r="A94" s="16" t="s">
        <v>265</v>
      </c>
      <c r="B94" s="14" t="s">
        <v>113</v>
      </c>
      <c r="C94" s="17" t="s">
        <v>266</v>
      </c>
      <c r="D94" s="197">
        <v>19542.368295331162</v>
      </c>
    </row>
    <row r="95" spans="1:4" ht="30" customHeight="1" thickTop="1" thickBot="1">
      <c r="A95" s="16" t="s">
        <v>267</v>
      </c>
      <c r="B95" s="14" t="s">
        <v>113</v>
      </c>
      <c r="C95" s="17" t="s">
        <v>268</v>
      </c>
      <c r="D95" s="197">
        <v>52240.583741426126</v>
      </c>
    </row>
    <row r="96" spans="1:4" ht="30" customHeight="1" thickTop="1" thickBot="1">
      <c r="A96" s="16" t="s">
        <v>269</v>
      </c>
      <c r="B96" s="14" t="s">
        <v>113</v>
      </c>
      <c r="C96" s="17" t="s">
        <v>270</v>
      </c>
      <c r="D96" s="197">
        <v>161690.91567137168</v>
      </c>
    </row>
    <row r="97" spans="1:4" ht="30" customHeight="1" thickTop="1" thickBot="1">
      <c r="A97" s="16" t="s">
        <v>271</v>
      </c>
      <c r="B97" s="14" t="s">
        <v>113</v>
      </c>
      <c r="C97" s="17" t="s">
        <v>272</v>
      </c>
      <c r="D97" s="197">
        <v>158254.98371335503</v>
      </c>
    </row>
    <row r="98" spans="1:4" ht="30" customHeight="1" thickTop="1" thickBot="1">
      <c r="A98" s="16" t="s">
        <v>273</v>
      </c>
      <c r="B98" s="14" t="s">
        <v>113</v>
      </c>
      <c r="C98" s="17" t="s">
        <v>274</v>
      </c>
      <c r="D98" s="197">
        <v>4804.3913102092429</v>
      </c>
    </row>
    <row r="99" spans="1:4" ht="30" customHeight="1" thickTop="1" thickBot="1">
      <c r="A99" s="16" t="s">
        <v>275</v>
      </c>
      <c r="B99" s="14" t="s">
        <v>113</v>
      </c>
      <c r="C99" s="17" t="s">
        <v>276</v>
      </c>
      <c r="D99" s="197">
        <v>11094.28476774352</v>
      </c>
    </row>
    <row r="100" spans="1:4" ht="30" customHeight="1" thickTop="1" thickBot="1">
      <c r="A100" s="16" t="s">
        <v>277</v>
      </c>
      <c r="B100" s="14" t="s">
        <v>113</v>
      </c>
      <c r="C100" s="17" t="s">
        <v>278</v>
      </c>
      <c r="D100" s="197">
        <v>238346.8220059165</v>
      </c>
    </row>
    <row r="101" spans="1:4" ht="30" customHeight="1" thickTop="1" thickBot="1">
      <c r="A101" s="16" t="s">
        <v>279</v>
      </c>
      <c r="B101" s="14" t="s">
        <v>113</v>
      </c>
      <c r="C101" s="17" t="s">
        <v>1325</v>
      </c>
      <c r="D101" s="197">
        <v>240976.74926353319</v>
      </c>
    </row>
    <row r="102" spans="1:4" ht="30" customHeight="1" thickTop="1" thickBot="1">
      <c r="A102" s="16" t="s">
        <v>280</v>
      </c>
      <c r="B102" s="14" t="s">
        <v>113</v>
      </c>
      <c r="C102" s="17" t="s">
        <v>281</v>
      </c>
      <c r="D102" s="197">
        <v>341432.2606376764</v>
      </c>
    </row>
    <row r="103" spans="1:4" ht="30" customHeight="1" thickTop="1" thickBot="1">
      <c r="A103" s="16" t="s">
        <v>282</v>
      </c>
      <c r="B103" s="14" t="s">
        <v>113</v>
      </c>
      <c r="C103" s="17" t="s">
        <v>283</v>
      </c>
      <c r="D103" s="197">
        <v>361021.34134209418</v>
      </c>
    </row>
    <row r="104" spans="1:4" ht="30" customHeight="1" thickTop="1" thickBot="1">
      <c r="A104" s="16" t="s">
        <v>284</v>
      </c>
      <c r="B104" s="14" t="s">
        <v>113</v>
      </c>
      <c r="C104" s="17" t="s">
        <v>285</v>
      </c>
      <c r="D104" s="197">
        <v>550575.149871937</v>
      </c>
    </row>
    <row r="105" spans="1:4" ht="30" customHeight="1" thickTop="1" thickBot="1">
      <c r="A105" s="16" t="s">
        <v>286</v>
      </c>
      <c r="B105" s="14" t="s">
        <v>113</v>
      </c>
      <c r="C105" s="17" t="s">
        <v>287</v>
      </c>
      <c r="D105" s="197">
        <v>231682.45059762715</v>
      </c>
    </row>
    <row r="106" spans="1:4" ht="30" customHeight="1" thickTop="1" thickBot="1">
      <c r="A106" s="16" t="s">
        <v>288</v>
      </c>
      <c r="B106" s="14" t="s">
        <v>113</v>
      </c>
      <c r="C106" s="17" t="s">
        <v>289</v>
      </c>
      <c r="D106" s="197">
        <v>12506.792327180601</v>
      </c>
    </row>
    <row r="107" spans="1:4" ht="30" customHeight="1" thickTop="1" thickBot="1">
      <c r="A107" s="16" t="s">
        <v>290</v>
      </c>
      <c r="B107" s="14" t="s">
        <v>113</v>
      </c>
      <c r="C107" s="17" t="s">
        <v>291</v>
      </c>
      <c r="D107" s="197">
        <v>456002.06800080917</v>
      </c>
    </row>
    <row r="108" spans="1:4" ht="30" customHeight="1" thickTop="1" thickBot="1">
      <c r="A108" s="16" t="s">
        <v>292</v>
      </c>
      <c r="B108" s="14" t="s">
        <v>113</v>
      </c>
      <c r="C108" s="17" t="s">
        <v>293</v>
      </c>
      <c r="D108" s="197">
        <v>9019.3213897937039</v>
      </c>
    </row>
    <row r="109" spans="1:4" ht="30" customHeight="1" thickTop="1" thickBot="1">
      <c r="A109" s="16" t="s">
        <v>294</v>
      </c>
      <c r="B109" s="14" t="s">
        <v>113</v>
      </c>
      <c r="C109" s="17" t="s">
        <v>1326</v>
      </c>
      <c r="D109" s="197">
        <v>491345.64909018372</v>
      </c>
    </row>
    <row r="110" spans="1:4" ht="30" customHeight="1" thickTop="1" thickBot="1">
      <c r="A110" s="16" t="s">
        <v>295</v>
      </c>
      <c r="B110" s="14" t="s">
        <v>113</v>
      </c>
      <c r="C110" s="17" t="s">
        <v>296</v>
      </c>
      <c r="D110" s="197">
        <v>3562.9862926568321</v>
      </c>
    </row>
    <row r="111" spans="1:4" ht="30" customHeight="1" thickTop="1" thickBot="1">
      <c r="A111" s="16" t="s">
        <v>297</v>
      </c>
      <c r="B111" s="14" t="s">
        <v>113</v>
      </c>
      <c r="C111" s="17" t="s">
        <v>298</v>
      </c>
      <c r="D111" s="197">
        <v>88649.575214151409</v>
      </c>
    </row>
    <row r="112" spans="1:4" ht="30" customHeight="1" thickTop="1" thickBot="1">
      <c r="A112" s="16" t="s">
        <v>299</v>
      </c>
      <c r="B112" s="14" t="s">
        <v>113</v>
      </c>
      <c r="C112" s="17" t="s">
        <v>300</v>
      </c>
      <c r="D112" s="197">
        <v>414888.78393051034</v>
      </c>
    </row>
    <row r="113" spans="1:4" ht="30" customHeight="1" thickTop="1" thickBot="1">
      <c r="A113" s="16" t="s">
        <v>301</v>
      </c>
      <c r="B113" s="14" t="s">
        <v>113</v>
      </c>
      <c r="C113" s="17" t="s">
        <v>302</v>
      </c>
      <c r="D113" s="197">
        <v>8267.4586319218233</v>
      </c>
    </row>
    <row r="114" spans="1:4" ht="30" customHeight="1" thickTop="1" thickBot="1">
      <c r="A114" s="16" t="s">
        <v>305</v>
      </c>
      <c r="B114" s="14" t="s">
        <v>113</v>
      </c>
      <c r="C114" s="17" t="s">
        <v>306</v>
      </c>
      <c r="D114" s="197">
        <v>120257.61853058269</v>
      </c>
    </row>
    <row r="115" spans="1:4" ht="30" customHeight="1" thickTop="1" thickBot="1">
      <c r="A115" s="16" t="s">
        <v>303</v>
      </c>
      <c r="B115" s="14" t="s">
        <v>113</v>
      </c>
      <c r="C115" s="17" t="s">
        <v>304</v>
      </c>
      <c r="D115" s="197">
        <v>113289.98351755645</v>
      </c>
    </row>
    <row r="116" spans="1:4" ht="30" customHeight="1" thickTop="1" thickBot="1">
      <c r="A116" s="16" t="s">
        <v>309</v>
      </c>
      <c r="B116" s="14" t="s">
        <v>113</v>
      </c>
      <c r="C116" s="17" t="s">
        <v>1327</v>
      </c>
      <c r="D116" s="197">
        <v>131373.86898298952</v>
      </c>
    </row>
    <row r="117" spans="1:4" ht="30" customHeight="1" thickTop="1" thickBot="1">
      <c r="A117" s="16" t="s">
        <v>310</v>
      </c>
      <c r="B117" s="14" t="s">
        <v>113</v>
      </c>
      <c r="C117" s="17" t="s">
        <v>311</v>
      </c>
      <c r="D117" s="197">
        <v>111185.34521777803</v>
      </c>
    </row>
    <row r="118" spans="1:4" ht="30" customHeight="1" thickTop="1" thickBot="1">
      <c r="A118" s="16" t="s">
        <v>313</v>
      </c>
      <c r="B118" s="14" t="s">
        <v>113</v>
      </c>
      <c r="C118" s="17" t="s">
        <v>1329</v>
      </c>
      <c r="D118" s="197">
        <v>235755.89039175207</v>
      </c>
    </row>
    <row r="119" spans="1:4" ht="30" customHeight="1" thickTop="1" thickBot="1">
      <c r="A119" s="16" t="s">
        <v>318</v>
      </c>
      <c r="B119" s="14" t="s">
        <v>113</v>
      </c>
      <c r="C119" s="17" t="s">
        <v>319</v>
      </c>
      <c r="D119" s="197">
        <v>168360.66594281577</v>
      </c>
    </row>
    <row r="120" spans="1:4" ht="30" customHeight="1" thickTop="1" thickBot="1">
      <c r="A120" s="16" t="s">
        <v>314</v>
      </c>
      <c r="B120" s="14" t="s">
        <v>113</v>
      </c>
      <c r="C120" s="17" t="s">
        <v>315</v>
      </c>
      <c r="D120" s="197">
        <v>163031.86809098118</v>
      </c>
    </row>
    <row r="121" spans="1:4" ht="30" customHeight="1" thickTop="1" thickBot="1">
      <c r="A121" s="16" t="s">
        <v>1258</v>
      </c>
      <c r="B121" s="14" t="s">
        <v>113</v>
      </c>
      <c r="C121" s="17" t="s">
        <v>1259</v>
      </c>
      <c r="D121" s="197">
        <v>108231.85667752443</v>
      </c>
    </row>
    <row r="122" spans="1:4" ht="30" customHeight="1" thickTop="1" thickBot="1">
      <c r="A122" s="16" t="s">
        <v>322</v>
      </c>
      <c r="B122" s="14" t="s">
        <v>113</v>
      </c>
      <c r="C122" s="17" t="s">
        <v>323</v>
      </c>
      <c r="D122" s="197">
        <v>114244.73760405356</v>
      </c>
    </row>
    <row r="123" spans="1:4" ht="30" customHeight="1" thickTop="1" thickBot="1">
      <c r="A123" s="16" t="s">
        <v>320</v>
      </c>
      <c r="B123" s="14" t="s">
        <v>113</v>
      </c>
      <c r="C123" s="17" t="s">
        <v>321</v>
      </c>
      <c r="D123" s="197">
        <v>83500.175600683884</v>
      </c>
    </row>
    <row r="124" spans="1:4" ht="30" customHeight="1" thickTop="1" thickBot="1">
      <c r="A124" s="16" t="s">
        <v>312</v>
      </c>
      <c r="B124" s="14" t="s">
        <v>113</v>
      </c>
      <c r="C124" s="17" t="s">
        <v>1328</v>
      </c>
      <c r="D124" s="197">
        <v>182093.13852083194</v>
      </c>
    </row>
    <row r="125" spans="1:4" ht="30" customHeight="1" thickTop="1" thickBot="1">
      <c r="A125" s="16" t="s">
        <v>316</v>
      </c>
      <c r="B125" s="14" t="s">
        <v>113</v>
      </c>
      <c r="C125" s="17" t="s">
        <v>317</v>
      </c>
      <c r="D125" s="197">
        <v>163072.26239038841</v>
      </c>
    </row>
    <row r="126" spans="1:4" ht="30" customHeight="1" thickTop="1" thickBot="1">
      <c r="A126" s="16" t="s">
        <v>307</v>
      </c>
      <c r="B126" s="14" t="s">
        <v>113</v>
      </c>
      <c r="C126" s="17" t="s">
        <v>308</v>
      </c>
      <c r="D126" s="197">
        <v>81004.557347661568</v>
      </c>
    </row>
    <row r="127" spans="1:4" ht="30" customHeight="1" thickTop="1" thickBot="1">
      <c r="A127" s="16" t="s">
        <v>324</v>
      </c>
      <c r="B127" s="14" t="s">
        <v>113</v>
      </c>
      <c r="C127" s="17" t="s">
        <v>325</v>
      </c>
      <c r="D127" s="197">
        <v>4790.8254864723558</v>
      </c>
    </row>
    <row r="128" spans="1:4" ht="30" customHeight="1" thickTop="1" thickBot="1">
      <c r="A128" s="16" t="s">
        <v>326</v>
      </c>
      <c r="B128" s="14" t="s">
        <v>113</v>
      </c>
      <c r="C128" s="17" t="s">
        <v>327</v>
      </c>
      <c r="D128" s="197">
        <v>71376.77583627461</v>
      </c>
    </row>
    <row r="129" spans="1:4" ht="30" customHeight="1" thickTop="1" thickBot="1">
      <c r="A129" s="16" t="s">
        <v>328</v>
      </c>
      <c r="B129" s="14" t="s">
        <v>113</v>
      </c>
      <c r="C129" s="17" t="s">
        <v>329</v>
      </c>
      <c r="D129" s="197">
        <v>47.496706478465434</v>
      </c>
    </row>
    <row r="130" spans="1:4" ht="30" customHeight="1" thickTop="1" thickBot="1">
      <c r="A130" s="16" t="s">
        <v>330</v>
      </c>
      <c r="B130" s="14" t="s">
        <v>113</v>
      </c>
      <c r="C130" s="17" t="s">
        <v>331</v>
      </c>
      <c r="D130" s="197">
        <v>1761.4201590440855</v>
      </c>
    </row>
    <row r="131" spans="1:4" ht="30" customHeight="1" thickTop="1" thickBot="1">
      <c r="A131" s="16" t="s">
        <v>332</v>
      </c>
      <c r="B131" s="14" t="s">
        <v>113</v>
      </c>
      <c r="C131" s="17" t="s">
        <v>333</v>
      </c>
      <c r="D131" s="197">
        <v>2229.4165930405952</v>
      </c>
    </row>
    <row r="132" spans="1:4" ht="30" customHeight="1" thickTop="1" thickBot="1">
      <c r="A132" s="16" t="s">
        <v>334</v>
      </c>
      <c r="B132" s="14" t="s">
        <v>113</v>
      </c>
      <c r="C132" s="17" t="s">
        <v>1272</v>
      </c>
      <c r="D132" s="197">
        <v>4286.3943820827517</v>
      </c>
    </row>
    <row r="133" spans="1:4" ht="30" customHeight="1" thickTop="1" thickBot="1">
      <c r="A133" s="16" t="s">
        <v>335</v>
      </c>
      <c r="B133" s="14" t="s">
        <v>92</v>
      </c>
      <c r="C133" s="17" t="s">
        <v>1330</v>
      </c>
      <c r="D133" s="197">
        <v>192156.35675654965</v>
      </c>
    </row>
    <row r="134" spans="1:4" ht="30" customHeight="1" thickTop="1" thickBot="1">
      <c r="A134" s="16" t="s">
        <v>336</v>
      </c>
      <c r="B134" s="14" t="s">
        <v>113</v>
      </c>
      <c r="C134" s="17" t="s">
        <v>337</v>
      </c>
      <c r="D134" s="197">
        <v>36037.354437181115</v>
      </c>
    </row>
    <row r="135" spans="1:4" ht="30" customHeight="1" thickTop="1" thickBot="1">
      <c r="A135" s="16" t="s">
        <v>338</v>
      </c>
      <c r="B135" s="14" t="s">
        <v>339</v>
      </c>
      <c r="C135" s="17" t="s">
        <v>340</v>
      </c>
      <c r="D135" s="197">
        <v>1364.2671009771987</v>
      </c>
    </row>
    <row r="136" spans="1:4" ht="30" customHeight="1" thickTop="1" thickBot="1">
      <c r="A136" s="16" t="s">
        <v>352</v>
      </c>
      <c r="B136" s="14" t="s">
        <v>339</v>
      </c>
      <c r="C136" s="17" t="s">
        <v>353</v>
      </c>
      <c r="D136" s="197">
        <v>1162.1534563879839</v>
      </c>
    </row>
    <row r="137" spans="1:4" ht="30" customHeight="1" thickTop="1" thickBot="1">
      <c r="A137" s="16" t="s">
        <v>343</v>
      </c>
      <c r="B137" s="14" t="s">
        <v>344</v>
      </c>
      <c r="C137" s="17" t="s">
        <v>345</v>
      </c>
      <c r="D137" s="197">
        <v>0.25419412256878282</v>
      </c>
    </row>
    <row r="138" spans="1:4" ht="30" customHeight="1" thickTop="1" thickBot="1">
      <c r="A138" s="16" t="s">
        <v>346</v>
      </c>
      <c r="B138" s="14" t="s">
        <v>344</v>
      </c>
      <c r="C138" s="17" t="s">
        <v>347</v>
      </c>
      <c r="D138" s="197">
        <v>0.3079908265243958</v>
      </c>
    </row>
    <row r="139" spans="1:4" ht="30" customHeight="1" thickTop="1" thickBot="1">
      <c r="A139" s="16" t="s">
        <v>350</v>
      </c>
      <c r="B139" s="14" t="s">
        <v>339</v>
      </c>
      <c r="C139" s="17" t="s">
        <v>351</v>
      </c>
      <c r="D139" s="197">
        <v>1440.0597176981541</v>
      </c>
    </row>
    <row r="140" spans="1:4" ht="30" customHeight="1" thickTop="1" thickBot="1">
      <c r="A140" s="16" t="s">
        <v>348</v>
      </c>
      <c r="B140" s="14" t="s">
        <v>339</v>
      </c>
      <c r="C140" s="17" t="s">
        <v>349</v>
      </c>
      <c r="D140" s="197">
        <v>1364.2671009771987</v>
      </c>
    </row>
    <row r="141" spans="1:4" ht="30" customHeight="1" thickTop="1" thickBot="1">
      <c r="A141" s="16" t="s">
        <v>356</v>
      </c>
      <c r="B141" s="14" t="s">
        <v>113</v>
      </c>
      <c r="C141" s="17" t="s">
        <v>357</v>
      </c>
      <c r="D141" s="197">
        <v>41915.141525994433</v>
      </c>
    </row>
    <row r="142" spans="1:4" ht="30" customHeight="1" thickTop="1" thickBot="1">
      <c r="A142" s="16" t="s">
        <v>341</v>
      </c>
      <c r="B142" s="14" t="s">
        <v>339</v>
      </c>
      <c r="C142" s="17" t="s">
        <v>342</v>
      </c>
      <c r="D142" s="197">
        <v>1364.2671009771987</v>
      </c>
    </row>
    <row r="143" spans="1:4" ht="30" customHeight="1" thickTop="1" thickBot="1">
      <c r="A143" s="16" t="s">
        <v>354</v>
      </c>
      <c r="B143" s="14" t="s">
        <v>113</v>
      </c>
      <c r="C143" s="17" t="s">
        <v>355</v>
      </c>
      <c r="D143" s="197">
        <v>37892.727758220339</v>
      </c>
    </row>
    <row r="144" spans="1:4" ht="30" customHeight="1" thickTop="1" thickBot="1">
      <c r="A144" s="16" t="s">
        <v>359</v>
      </c>
      <c r="B144" s="14" t="s">
        <v>113</v>
      </c>
      <c r="C144" s="17" t="s">
        <v>360</v>
      </c>
      <c r="D144" s="197">
        <v>156948.2129754675</v>
      </c>
    </row>
    <row r="145" spans="1:4" ht="68.25" customHeight="1" thickTop="1" thickBot="1">
      <c r="A145" s="16" t="s">
        <v>358</v>
      </c>
      <c r="B145" s="14" t="s">
        <v>113</v>
      </c>
      <c r="C145" s="17" t="s">
        <v>1427</v>
      </c>
      <c r="D145" s="197">
        <v>223718.92553062525</v>
      </c>
    </row>
    <row r="146" spans="1:4" ht="30" customHeight="1" thickTop="1" thickBot="1">
      <c r="A146" s="16" t="s">
        <v>361</v>
      </c>
      <c r="B146" s="14" t="s">
        <v>113</v>
      </c>
      <c r="C146" s="17" t="s">
        <v>1331</v>
      </c>
      <c r="D146" s="197">
        <v>78384.790054262368</v>
      </c>
    </row>
    <row r="147" spans="1:4" ht="30" customHeight="1" thickTop="1" thickBot="1">
      <c r="A147" s="16" t="s">
        <v>362</v>
      </c>
      <c r="B147" s="14" t="s">
        <v>113</v>
      </c>
      <c r="C147" s="17" t="s">
        <v>1332</v>
      </c>
      <c r="D147" s="197">
        <v>86431.451236580615</v>
      </c>
    </row>
    <row r="148" spans="1:4" ht="30" customHeight="1" thickTop="1" thickBot="1">
      <c r="A148" s="16" t="s">
        <v>367</v>
      </c>
      <c r="B148" s="14" t="s">
        <v>113</v>
      </c>
      <c r="C148" s="17" t="s">
        <v>368</v>
      </c>
      <c r="D148" s="197">
        <v>8267.4586319218233</v>
      </c>
    </row>
    <row r="149" spans="1:4" ht="30" customHeight="1" thickTop="1" thickBot="1">
      <c r="A149" s="16" t="s">
        <v>363</v>
      </c>
      <c r="B149" s="14" t="s">
        <v>113</v>
      </c>
      <c r="C149" s="17" t="s">
        <v>364</v>
      </c>
      <c r="D149" s="197">
        <v>6947.6565327542521</v>
      </c>
    </row>
    <row r="150" spans="1:4" ht="30" customHeight="1" thickTop="1" thickBot="1">
      <c r="A150" s="16" t="s">
        <v>158</v>
      </c>
      <c r="B150" s="14" t="s">
        <v>113</v>
      </c>
      <c r="C150" s="17" t="s">
        <v>159</v>
      </c>
      <c r="D150" s="197">
        <v>53468.992883589948</v>
      </c>
    </row>
    <row r="151" spans="1:4" ht="30" customHeight="1" thickTop="1" thickBot="1">
      <c r="A151" s="16" t="s">
        <v>369</v>
      </c>
      <c r="B151" s="14" t="s">
        <v>113</v>
      </c>
      <c r="C151" s="17" t="s">
        <v>370</v>
      </c>
      <c r="D151" s="197">
        <v>140671.09663409335</v>
      </c>
    </row>
    <row r="152" spans="1:4" ht="30" customHeight="1" thickTop="1" thickBot="1">
      <c r="A152" s="16" t="s">
        <v>371</v>
      </c>
      <c r="B152" s="14" t="s">
        <v>113</v>
      </c>
      <c r="C152" s="17" t="s">
        <v>372</v>
      </c>
      <c r="D152" s="197">
        <v>131373.86898298952</v>
      </c>
    </row>
    <row r="153" spans="1:4" ht="30" customHeight="1" thickTop="1" thickBot="1">
      <c r="A153" s="16" t="s">
        <v>365</v>
      </c>
      <c r="B153" s="14" t="s">
        <v>113</v>
      </c>
      <c r="C153" s="17" t="s">
        <v>366</v>
      </c>
      <c r="D153" s="197">
        <v>140671.09663409335</v>
      </c>
    </row>
    <row r="154" spans="1:4" ht="30" customHeight="1" thickTop="1" thickBot="1">
      <c r="A154" s="16" t="s">
        <v>373</v>
      </c>
      <c r="B154" s="14" t="s">
        <v>113</v>
      </c>
      <c r="C154" s="17" t="s">
        <v>374</v>
      </c>
      <c r="D154" s="197">
        <v>78167.452044878752</v>
      </c>
    </row>
    <row r="155" spans="1:4" ht="15.75" thickTop="1"/>
  </sheetData>
  <sortState xmlns:xlrd2="http://schemas.microsoft.com/office/spreadsheetml/2017/richdata2"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tabColor theme="9" tint="-0.249977111117893"/>
  </sheetPr>
  <dimension ref="A1:D375"/>
  <sheetViews>
    <sheetView zoomScale="86" zoomScaleNormal="86" workbookViewId="0">
      <pane xSplit="3" ySplit="2" topLeftCell="D190"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1.5703125" customWidth="1"/>
    <col min="2" max="2" width="9.140625"/>
    <col min="3" max="3" width="77.42578125" style="34" customWidth="1"/>
    <col min="4" max="4" width="17.140625" style="23" customWidth="1"/>
  </cols>
  <sheetData>
    <row r="1" spans="1:4" ht="81.75" customHeight="1" thickTop="1" thickBot="1">
      <c r="A1" s="477" t="s">
        <v>1281</v>
      </c>
      <c r="B1" s="478"/>
      <c r="C1" s="478"/>
      <c r="D1" s="479"/>
    </row>
    <row r="2" spans="1:4" ht="60.75" customHeight="1" thickTop="1" thickBot="1">
      <c r="A2" s="476" t="s">
        <v>375</v>
      </c>
      <c r="B2" s="476"/>
      <c r="C2" s="476"/>
      <c r="D2" s="476"/>
    </row>
    <row r="3" spans="1:4" ht="16.5" customHeight="1" thickTop="1" thickBot="1">
      <c r="A3" s="30"/>
      <c r="B3" s="30"/>
      <c r="C3" s="33"/>
      <c r="D3" s="31"/>
    </row>
    <row r="4" spans="1:4" ht="16.5" customHeight="1" thickTop="1" thickBot="1">
      <c r="A4" s="30"/>
      <c r="B4" s="30"/>
      <c r="C4" s="33" t="s">
        <v>375</v>
      </c>
      <c r="D4" s="31"/>
    </row>
    <row r="5" spans="1:4" ht="16.5" thickTop="1" thickBot="1">
      <c r="A5" s="30"/>
      <c r="B5" s="30"/>
      <c r="C5" s="33"/>
      <c r="D5" s="32" t="s">
        <v>1279</v>
      </c>
    </row>
    <row r="6" spans="1:4" ht="31.5" thickTop="1" thickBot="1">
      <c r="A6" s="30" t="s">
        <v>809</v>
      </c>
      <c r="B6" s="30" t="s">
        <v>377</v>
      </c>
      <c r="C6" s="33" t="s">
        <v>1364</v>
      </c>
      <c r="D6" s="198">
        <v>2359.228439360943</v>
      </c>
    </row>
    <row r="7" spans="1:4" ht="16.5" thickTop="1" thickBot="1">
      <c r="A7" s="30" t="s">
        <v>814</v>
      </c>
      <c r="B7" s="30" t="s">
        <v>377</v>
      </c>
      <c r="C7" s="33" t="s">
        <v>815</v>
      </c>
      <c r="D7" s="198">
        <v>2236.4166304632149</v>
      </c>
    </row>
    <row r="8" spans="1:4" ht="16.5" thickTop="1" thickBot="1">
      <c r="A8" s="30" t="s">
        <v>810</v>
      </c>
      <c r="B8" s="30" t="s">
        <v>377</v>
      </c>
      <c r="C8" s="33" t="s">
        <v>811</v>
      </c>
      <c r="D8" s="198">
        <v>2158.3774046017397</v>
      </c>
    </row>
    <row r="9" spans="1:4" ht="16.5" thickTop="1" thickBot="1">
      <c r="A9" s="30" t="s">
        <v>812</v>
      </c>
      <c r="B9" s="30" t="s">
        <v>377</v>
      </c>
      <c r="C9" s="33" t="s">
        <v>813</v>
      </c>
      <c r="D9" s="198">
        <v>2129.103423882184</v>
      </c>
    </row>
    <row r="10" spans="1:4" ht="16.5" thickTop="1" thickBot="1">
      <c r="A10" s="30" t="s">
        <v>1264</v>
      </c>
      <c r="B10" s="30" t="s">
        <v>377</v>
      </c>
      <c r="C10" s="33" t="s">
        <v>1263</v>
      </c>
      <c r="D10" s="198">
        <v>3253.3484016790435</v>
      </c>
    </row>
    <row r="11" spans="1:4" ht="16.5" thickTop="1" thickBot="1">
      <c r="A11" s="30" t="s">
        <v>818</v>
      </c>
      <c r="B11" s="30" t="s">
        <v>377</v>
      </c>
      <c r="C11" s="33" t="s">
        <v>819</v>
      </c>
      <c r="D11" s="198">
        <v>8026.5636375374443</v>
      </c>
    </row>
    <row r="12" spans="1:4" ht="16.5" thickTop="1" thickBot="1">
      <c r="A12" s="30" t="s">
        <v>816</v>
      </c>
      <c r="B12" s="30" t="s">
        <v>377</v>
      </c>
      <c r="C12" s="33" t="s">
        <v>817</v>
      </c>
      <c r="D12" s="198">
        <v>4626.673734672202</v>
      </c>
    </row>
    <row r="13" spans="1:4" ht="16.5" thickTop="1" thickBot="1">
      <c r="A13" s="30" t="s">
        <v>820</v>
      </c>
      <c r="B13" s="30" t="s">
        <v>92</v>
      </c>
      <c r="C13" s="33" t="s">
        <v>1365</v>
      </c>
      <c r="D13" s="198">
        <v>1031.6262835001612</v>
      </c>
    </row>
    <row r="14" spans="1:4" ht="16.5" thickTop="1" thickBot="1">
      <c r="A14" s="30" t="s">
        <v>822</v>
      </c>
      <c r="B14" s="30" t="s">
        <v>233</v>
      </c>
      <c r="C14" s="33" t="s">
        <v>1367</v>
      </c>
      <c r="D14" s="198">
        <v>48800.226025185657</v>
      </c>
    </row>
    <row r="15" spans="1:4" ht="16.5" thickTop="1" thickBot="1">
      <c r="A15" s="30" t="s">
        <v>823</v>
      </c>
      <c r="B15" s="30" t="s">
        <v>92</v>
      </c>
      <c r="C15" s="33" t="s">
        <v>1368</v>
      </c>
      <c r="D15" s="198">
        <v>777.51466824500437</v>
      </c>
    </row>
    <row r="16" spans="1:4" ht="16.5" thickTop="1" thickBot="1">
      <c r="A16" s="30" t="s">
        <v>821</v>
      </c>
      <c r="B16" s="30" t="s">
        <v>233</v>
      </c>
      <c r="C16" s="33" t="s">
        <v>1366</v>
      </c>
      <c r="D16" s="198">
        <v>49587.32644494671</v>
      </c>
    </row>
    <row r="17" spans="1:4" ht="16.5" thickTop="1" thickBot="1">
      <c r="A17" s="30" t="s">
        <v>847</v>
      </c>
      <c r="B17" s="30" t="s">
        <v>425</v>
      </c>
      <c r="C17" s="33" t="s">
        <v>848</v>
      </c>
      <c r="D17" s="198">
        <v>7531.8001033486089</v>
      </c>
    </row>
    <row r="18" spans="1:4" ht="16.5" thickTop="1" thickBot="1">
      <c r="A18" s="30" t="s">
        <v>824</v>
      </c>
      <c r="B18" s="30" t="s">
        <v>388</v>
      </c>
      <c r="C18" s="33" t="s">
        <v>1369</v>
      </c>
      <c r="D18" s="198">
        <v>64316.598966742</v>
      </c>
    </row>
    <row r="19" spans="1:4" ht="31.5" thickTop="1" thickBot="1">
      <c r="A19" s="30" t="s">
        <v>825</v>
      </c>
      <c r="B19" s="30" t="s">
        <v>388</v>
      </c>
      <c r="C19" s="33" t="s">
        <v>826</v>
      </c>
      <c r="D19" s="198">
        <v>64316.598966742</v>
      </c>
    </row>
    <row r="20" spans="1:4" ht="16.5" thickTop="1" thickBot="1">
      <c r="A20" s="30" t="s">
        <v>831</v>
      </c>
      <c r="B20" s="30" t="s">
        <v>388</v>
      </c>
      <c r="C20" s="33" t="s">
        <v>832</v>
      </c>
      <c r="D20" s="198">
        <v>64316.598966742</v>
      </c>
    </row>
    <row r="21" spans="1:4" ht="31.5" thickTop="1" thickBot="1">
      <c r="A21" s="30" t="s">
        <v>827</v>
      </c>
      <c r="B21" s="30" t="s">
        <v>388</v>
      </c>
      <c r="C21" s="33" t="s">
        <v>828</v>
      </c>
      <c r="D21" s="198">
        <v>64316.598966742</v>
      </c>
    </row>
    <row r="22" spans="1:4" ht="31.5" thickTop="1" thickBot="1">
      <c r="A22" s="30" t="s">
        <v>829</v>
      </c>
      <c r="B22" s="30" t="s">
        <v>388</v>
      </c>
      <c r="C22" s="33" t="s">
        <v>830</v>
      </c>
      <c r="D22" s="198">
        <v>64316.598966742</v>
      </c>
    </row>
    <row r="23" spans="1:4" ht="16.5" thickTop="1" thickBot="1">
      <c r="A23" s="30" t="s">
        <v>833</v>
      </c>
      <c r="B23" s="30" t="s">
        <v>388</v>
      </c>
      <c r="C23" s="33" t="s">
        <v>834</v>
      </c>
      <c r="D23" s="198">
        <v>64316.598966742</v>
      </c>
    </row>
    <row r="24" spans="1:4" ht="16.5" thickTop="1" thickBot="1">
      <c r="A24" s="30" t="s">
        <v>843</v>
      </c>
      <c r="B24" s="30" t="s">
        <v>388</v>
      </c>
      <c r="C24" s="33" t="s">
        <v>844</v>
      </c>
      <c r="D24" s="198">
        <v>25318.745585402336</v>
      </c>
    </row>
    <row r="25" spans="1:4" ht="16.5" thickTop="1" thickBot="1">
      <c r="A25" s="30" t="s">
        <v>835</v>
      </c>
      <c r="B25" s="30" t="s">
        <v>388</v>
      </c>
      <c r="C25" s="33" t="s">
        <v>836</v>
      </c>
      <c r="D25" s="198">
        <v>64316.598966742</v>
      </c>
    </row>
    <row r="26" spans="1:4" ht="16.5" thickTop="1" thickBot="1">
      <c r="A26" s="30" t="s">
        <v>838</v>
      </c>
      <c r="B26" s="30" t="s">
        <v>388</v>
      </c>
      <c r="C26" s="33" t="s">
        <v>1400</v>
      </c>
      <c r="D26" s="198">
        <v>64316.598966742</v>
      </c>
    </row>
    <row r="27" spans="1:4" ht="16.5" thickTop="1" thickBot="1">
      <c r="A27" s="30" t="s">
        <v>837</v>
      </c>
      <c r="B27" s="30" t="s">
        <v>388</v>
      </c>
      <c r="C27" s="33" t="s">
        <v>1402</v>
      </c>
      <c r="D27" s="198">
        <v>64316.598966742</v>
      </c>
    </row>
    <row r="28" spans="1:4" ht="16.5" thickTop="1" thickBot="1">
      <c r="A28" s="30" t="s">
        <v>840</v>
      </c>
      <c r="B28" s="30" t="s">
        <v>388</v>
      </c>
      <c r="C28" s="33" t="s">
        <v>1401</v>
      </c>
      <c r="D28" s="198">
        <v>64316.598966742</v>
      </c>
    </row>
    <row r="29" spans="1:4" ht="16.5" thickTop="1" thickBot="1">
      <c r="A29" s="30" t="s">
        <v>839</v>
      </c>
      <c r="B29" s="30" t="s">
        <v>388</v>
      </c>
      <c r="C29" s="33" t="s">
        <v>1399</v>
      </c>
      <c r="D29" s="198">
        <v>64316.598966742</v>
      </c>
    </row>
    <row r="30" spans="1:4" ht="31.5" thickTop="1" thickBot="1">
      <c r="A30" s="30" t="s">
        <v>841</v>
      </c>
      <c r="B30" s="30" t="s">
        <v>388</v>
      </c>
      <c r="C30" s="33" t="s">
        <v>842</v>
      </c>
      <c r="D30" s="198">
        <v>64316.598966742</v>
      </c>
    </row>
    <row r="31" spans="1:4" ht="16.5" thickTop="1" thickBot="1">
      <c r="A31" s="30" t="s">
        <v>845</v>
      </c>
      <c r="B31" s="30" t="s">
        <v>425</v>
      </c>
      <c r="C31" s="33" t="s">
        <v>846</v>
      </c>
      <c r="D31" s="198">
        <v>37.420317821735615</v>
      </c>
    </row>
    <row r="32" spans="1:4" ht="16.5" thickTop="1" thickBot="1">
      <c r="A32" s="30" t="s">
        <v>850</v>
      </c>
      <c r="B32" s="30" t="s">
        <v>144</v>
      </c>
      <c r="C32" s="33" t="s">
        <v>1371</v>
      </c>
      <c r="D32" s="198">
        <v>465.72588939767581</v>
      </c>
    </row>
    <row r="33" spans="1:4" ht="16.5" thickTop="1" thickBot="1">
      <c r="A33" s="30" t="s">
        <v>851</v>
      </c>
      <c r="B33" s="30" t="s">
        <v>377</v>
      </c>
      <c r="C33" s="33" t="s">
        <v>852</v>
      </c>
      <c r="D33" s="198">
        <v>5343.2046402761589</v>
      </c>
    </row>
    <row r="34" spans="1:4" ht="16.5" thickTop="1" thickBot="1">
      <c r="A34" s="30" t="s">
        <v>857</v>
      </c>
      <c r="B34" s="30" t="s">
        <v>377</v>
      </c>
      <c r="C34" s="33" t="s">
        <v>858</v>
      </c>
      <c r="D34" s="198">
        <v>3710.8457162492491</v>
      </c>
    </row>
    <row r="35" spans="1:4" ht="16.5" thickTop="1" thickBot="1">
      <c r="A35" s="30" t="s">
        <v>853</v>
      </c>
      <c r="B35" s="30" t="s">
        <v>377</v>
      </c>
      <c r="C35" s="33" t="s">
        <v>854</v>
      </c>
      <c r="D35" s="198">
        <v>4869.5279302550853</v>
      </c>
    </row>
    <row r="36" spans="1:4" ht="16.5" thickTop="1" thickBot="1">
      <c r="A36" s="30" t="s">
        <v>855</v>
      </c>
      <c r="B36" s="30" t="s">
        <v>377</v>
      </c>
      <c r="C36" s="33" t="s">
        <v>856</v>
      </c>
      <c r="D36" s="198">
        <v>6079.5636422344196</v>
      </c>
    </row>
    <row r="37" spans="1:4" ht="16.5" thickTop="1" thickBot="1">
      <c r="A37" s="30" t="s">
        <v>976</v>
      </c>
      <c r="B37" s="30" t="s">
        <v>377</v>
      </c>
      <c r="C37" s="33" t="s">
        <v>977</v>
      </c>
      <c r="D37" s="198">
        <v>3463.2418469486597</v>
      </c>
    </row>
    <row r="38" spans="1:4" ht="16.5" thickTop="1" thickBot="1">
      <c r="A38" s="30" t="s">
        <v>859</v>
      </c>
      <c r="B38" s="30" t="s">
        <v>377</v>
      </c>
      <c r="C38" s="33" t="s">
        <v>860</v>
      </c>
      <c r="D38" s="198">
        <v>3662.6406199547946</v>
      </c>
    </row>
    <row r="39" spans="1:4" ht="31.5" thickTop="1" thickBot="1">
      <c r="A39" s="30" t="s">
        <v>999</v>
      </c>
      <c r="B39" s="30" t="s">
        <v>92</v>
      </c>
      <c r="C39" s="33" t="s">
        <v>1000</v>
      </c>
      <c r="D39" s="198">
        <v>421492.27478204708</v>
      </c>
    </row>
    <row r="40" spans="1:4" ht="16.5" thickTop="1" thickBot="1">
      <c r="A40" s="30" t="s">
        <v>974</v>
      </c>
      <c r="B40" s="30" t="s">
        <v>92</v>
      </c>
      <c r="C40" s="33" t="s">
        <v>975</v>
      </c>
      <c r="D40" s="198">
        <v>37465.979980626405</v>
      </c>
    </row>
    <row r="41" spans="1:4" ht="16.5" thickTop="1" thickBot="1">
      <c r="A41" s="30" t="s">
        <v>899</v>
      </c>
      <c r="B41" s="30" t="s">
        <v>92</v>
      </c>
      <c r="C41" s="33" t="s">
        <v>900</v>
      </c>
      <c r="D41" s="198">
        <v>663.89412957043237</v>
      </c>
    </row>
    <row r="42" spans="1:4" ht="16.5" thickTop="1" thickBot="1">
      <c r="A42" s="30" t="s">
        <v>437</v>
      </c>
      <c r="B42" s="30" t="s">
        <v>92</v>
      </c>
      <c r="C42" s="33" t="s">
        <v>438</v>
      </c>
      <c r="D42" s="198">
        <v>10289.438477668584</v>
      </c>
    </row>
    <row r="43" spans="1:4" ht="16.5" thickTop="1" thickBot="1">
      <c r="A43" s="30" t="s">
        <v>376</v>
      </c>
      <c r="B43" s="30" t="s">
        <v>377</v>
      </c>
      <c r="C43" s="33" t="s">
        <v>378</v>
      </c>
      <c r="D43" s="198">
        <v>5097.3130934460687</v>
      </c>
    </row>
    <row r="44" spans="1:4" ht="31.5" thickTop="1" thickBot="1">
      <c r="A44" s="30" t="s">
        <v>379</v>
      </c>
      <c r="B44" s="30" t="s">
        <v>144</v>
      </c>
      <c r="C44" s="33" t="s">
        <v>380</v>
      </c>
      <c r="D44" s="198">
        <v>9620.4660639328358</v>
      </c>
    </row>
    <row r="45" spans="1:4" ht="16.5" thickTop="1" thickBot="1">
      <c r="A45" s="30" t="s">
        <v>849</v>
      </c>
      <c r="B45" s="30" t="s">
        <v>377</v>
      </c>
      <c r="C45" s="33" t="s">
        <v>1370</v>
      </c>
      <c r="D45" s="198">
        <v>6296.8033580884721</v>
      </c>
    </row>
    <row r="46" spans="1:4" ht="16.5" thickTop="1" thickBot="1">
      <c r="A46" s="30" t="s">
        <v>995</v>
      </c>
      <c r="B46" s="30" t="s">
        <v>92</v>
      </c>
      <c r="C46" s="33" t="s">
        <v>1396</v>
      </c>
      <c r="D46" s="198">
        <v>582.67506508885253</v>
      </c>
    </row>
    <row r="47" spans="1:4" ht="16.5" thickTop="1" thickBot="1">
      <c r="A47" s="30" t="s">
        <v>996</v>
      </c>
      <c r="B47" s="30" t="s">
        <v>92</v>
      </c>
      <c r="C47" s="33" t="s">
        <v>1397</v>
      </c>
      <c r="D47" s="198">
        <v>20989.344526961569</v>
      </c>
    </row>
    <row r="48" spans="1:4" ht="16.5" thickTop="1" thickBot="1">
      <c r="A48" s="30" t="s">
        <v>868</v>
      </c>
      <c r="B48" s="30" t="s">
        <v>388</v>
      </c>
      <c r="C48" s="33" t="s">
        <v>869</v>
      </c>
      <c r="D48" s="198">
        <v>47073.712268941592</v>
      </c>
    </row>
    <row r="49" spans="1:4" ht="16.5" thickTop="1" thickBot="1">
      <c r="A49" s="30" t="s">
        <v>871</v>
      </c>
      <c r="B49" s="30" t="s">
        <v>388</v>
      </c>
      <c r="C49" s="33" t="s">
        <v>872</v>
      </c>
      <c r="D49" s="198">
        <v>44864.763788287164</v>
      </c>
    </row>
    <row r="50" spans="1:4" ht="16.5" thickTop="1" thickBot="1">
      <c r="A50" s="30" t="s">
        <v>870</v>
      </c>
      <c r="B50" s="30" t="s">
        <v>388</v>
      </c>
      <c r="C50" s="33" t="s">
        <v>1373</v>
      </c>
      <c r="D50" s="198">
        <v>42650.348078785915</v>
      </c>
    </row>
    <row r="51" spans="1:4" ht="16.5" thickTop="1" thickBot="1">
      <c r="A51" s="30" t="s">
        <v>867</v>
      </c>
      <c r="B51" s="30" t="s">
        <v>388</v>
      </c>
      <c r="C51" s="33" t="s">
        <v>1372</v>
      </c>
      <c r="D51" s="198">
        <v>42461.443978043259</v>
      </c>
    </row>
    <row r="52" spans="1:4" ht="16.5" thickTop="1" thickBot="1">
      <c r="A52" s="30" t="s">
        <v>873</v>
      </c>
      <c r="B52" s="30" t="s">
        <v>388</v>
      </c>
      <c r="C52" s="33" t="s">
        <v>874</v>
      </c>
      <c r="D52" s="198">
        <v>44078.86908861003</v>
      </c>
    </row>
    <row r="53" spans="1:4" ht="16.5" thickTop="1" thickBot="1">
      <c r="A53" s="30" t="s">
        <v>381</v>
      </c>
      <c r="B53" s="30" t="s">
        <v>144</v>
      </c>
      <c r="C53" s="33" t="s">
        <v>382</v>
      </c>
      <c r="D53" s="198">
        <v>2950.4840626317828</v>
      </c>
    </row>
    <row r="54" spans="1:4" ht="16.5" thickTop="1" thickBot="1">
      <c r="A54" s="30" t="s">
        <v>865</v>
      </c>
      <c r="B54" s="30" t="s">
        <v>377</v>
      </c>
      <c r="C54" s="33" t="s">
        <v>866</v>
      </c>
      <c r="D54" s="198">
        <v>1922.5288323277016</v>
      </c>
    </row>
    <row r="55" spans="1:4" ht="16.5" thickTop="1" thickBot="1">
      <c r="A55" s="30" t="s">
        <v>861</v>
      </c>
      <c r="B55" s="30" t="s">
        <v>425</v>
      </c>
      <c r="C55" s="33" t="s">
        <v>862</v>
      </c>
      <c r="D55" s="198">
        <v>2497.731998708427</v>
      </c>
    </row>
    <row r="56" spans="1:4" ht="16.5" thickTop="1" thickBot="1">
      <c r="A56" s="30" t="s">
        <v>863</v>
      </c>
      <c r="B56" s="30" t="s">
        <v>637</v>
      </c>
      <c r="C56" s="33" t="s">
        <v>864</v>
      </c>
      <c r="D56" s="198">
        <v>9441.0071682273137</v>
      </c>
    </row>
    <row r="57" spans="1:4" ht="16.5" thickTop="1" thickBot="1">
      <c r="A57" s="30" t="s">
        <v>383</v>
      </c>
      <c r="B57" s="30" t="s">
        <v>377</v>
      </c>
      <c r="C57" s="33" t="s">
        <v>384</v>
      </c>
      <c r="D57" s="198">
        <v>2971.5351297617735</v>
      </c>
    </row>
    <row r="58" spans="1:4" ht="16.5" thickTop="1" thickBot="1">
      <c r="A58" s="30" t="s">
        <v>385</v>
      </c>
      <c r="B58" s="30" t="s">
        <v>377</v>
      </c>
      <c r="C58" s="33" t="s">
        <v>386</v>
      </c>
      <c r="D58" s="198">
        <v>2874.4907329673874</v>
      </c>
    </row>
    <row r="59" spans="1:4" ht="31.5" thickTop="1" thickBot="1">
      <c r="A59" s="30" t="s">
        <v>387</v>
      </c>
      <c r="B59" s="30" t="s">
        <v>388</v>
      </c>
      <c r="C59" s="33" t="s">
        <v>389</v>
      </c>
      <c r="D59" s="198">
        <v>20768.634683315715</v>
      </c>
    </row>
    <row r="60" spans="1:4" ht="16.5" thickTop="1" thickBot="1">
      <c r="A60" s="30" t="s">
        <v>390</v>
      </c>
      <c r="B60" s="30" t="s">
        <v>377</v>
      </c>
      <c r="C60" s="33" t="s">
        <v>391</v>
      </c>
      <c r="D60" s="198">
        <v>5730.3320212390481</v>
      </c>
    </row>
    <row r="61" spans="1:4" ht="16.5" thickTop="1" thickBot="1">
      <c r="A61" s="30" t="s">
        <v>392</v>
      </c>
      <c r="B61" s="30" t="s">
        <v>233</v>
      </c>
      <c r="C61" s="33" t="s">
        <v>393</v>
      </c>
      <c r="D61" s="198">
        <v>65300.034103310412</v>
      </c>
    </row>
    <row r="62" spans="1:4" ht="16.5" thickTop="1" thickBot="1">
      <c r="A62" s="30" t="s">
        <v>400</v>
      </c>
      <c r="B62" s="30" t="s">
        <v>233</v>
      </c>
      <c r="C62" s="33" t="s">
        <v>401</v>
      </c>
      <c r="D62" s="198">
        <v>5495.0103971585395</v>
      </c>
    </row>
    <row r="63" spans="1:4" ht="16.5" thickTop="1" thickBot="1">
      <c r="A63" s="30" t="s">
        <v>394</v>
      </c>
      <c r="B63" s="30" t="s">
        <v>388</v>
      </c>
      <c r="C63" s="33" t="s">
        <v>395</v>
      </c>
      <c r="D63" s="198">
        <v>29295.877623506614</v>
      </c>
    </row>
    <row r="64" spans="1:4" ht="16.5" thickTop="1" thickBot="1">
      <c r="A64" s="30" t="s">
        <v>402</v>
      </c>
      <c r="B64" s="30" t="s">
        <v>92</v>
      </c>
      <c r="C64" s="33" t="s">
        <v>403</v>
      </c>
      <c r="D64" s="198">
        <v>34543.213755247009</v>
      </c>
    </row>
    <row r="65" spans="1:4" ht="16.5" thickTop="1" thickBot="1">
      <c r="A65" s="30" t="s">
        <v>396</v>
      </c>
      <c r="B65" s="30" t="s">
        <v>92</v>
      </c>
      <c r="C65" s="33" t="s">
        <v>397</v>
      </c>
      <c r="D65" s="198">
        <v>60449.312237649327</v>
      </c>
    </row>
    <row r="66" spans="1:4" ht="16.5" thickTop="1" thickBot="1">
      <c r="A66" s="30" t="s">
        <v>398</v>
      </c>
      <c r="B66" s="30" t="s">
        <v>92</v>
      </c>
      <c r="C66" s="33" t="s">
        <v>399</v>
      </c>
      <c r="D66" s="198">
        <v>73462.705844365511</v>
      </c>
    </row>
    <row r="67" spans="1:4" ht="16.5" thickTop="1" thickBot="1">
      <c r="A67" s="30" t="s">
        <v>1001</v>
      </c>
      <c r="B67" s="30" t="s">
        <v>144</v>
      </c>
      <c r="C67" s="33" t="s">
        <v>1002</v>
      </c>
      <c r="D67" s="198">
        <v>7409.5901091974347</v>
      </c>
    </row>
    <row r="68" spans="1:4" ht="16.5" thickTop="1" thickBot="1">
      <c r="A68" s="30" t="s">
        <v>404</v>
      </c>
      <c r="B68" s="30" t="s">
        <v>377</v>
      </c>
      <c r="C68" s="33" t="s">
        <v>405</v>
      </c>
      <c r="D68" s="198">
        <v>863.71152728446873</v>
      </c>
    </row>
    <row r="69" spans="1:4" ht="16.5" thickTop="1" thickBot="1">
      <c r="A69" s="30" t="s">
        <v>406</v>
      </c>
      <c r="B69" s="30" t="s">
        <v>377</v>
      </c>
      <c r="C69" s="33" t="s">
        <v>407</v>
      </c>
      <c r="D69" s="198">
        <v>10915.508621246365</v>
      </c>
    </row>
    <row r="70" spans="1:4" ht="16.5" thickTop="1" thickBot="1">
      <c r="A70" s="30" t="s">
        <v>408</v>
      </c>
      <c r="B70" s="30" t="s">
        <v>144</v>
      </c>
      <c r="C70" s="33" t="s">
        <v>409</v>
      </c>
      <c r="D70" s="198">
        <v>45814.491766225372</v>
      </c>
    </row>
    <row r="71" spans="1:4" ht="16.5" thickTop="1" thickBot="1">
      <c r="A71" s="30" t="s">
        <v>410</v>
      </c>
      <c r="B71" s="30" t="s">
        <v>92</v>
      </c>
      <c r="C71" s="33" t="s">
        <v>411</v>
      </c>
      <c r="D71" s="198">
        <v>9366.4949951566014</v>
      </c>
    </row>
    <row r="72" spans="1:4" ht="16.5" thickTop="1" thickBot="1">
      <c r="A72" s="30" t="s">
        <v>412</v>
      </c>
      <c r="B72" s="30" t="s">
        <v>92</v>
      </c>
      <c r="C72" s="33" t="s">
        <v>413</v>
      </c>
      <c r="D72" s="198">
        <v>12070856.893561486</v>
      </c>
    </row>
    <row r="73" spans="1:4" ht="16.5" thickTop="1" thickBot="1">
      <c r="A73" s="30" t="s">
        <v>882</v>
      </c>
      <c r="B73" s="30" t="s">
        <v>377</v>
      </c>
      <c r="C73" s="33" t="s">
        <v>883</v>
      </c>
      <c r="D73" s="198">
        <v>1787.2426864707779</v>
      </c>
    </row>
    <row r="74" spans="1:4" ht="16.5" thickTop="1" thickBot="1">
      <c r="A74" s="30" t="s">
        <v>877</v>
      </c>
      <c r="B74" s="30" t="s">
        <v>377</v>
      </c>
      <c r="C74" s="33" t="s">
        <v>878</v>
      </c>
      <c r="D74" s="198">
        <v>1649.7624798191796</v>
      </c>
    </row>
    <row r="75" spans="1:4" ht="16.5" thickTop="1" thickBot="1">
      <c r="A75" s="30" t="s">
        <v>880</v>
      </c>
      <c r="B75" s="30" t="s">
        <v>377</v>
      </c>
      <c r="C75" s="33" t="s">
        <v>881</v>
      </c>
      <c r="D75" s="198">
        <v>1649.7624798191796</v>
      </c>
    </row>
    <row r="76" spans="1:4" ht="16.5" thickTop="1" thickBot="1">
      <c r="A76" s="30" t="s">
        <v>894</v>
      </c>
      <c r="B76" s="30" t="s">
        <v>377</v>
      </c>
      <c r="C76" s="33" t="s">
        <v>895</v>
      </c>
      <c r="D76" s="198">
        <v>2286.7890862124632</v>
      </c>
    </row>
    <row r="77" spans="1:4" ht="16.5" thickTop="1" thickBot="1">
      <c r="A77" s="30" t="s">
        <v>879</v>
      </c>
      <c r="B77" s="30" t="s">
        <v>377</v>
      </c>
      <c r="C77" s="33" t="s">
        <v>1426</v>
      </c>
      <c r="D77" s="198">
        <v>1787.2426864707779</v>
      </c>
    </row>
    <row r="78" spans="1:4" ht="16.5" thickTop="1" thickBot="1">
      <c r="A78" s="30" t="s">
        <v>889</v>
      </c>
      <c r="B78" s="30" t="s">
        <v>377</v>
      </c>
      <c r="C78" s="33" t="s">
        <v>890</v>
      </c>
      <c r="D78" s="198">
        <v>2286.7890862124632</v>
      </c>
    </row>
    <row r="79" spans="1:4" ht="16.5" thickTop="1" thickBot="1">
      <c r="A79" s="30" t="s">
        <v>891</v>
      </c>
      <c r="B79" s="30" t="s">
        <v>377</v>
      </c>
      <c r="C79" s="33" t="s">
        <v>1413</v>
      </c>
      <c r="D79" s="198">
        <v>2286.7890862124632</v>
      </c>
    </row>
    <row r="80" spans="1:4" ht="16.5" thickTop="1" thickBot="1">
      <c r="A80" s="30" t="s">
        <v>892</v>
      </c>
      <c r="B80" s="30" t="s">
        <v>377</v>
      </c>
      <c r="C80" s="33" t="s">
        <v>1414</v>
      </c>
      <c r="D80" s="198">
        <v>2286.7890862124632</v>
      </c>
    </row>
    <row r="81" spans="1:4" ht="31.5" thickTop="1" thickBot="1">
      <c r="A81" s="30" t="s">
        <v>884</v>
      </c>
      <c r="B81" s="30" t="s">
        <v>377</v>
      </c>
      <c r="C81" s="33" t="s">
        <v>1374</v>
      </c>
      <c r="D81" s="198">
        <v>2818.8689699709394</v>
      </c>
    </row>
    <row r="82" spans="1:4" ht="31.5" thickTop="1" thickBot="1">
      <c r="A82" s="30" t="s">
        <v>885</v>
      </c>
      <c r="B82" s="30" t="s">
        <v>377</v>
      </c>
      <c r="C82" s="33" t="s">
        <v>1375</v>
      </c>
      <c r="D82" s="198">
        <v>2860.847659024862</v>
      </c>
    </row>
    <row r="83" spans="1:4" ht="31.5" thickTop="1" thickBot="1">
      <c r="A83" s="30" t="s">
        <v>886</v>
      </c>
      <c r="B83" s="30" t="s">
        <v>377</v>
      </c>
      <c r="C83" s="33" t="s">
        <v>1376</v>
      </c>
      <c r="D83" s="198">
        <v>2891.2822085889566</v>
      </c>
    </row>
    <row r="84" spans="1:4" ht="31.5" thickTop="1" thickBot="1">
      <c r="A84" s="30" t="s">
        <v>887</v>
      </c>
      <c r="B84" s="30" t="s">
        <v>377</v>
      </c>
      <c r="C84" s="33" t="s">
        <v>1377</v>
      </c>
      <c r="D84" s="198">
        <v>2891.2822085889566</v>
      </c>
    </row>
    <row r="85" spans="1:4" ht="16.5" thickTop="1" thickBot="1">
      <c r="A85" s="30" t="s">
        <v>893</v>
      </c>
      <c r="B85" s="30" t="s">
        <v>377</v>
      </c>
      <c r="C85" s="33" t="s">
        <v>1379</v>
      </c>
      <c r="D85" s="198">
        <v>2891.2822085889566</v>
      </c>
    </row>
    <row r="86" spans="1:4" ht="31.5" thickTop="1" thickBot="1">
      <c r="A86" s="30" t="s">
        <v>888</v>
      </c>
      <c r="B86" s="30" t="s">
        <v>377</v>
      </c>
      <c r="C86" s="33" t="s">
        <v>1378</v>
      </c>
      <c r="D86" s="198">
        <v>2891.2822085889566</v>
      </c>
    </row>
    <row r="87" spans="1:4" ht="31.5" thickTop="1" thickBot="1">
      <c r="A87" s="30" t="s">
        <v>875</v>
      </c>
      <c r="B87" s="30" t="s">
        <v>377</v>
      </c>
      <c r="C87" s="33" t="s">
        <v>876</v>
      </c>
      <c r="D87" s="198">
        <v>503.74426864707772</v>
      </c>
    </row>
    <row r="88" spans="1:4" ht="16.5" thickTop="1" thickBot="1">
      <c r="A88" s="30" t="s">
        <v>898</v>
      </c>
      <c r="B88" s="30" t="s">
        <v>377</v>
      </c>
      <c r="C88" s="33" t="s">
        <v>1380</v>
      </c>
      <c r="D88" s="198">
        <v>489.75393778225333</v>
      </c>
    </row>
    <row r="89" spans="1:4" ht="16.5" thickTop="1" thickBot="1">
      <c r="A89" s="30" t="s">
        <v>896</v>
      </c>
      <c r="B89" s="30" t="s">
        <v>377</v>
      </c>
      <c r="C89" s="33" t="s">
        <v>897</v>
      </c>
      <c r="D89" s="198">
        <v>426.05968826371429</v>
      </c>
    </row>
    <row r="90" spans="1:4" ht="16.5" thickTop="1" thickBot="1">
      <c r="A90" s="30" t="s">
        <v>997</v>
      </c>
      <c r="B90" s="30" t="s">
        <v>233</v>
      </c>
      <c r="C90" s="33" t="s">
        <v>998</v>
      </c>
      <c r="D90" s="198">
        <v>7346.2705844365501</v>
      </c>
    </row>
    <row r="91" spans="1:4" ht="31.5" thickTop="1" thickBot="1">
      <c r="A91" s="30" t="s">
        <v>414</v>
      </c>
      <c r="B91" s="30" t="s">
        <v>377</v>
      </c>
      <c r="C91" s="33" t="s">
        <v>415</v>
      </c>
      <c r="D91" s="198">
        <v>9063.7501391213536</v>
      </c>
    </row>
    <row r="92" spans="1:4" ht="16.5" thickTop="1" thickBot="1">
      <c r="A92" s="30" t="s">
        <v>416</v>
      </c>
      <c r="B92" s="30" t="s">
        <v>144</v>
      </c>
      <c r="C92" s="33" t="s">
        <v>417</v>
      </c>
      <c r="D92" s="198">
        <v>37679.021827575067</v>
      </c>
    </row>
    <row r="93" spans="1:4" ht="16.5" thickTop="1" thickBot="1">
      <c r="A93" s="30" t="s">
        <v>418</v>
      </c>
      <c r="B93" s="30" t="s">
        <v>144</v>
      </c>
      <c r="C93" s="33" t="s">
        <v>419</v>
      </c>
      <c r="D93" s="198">
        <v>749.31959961252812</v>
      </c>
    </row>
    <row r="94" spans="1:4" ht="16.5" thickTop="1" thickBot="1">
      <c r="A94" s="30" t="s">
        <v>420</v>
      </c>
      <c r="B94" s="30" t="s">
        <v>144</v>
      </c>
      <c r="C94" s="33" t="s">
        <v>421</v>
      </c>
      <c r="D94" s="198">
        <v>749.31959961252812</v>
      </c>
    </row>
    <row r="95" spans="1:4" ht="16.5" thickTop="1" thickBot="1">
      <c r="A95" s="30" t="s">
        <v>422</v>
      </c>
      <c r="B95" s="30" t="s">
        <v>377</v>
      </c>
      <c r="C95" s="33" t="s">
        <v>423</v>
      </c>
      <c r="D95" s="198">
        <v>3279.5611932732963</v>
      </c>
    </row>
    <row r="96" spans="1:4" ht="16.5" thickTop="1" thickBot="1">
      <c r="A96" s="30" t="s">
        <v>441</v>
      </c>
      <c r="B96" s="30" t="s">
        <v>377</v>
      </c>
      <c r="C96" s="33" t="s">
        <v>442</v>
      </c>
      <c r="D96" s="198">
        <v>3686.8112080734841</v>
      </c>
    </row>
    <row r="97" spans="1:4" ht="16.5" thickTop="1" thickBot="1">
      <c r="A97" s="30" t="s">
        <v>439</v>
      </c>
      <c r="B97" s="30" t="s">
        <v>377</v>
      </c>
      <c r="C97" s="33" t="s">
        <v>440</v>
      </c>
      <c r="D97" s="198">
        <v>3273.2343117387531</v>
      </c>
    </row>
    <row r="98" spans="1:4" ht="16.5" thickTop="1" thickBot="1">
      <c r="A98" s="30" t="s">
        <v>424</v>
      </c>
      <c r="B98" s="30" t="s">
        <v>425</v>
      </c>
      <c r="C98" s="33" t="s">
        <v>426</v>
      </c>
      <c r="D98" s="198">
        <v>2537.165029862088</v>
      </c>
    </row>
    <row r="99" spans="1:4" ht="31.5" thickTop="1" thickBot="1">
      <c r="A99" s="30" t="s">
        <v>907</v>
      </c>
      <c r="B99" s="30" t="s">
        <v>388</v>
      </c>
      <c r="C99" s="33" t="s">
        <v>1381</v>
      </c>
      <c r="D99" s="198">
        <v>389646.19179851463</v>
      </c>
    </row>
    <row r="100" spans="1:4" ht="31.5" thickTop="1" thickBot="1">
      <c r="A100" s="30" t="s">
        <v>908</v>
      </c>
      <c r="B100" s="30" t="s">
        <v>388</v>
      </c>
      <c r="C100" s="33" t="s">
        <v>1382</v>
      </c>
      <c r="D100" s="198">
        <v>453338.35776557954</v>
      </c>
    </row>
    <row r="101" spans="1:4" ht="31.5" thickTop="1" thickBot="1">
      <c r="A101" s="30" t="s">
        <v>909</v>
      </c>
      <c r="B101" s="30" t="s">
        <v>388</v>
      </c>
      <c r="C101" s="33" t="s">
        <v>1383</v>
      </c>
      <c r="D101" s="198">
        <v>607698.19528576033</v>
      </c>
    </row>
    <row r="102" spans="1:4" ht="31.5" thickTop="1" thickBot="1">
      <c r="A102" s="30" t="s">
        <v>910</v>
      </c>
      <c r="B102" s="30" t="s">
        <v>388</v>
      </c>
      <c r="C102" s="33" t="s">
        <v>1384</v>
      </c>
      <c r="D102" s="198">
        <v>507039.59573781071</v>
      </c>
    </row>
    <row r="103" spans="1:4" ht="31.5" thickTop="1" thickBot="1">
      <c r="A103" s="30" t="s">
        <v>911</v>
      </c>
      <c r="B103" s="30" t="s">
        <v>388</v>
      </c>
      <c r="C103" s="33" t="s">
        <v>1385</v>
      </c>
      <c r="D103" s="198">
        <v>527021.45172747807</v>
      </c>
    </row>
    <row r="104" spans="1:4" ht="16.5" thickTop="1" thickBot="1">
      <c r="A104" s="30" t="s">
        <v>905</v>
      </c>
      <c r="B104" s="30" t="s">
        <v>388</v>
      </c>
      <c r="C104" s="33" t="s">
        <v>1404</v>
      </c>
      <c r="D104" s="198">
        <v>389646.19179851463</v>
      </c>
    </row>
    <row r="105" spans="1:4" ht="16.5" thickTop="1" thickBot="1">
      <c r="A105" s="30" t="s">
        <v>904</v>
      </c>
      <c r="B105" s="30" t="s">
        <v>388</v>
      </c>
      <c r="C105" s="33" t="s">
        <v>1405</v>
      </c>
      <c r="D105" s="198">
        <v>427112.17177914106</v>
      </c>
    </row>
    <row r="106" spans="1:4" ht="16.5" thickTop="1" thickBot="1">
      <c r="A106" s="30" t="s">
        <v>1260</v>
      </c>
      <c r="B106" s="30" t="s">
        <v>388</v>
      </c>
      <c r="C106" s="33" t="s">
        <v>1403</v>
      </c>
      <c r="D106" s="198">
        <v>467075.88375847589</v>
      </c>
    </row>
    <row r="107" spans="1:4" ht="16.5" thickTop="1" thickBot="1">
      <c r="A107" s="30" t="s">
        <v>901</v>
      </c>
      <c r="B107" s="30" t="s">
        <v>388</v>
      </c>
      <c r="C107" s="33" t="s">
        <v>1403</v>
      </c>
      <c r="D107" s="198">
        <v>467075.88375847589</v>
      </c>
    </row>
    <row r="108" spans="1:4" ht="16.5" thickTop="1" thickBot="1">
      <c r="A108" s="30" t="s">
        <v>903</v>
      </c>
      <c r="B108" s="30" t="s">
        <v>388</v>
      </c>
      <c r="C108" s="33" t="s">
        <v>1406</v>
      </c>
      <c r="D108" s="198">
        <v>528957.7187600903</v>
      </c>
    </row>
    <row r="109" spans="1:4" ht="16.5" thickTop="1" thickBot="1">
      <c r="A109" s="30" t="s">
        <v>902</v>
      </c>
      <c r="B109" s="30" t="s">
        <v>388</v>
      </c>
      <c r="C109" s="33" t="s">
        <v>1407</v>
      </c>
      <c r="D109" s="198">
        <v>552623.20471423946</v>
      </c>
    </row>
    <row r="110" spans="1:4" ht="16.5" thickTop="1" thickBot="1">
      <c r="A110" s="30" t="s">
        <v>906</v>
      </c>
      <c r="B110" s="30" t="s">
        <v>388</v>
      </c>
      <c r="C110" s="33" t="s">
        <v>1408</v>
      </c>
      <c r="D110" s="198">
        <v>389646.19179851463</v>
      </c>
    </row>
    <row r="111" spans="1:4" ht="16.5" thickTop="1" thickBot="1">
      <c r="A111" s="30" t="s">
        <v>427</v>
      </c>
      <c r="B111" s="30" t="s">
        <v>144</v>
      </c>
      <c r="C111" s="33" t="s">
        <v>428</v>
      </c>
      <c r="D111" s="198">
        <v>1330.5876394066397</v>
      </c>
    </row>
    <row r="112" spans="1:4" ht="16.5" thickTop="1" thickBot="1">
      <c r="A112" s="30" t="s">
        <v>429</v>
      </c>
      <c r="B112" s="30" t="s">
        <v>233</v>
      </c>
      <c r="C112" s="33" t="s">
        <v>430</v>
      </c>
      <c r="D112" s="198">
        <v>729.42552938390759</v>
      </c>
    </row>
    <row r="113" spans="1:4" ht="31.5" thickTop="1" thickBot="1">
      <c r="A113" s="30" t="s">
        <v>431</v>
      </c>
      <c r="B113" s="30" t="s">
        <v>92</v>
      </c>
      <c r="C113" s="33" t="s">
        <v>432</v>
      </c>
      <c r="D113" s="198">
        <v>471.0190641391552</v>
      </c>
    </row>
    <row r="114" spans="1:4" ht="31.5" thickTop="1" thickBot="1">
      <c r="A114" s="30" t="s">
        <v>433</v>
      </c>
      <c r="B114" s="30" t="s">
        <v>144</v>
      </c>
      <c r="C114" s="33" t="s">
        <v>434</v>
      </c>
      <c r="D114" s="198">
        <v>31321.262286281093</v>
      </c>
    </row>
    <row r="115" spans="1:4" ht="16.5" thickTop="1" thickBot="1">
      <c r="A115" s="30" t="s">
        <v>435</v>
      </c>
      <c r="B115" s="30" t="s">
        <v>92</v>
      </c>
      <c r="C115" s="195" t="s">
        <v>436</v>
      </c>
      <c r="D115" s="198">
        <v>28625.003660510894</v>
      </c>
    </row>
    <row r="116" spans="1:4" ht="16.5" thickTop="1" thickBot="1">
      <c r="A116" s="30" t="s">
        <v>443</v>
      </c>
      <c r="B116" s="30" t="s">
        <v>92</v>
      </c>
      <c r="C116" s="33" t="s">
        <v>1333</v>
      </c>
      <c r="D116" s="198">
        <v>368663.14407491114</v>
      </c>
    </row>
    <row r="117" spans="1:4" ht="16.5" thickTop="1" thickBot="1">
      <c r="A117" s="30" t="s">
        <v>446</v>
      </c>
      <c r="B117" s="30" t="s">
        <v>92</v>
      </c>
      <c r="C117" s="33" t="s">
        <v>447</v>
      </c>
      <c r="D117" s="198">
        <v>36841.546980949301</v>
      </c>
    </row>
    <row r="118" spans="1:4" ht="31.5" thickTop="1" thickBot="1">
      <c r="A118" s="30" t="s">
        <v>444</v>
      </c>
      <c r="B118" s="30" t="s">
        <v>92</v>
      </c>
      <c r="C118" s="195" t="s">
        <v>445</v>
      </c>
      <c r="D118" s="198">
        <v>23101.591793858184</v>
      </c>
    </row>
    <row r="119" spans="1:4" ht="31.5" thickTop="1" thickBot="1">
      <c r="A119" s="30" t="s">
        <v>449</v>
      </c>
      <c r="B119" s="30" t="s">
        <v>388</v>
      </c>
      <c r="C119" s="33" t="s">
        <v>450</v>
      </c>
      <c r="D119" s="198">
        <v>3069.7729670978056</v>
      </c>
    </row>
    <row r="120" spans="1:4" ht="31.5" thickTop="1" thickBot="1">
      <c r="A120" s="30" t="s">
        <v>448</v>
      </c>
      <c r="B120" s="30" t="s">
        <v>388</v>
      </c>
      <c r="C120" s="33" t="s">
        <v>1334</v>
      </c>
      <c r="D120" s="198">
        <v>2922.6426795429384</v>
      </c>
    </row>
    <row r="121" spans="1:4" ht="31.5" thickTop="1" thickBot="1">
      <c r="A121" s="30" t="s">
        <v>912</v>
      </c>
      <c r="B121" s="30" t="s">
        <v>637</v>
      </c>
      <c r="C121" s="33" t="s">
        <v>913</v>
      </c>
      <c r="D121" s="198">
        <v>19415.143687439457</v>
      </c>
    </row>
    <row r="122" spans="1:4" ht="16.5" thickTop="1" thickBot="1">
      <c r="A122" s="30" t="s">
        <v>914</v>
      </c>
      <c r="B122" s="30" t="s">
        <v>637</v>
      </c>
      <c r="C122" s="33" t="s">
        <v>1386</v>
      </c>
      <c r="D122" s="198">
        <v>31379.070067807552</v>
      </c>
    </row>
    <row r="123" spans="1:4" ht="16.5" thickTop="1" thickBot="1">
      <c r="A123" s="30" t="s">
        <v>451</v>
      </c>
      <c r="B123" s="30" t="s">
        <v>388</v>
      </c>
      <c r="C123" s="33" t="s">
        <v>1335</v>
      </c>
      <c r="D123" s="198">
        <v>2070.2707867193894</v>
      </c>
    </row>
    <row r="124" spans="1:4" ht="16.5" thickTop="1" thickBot="1">
      <c r="A124" s="30" t="s">
        <v>452</v>
      </c>
      <c r="B124" s="30" t="s">
        <v>144</v>
      </c>
      <c r="C124" s="33" t="s">
        <v>453</v>
      </c>
      <c r="D124" s="198">
        <v>10367.759926536462</v>
      </c>
    </row>
    <row r="125" spans="1:4" ht="16.5" thickTop="1" thickBot="1">
      <c r="A125" s="30" t="s">
        <v>939</v>
      </c>
      <c r="B125" s="30" t="s">
        <v>425</v>
      </c>
      <c r="C125" s="33" t="s">
        <v>1388</v>
      </c>
      <c r="D125" s="198">
        <v>1705.3842428156277</v>
      </c>
    </row>
    <row r="126" spans="1:4" ht="16.5" thickTop="1" thickBot="1">
      <c r="A126" s="30" t="s">
        <v>940</v>
      </c>
      <c r="B126" s="30" t="s">
        <v>425</v>
      </c>
      <c r="C126" s="33" t="s">
        <v>1389</v>
      </c>
      <c r="D126" s="198">
        <v>2847.2045850823374</v>
      </c>
    </row>
    <row r="127" spans="1:4" ht="31.5" thickTop="1" thickBot="1">
      <c r="A127" s="30" t="s">
        <v>938</v>
      </c>
      <c r="B127" s="30" t="s">
        <v>425</v>
      </c>
      <c r="C127" s="33" t="s">
        <v>1387</v>
      </c>
      <c r="D127" s="198">
        <v>2847.2045850823374</v>
      </c>
    </row>
    <row r="128" spans="1:4" ht="16.5" thickTop="1" thickBot="1">
      <c r="A128" s="30" t="s">
        <v>920</v>
      </c>
      <c r="B128" s="30" t="s">
        <v>425</v>
      </c>
      <c r="C128" s="33" t="s">
        <v>921</v>
      </c>
      <c r="D128" s="198">
        <v>1367.4557959315464</v>
      </c>
    </row>
    <row r="129" spans="1:4" ht="16.5" thickTop="1" thickBot="1">
      <c r="A129" s="30" t="s">
        <v>922</v>
      </c>
      <c r="B129" s="30" t="s">
        <v>425</v>
      </c>
      <c r="C129" s="33" t="s">
        <v>923</v>
      </c>
      <c r="D129" s="198">
        <v>1816.6277688085243</v>
      </c>
    </row>
    <row r="130" spans="1:4" ht="16.5" thickTop="1" thickBot="1">
      <c r="A130" s="30" t="s">
        <v>924</v>
      </c>
      <c r="B130" s="30" t="s">
        <v>425</v>
      </c>
      <c r="C130" s="33" t="s">
        <v>925</v>
      </c>
      <c r="D130" s="198">
        <v>1572.1019050694217</v>
      </c>
    </row>
    <row r="131" spans="1:4" ht="16.5" thickTop="1" thickBot="1">
      <c r="A131" s="30" t="s">
        <v>926</v>
      </c>
      <c r="B131" s="30" t="s">
        <v>425</v>
      </c>
      <c r="C131" s="33" t="s">
        <v>927</v>
      </c>
      <c r="D131" s="198">
        <v>1928.9207620277687</v>
      </c>
    </row>
    <row r="132" spans="1:4" ht="16.5" thickTop="1" thickBot="1">
      <c r="A132" s="30" t="s">
        <v>928</v>
      </c>
      <c r="B132" s="30" t="s">
        <v>425</v>
      </c>
      <c r="C132" s="33" t="s">
        <v>929</v>
      </c>
      <c r="D132" s="198">
        <v>1423.0775589279947</v>
      </c>
    </row>
    <row r="133" spans="1:4" ht="16.5" thickTop="1" thickBot="1">
      <c r="A133" s="30" t="s">
        <v>932</v>
      </c>
      <c r="B133" s="30" t="s">
        <v>425</v>
      </c>
      <c r="C133" s="33" t="s">
        <v>933</v>
      </c>
      <c r="D133" s="198">
        <v>1516.4801420729736</v>
      </c>
    </row>
    <row r="134" spans="1:4" ht="16.5" thickTop="1" thickBot="1">
      <c r="A134" s="30" t="s">
        <v>930</v>
      </c>
      <c r="B134" s="30" t="s">
        <v>425</v>
      </c>
      <c r="C134" s="33" t="s">
        <v>931</v>
      </c>
      <c r="D134" s="198">
        <v>1928.9207620277687</v>
      </c>
    </row>
    <row r="135" spans="1:4" ht="16.5" thickTop="1" thickBot="1">
      <c r="A135" s="30" t="s">
        <v>934</v>
      </c>
      <c r="B135" s="30" t="s">
        <v>425</v>
      </c>
      <c r="C135" s="33" t="s">
        <v>935</v>
      </c>
      <c r="D135" s="198">
        <v>1990.8393283823052</v>
      </c>
    </row>
    <row r="136" spans="1:4" ht="16.5" thickTop="1" thickBot="1">
      <c r="A136" s="30" t="s">
        <v>936</v>
      </c>
      <c r="B136" s="30" t="s">
        <v>425</v>
      </c>
      <c r="C136" s="33" t="s">
        <v>937</v>
      </c>
      <c r="D136" s="198">
        <v>1812.4298999031316</v>
      </c>
    </row>
    <row r="137" spans="1:4" ht="31.5" thickTop="1" thickBot="1">
      <c r="A137" s="30" t="s">
        <v>918</v>
      </c>
      <c r="B137" s="30" t="s">
        <v>377</v>
      </c>
      <c r="C137" s="33" t="s">
        <v>919</v>
      </c>
      <c r="D137" s="198">
        <v>4991.1117836868789</v>
      </c>
    </row>
    <row r="138" spans="1:4" ht="31.5" thickTop="1" thickBot="1">
      <c r="A138" s="30" t="s">
        <v>915</v>
      </c>
      <c r="B138" s="30" t="s">
        <v>916</v>
      </c>
      <c r="C138" s="33" t="s">
        <v>917</v>
      </c>
      <c r="D138" s="198">
        <v>2.0449694305604792E-2</v>
      </c>
    </row>
    <row r="139" spans="1:4" ht="16.5" thickTop="1" thickBot="1">
      <c r="A139" s="30" t="s">
        <v>454</v>
      </c>
      <c r="B139" s="30" t="s">
        <v>377</v>
      </c>
      <c r="C139" s="33" t="s">
        <v>455</v>
      </c>
      <c r="D139" s="198">
        <v>3160.4113393617881</v>
      </c>
    </row>
    <row r="140" spans="1:4" ht="31.5" thickTop="1" thickBot="1">
      <c r="A140" s="30" t="s">
        <v>456</v>
      </c>
      <c r="B140" s="30" t="s">
        <v>457</v>
      </c>
      <c r="C140" s="33" t="s">
        <v>458</v>
      </c>
      <c r="D140" s="198">
        <v>419.78689053923148</v>
      </c>
    </row>
    <row r="141" spans="1:4" ht="31.5" thickTop="1" thickBot="1">
      <c r="A141" s="30" t="s">
        <v>459</v>
      </c>
      <c r="B141" s="30" t="s">
        <v>144</v>
      </c>
      <c r="C141" s="33" t="s">
        <v>1336</v>
      </c>
      <c r="D141" s="198">
        <v>3473.5959681357681</v>
      </c>
    </row>
    <row r="142" spans="1:4" ht="31.5" thickTop="1" thickBot="1">
      <c r="A142" s="30" t="s">
        <v>460</v>
      </c>
      <c r="B142" s="30" t="s">
        <v>92</v>
      </c>
      <c r="C142" s="33" t="s">
        <v>461</v>
      </c>
      <c r="D142" s="198">
        <v>2247.9587988375847</v>
      </c>
    </row>
    <row r="143" spans="1:4" ht="16.5" thickTop="1" thickBot="1">
      <c r="A143" s="30" t="s">
        <v>462</v>
      </c>
      <c r="B143" s="30" t="s">
        <v>463</v>
      </c>
      <c r="C143" s="33" t="s">
        <v>464</v>
      </c>
      <c r="D143" s="198">
        <v>6664.812050012416</v>
      </c>
    </row>
    <row r="144" spans="1:4" ht="16.5" thickTop="1" thickBot="1">
      <c r="A144" s="30" t="s">
        <v>465</v>
      </c>
      <c r="B144" s="30" t="s">
        <v>425</v>
      </c>
      <c r="C144" s="33" t="s">
        <v>466</v>
      </c>
      <c r="D144" s="198">
        <v>24156.280436876074</v>
      </c>
    </row>
    <row r="145" spans="1:4" ht="16.5" thickTop="1" thickBot="1">
      <c r="A145" s="30" t="s">
        <v>951</v>
      </c>
      <c r="B145" s="30" t="s">
        <v>233</v>
      </c>
      <c r="C145" s="33" t="s">
        <v>953</v>
      </c>
      <c r="D145" s="198">
        <v>10291.086676242168</v>
      </c>
    </row>
    <row r="146" spans="1:4" ht="46.5" thickTop="1" thickBot="1">
      <c r="A146" s="30" t="s">
        <v>941</v>
      </c>
      <c r="B146" s="30" t="s">
        <v>233</v>
      </c>
      <c r="C146" s="33" t="s">
        <v>942</v>
      </c>
      <c r="D146" s="198">
        <v>4885.2699386503064</v>
      </c>
    </row>
    <row r="147" spans="1:4" ht="31.5" thickTop="1" thickBot="1">
      <c r="A147" s="30" t="s">
        <v>943</v>
      </c>
      <c r="B147" s="30" t="s">
        <v>233</v>
      </c>
      <c r="C147" s="33" t="s">
        <v>944</v>
      </c>
      <c r="D147" s="198">
        <v>14789.703525422899</v>
      </c>
    </row>
    <row r="148" spans="1:4" ht="16.5" thickTop="1" thickBot="1">
      <c r="A148" s="30" t="s">
        <v>1273</v>
      </c>
      <c r="B148" s="30" t="s">
        <v>233</v>
      </c>
      <c r="C148" s="33" t="s">
        <v>1390</v>
      </c>
      <c r="D148" s="198">
        <v>8597.6390284129811</v>
      </c>
    </row>
    <row r="149" spans="1:4" ht="31.5" thickTop="1" thickBot="1">
      <c r="A149" s="30" t="s">
        <v>945</v>
      </c>
      <c r="B149" s="30" t="s">
        <v>144</v>
      </c>
      <c r="C149" s="33" t="s">
        <v>946</v>
      </c>
      <c r="D149" s="198">
        <v>25417.359603577181</v>
      </c>
    </row>
    <row r="150" spans="1:4" ht="16.5" thickTop="1" thickBot="1">
      <c r="A150" s="30" t="s">
        <v>947</v>
      </c>
      <c r="B150" s="30" t="s">
        <v>233</v>
      </c>
      <c r="C150" s="33" t="s">
        <v>948</v>
      </c>
      <c r="D150" s="198">
        <v>7794.6667247399891</v>
      </c>
    </row>
    <row r="151" spans="1:4" ht="31.5" thickTop="1" thickBot="1">
      <c r="A151" s="30" t="s">
        <v>949</v>
      </c>
      <c r="B151" s="30" t="s">
        <v>457</v>
      </c>
      <c r="C151" s="33" t="s">
        <v>950</v>
      </c>
      <c r="D151" s="198">
        <v>115229.98510790779</v>
      </c>
    </row>
    <row r="152" spans="1:4" ht="16.5" thickTop="1" thickBot="1">
      <c r="A152" s="30" t="s">
        <v>467</v>
      </c>
      <c r="B152" s="30" t="s">
        <v>92</v>
      </c>
      <c r="C152" s="33" t="s">
        <v>468</v>
      </c>
      <c r="D152" s="198">
        <v>1057.8629641588632</v>
      </c>
    </row>
    <row r="153" spans="1:4" ht="16.5" thickTop="1" thickBot="1">
      <c r="A153" s="30" t="s">
        <v>469</v>
      </c>
      <c r="B153" s="30" t="s">
        <v>377</v>
      </c>
      <c r="C153" s="33" t="s">
        <v>470</v>
      </c>
      <c r="D153" s="198">
        <v>30823.2119459274</v>
      </c>
    </row>
    <row r="154" spans="1:4" ht="16.5" thickTop="1" thickBot="1">
      <c r="A154" s="30" t="s">
        <v>471</v>
      </c>
      <c r="B154" s="30" t="s">
        <v>377</v>
      </c>
      <c r="C154" s="33" t="s">
        <v>472</v>
      </c>
      <c r="D154" s="198">
        <v>2444.4094769839517</v>
      </c>
    </row>
    <row r="155" spans="1:4" ht="31.5" thickTop="1" thickBot="1">
      <c r="A155" s="30" t="s">
        <v>987</v>
      </c>
      <c r="B155" s="30" t="s">
        <v>144</v>
      </c>
      <c r="C155" s="33" t="s">
        <v>988</v>
      </c>
      <c r="D155" s="198">
        <v>75491.325992896338</v>
      </c>
    </row>
    <row r="156" spans="1:4" ht="31.5" thickTop="1" thickBot="1">
      <c r="A156" s="30" t="s">
        <v>989</v>
      </c>
      <c r="B156" s="30" t="s">
        <v>144</v>
      </c>
      <c r="C156" s="33" t="s">
        <v>990</v>
      </c>
      <c r="D156" s="198">
        <v>17519.19476751404</v>
      </c>
    </row>
    <row r="157" spans="1:4" ht="31.5" thickTop="1" thickBot="1">
      <c r="A157" s="30" t="s">
        <v>991</v>
      </c>
      <c r="B157" s="30" t="s">
        <v>144</v>
      </c>
      <c r="C157" s="33" t="s">
        <v>992</v>
      </c>
      <c r="D157" s="198">
        <v>32368.012692645792</v>
      </c>
    </row>
    <row r="158" spans="1:4" ht="31.5" thickTop="1" thickBot="1">
      <c r="A158" s="30" t="s">
        <v>993</v>
      </c>
      <c r="B158" s="30" t="s">
        <v>144</v>
      </c>
      <c r="C158" s="33" t="s">
        <v>994</v>
      </c>
      <c r="D158" s="198">
        <v>75491.325992896338</v>
      </c>
    </row>
    <row r="159" spans="1:4" ht="16.5" thickTop="1" thickBot="1">
      <c r="A159" s="30" t="s">
        <v>475</v>
      </c>
      <c r="B159" s="30" t="s">
        <v>233</v>
      </c>
      <c r="C159" s="33" t="s">
        <v>476</v>
      </c>
      <c r="D159" s="198">
        <v>5568.4410142058741</v>
      </c>
    </row>
    <row r="160" spans="1:4" ht="16.5" thickTop="1" thickBot="1">
      <c r="A160" s="30" t="s">
        <v>980</v>
      </c>
      <c r="B160" s="30" t="s">
        <v>233</v>
      </c>
      <c r="C160" s="33" t="s">
        <v>476</v>
      </c>
      <c r="D160" s="198">
        <v>7222.4334517274774</v>
      </c>
    </row>
    <row r="161" spans="1:4" ht="16.5" thickTop="1" thickBot="1">
      <c r="A161" s="30" t="s">
        <v>477</v>
      </c>
      <c r="B161" s="30" t="s">
        <v>233</v>
      </c>
      <c r="C161" s="33" t="s">
        <v>478</v>
      </c>
      <c r="D161" s="198">
        <v>9263.6472069744887</v>
      </c>
    </row>
    <row r="162" spans="1:4" ht="16.5" thickTop="1" thickBot="1">
      <c r="A162" s="30" t="s">
        <v>981</v>
      </c>
      <c r="B162" s="30" t="s">
        <v>233</v>
      </c>
      <c r="C162" s="33" t="s">
        <v>478</v>
      </c>
      <c r="D162" s="198">
        <v>9263.6472069744887</v>
      </c>
    </row>
    <row r="163" spans="1:4" ht="16.5" thickTop="1" thickBot="1">
      <c r="A163" s="30" t="s">
        <v>972</v>
      </c>
      <c r="B163" s="30" t="s">
        <v>233</v>
      </c>
      <c r="C163" s="33" t="s">
        <v>973</v>
      </c>
      <c r="D163" s="198">
        <v>11239.793994187921</v>
      </c>
    </row>
    <row r="164" spans="1:4" ht="16.5" thickTop="1" thickBot="1">
      <c r="A164" s="30" t="s">
        <v>978</v>
      </c>
      <c r="B164" s="30" t="s">
        <v>233</v>
      </c>
      <c r="C164" s="33" t="s">
        <v>973</v>
      </c>
      <c r="D164" s="198">
        <v>11239.793994187921</v>
      </c>
    </row>
    <row r="165" spans="1:4" ht="16.5" thickTop="1" thickBot="1">
      <c r="A165" s="30" t="s">
        <v>985</v>
      </c>
      <c r="B165" s="30" t="s">
        <v>952</v>
      </c>
      <c r="C165" s="33" t="s">
        <v>986</v>
      </c>
      <c r="D165" s="198">
        <v>10589.124313852113</v>
      </c>
    </row>
    <row r="166" spans="1:4" ht="16.5" thickTop="1" thickBot="1">
      <c r="A166" s="30" t="s">
        <v>983</v>
      </c>
      <c r="B166" s="30" t="s">
        <v>233</v>
      </c>
      <c r="C166" s="33" t="s">
        <v>984</v>
      </c>
      <c r="D166" s="198">
        <v>5594.9567811888865</v>
      </c>
    </row>
    <row r="167" spans="1:4" ht="16.5" thickTop="1" thickBot="1">
      <c r="A167" s="30" t="s">
        <v>479</v>
      </c>
      <c r="B167" s="30" t="s">
        <v>233</v>
      </c>
      <c r="C167" s="33" t="s">
        <v>480</v>
      </c>
      <c r="D167" s="198">
        <v>8820.3912999863969</v>
      </c>
    </row>
    <row r="168" spans="1:4" ht="16.5" thickTop="1" thickBot="1">
      <c r="A168" s="30" t="s">
        <v>982</v>
      </c>
      <c r="B168" s="30" t="s">
        <v>233</v>
      </c>
      <c r="C168" s="33" t="s">
        <v>480</v>
      </c>
      <c r="D168" s="198">
        <v>9002.010883704419</v>
      </c>
    </row>
    <row r="169" spans="1:4" ht="16.5" thickTop="1" thickBot="1">
      <c r="A169" s="30" t="s">
        <v>473</v>
      </c>
      <c r="B169" s="30" t="s">
        <v>233</v>
      </c>
      <c r="C169" s="33" t="s">
        <v>474</v>
      </c>
      <c r="D169" s="198">
        <v>11889.672967189874</v>
      </c>
    </row>
    <row r="170" spans="1:4" ht="16.5" thickTop="1" thickBot="1">
      <c r="A170" s="30" t="s">
        <v>979</v>
      </c>
      <c r="B170" s="30" t="s">
        <v>233</v>
      </c>
      <c r="C170" s="33" t="s">
        <v>474</v>
      </c>
      <c r="D170" s="198">
        <v>11200.73590440109</v>
      </c>
    </row>
    <row r="171" spans="1:4" ht="16.5" thickTop="1" thickBot="1">
      <c r="A171" s="30" t="s">
        <v>955</v>
      </c>
      <c r="B171" s="30" t="s">
        <v>233</v>
      </c>
      <c r="C171" s="33" t="s">
        <v>956</v>
      </c>
      <c r="D171" s="198">
        <v>8852.2560542460433</v>
      </c>
    </row>
    <row r="172" spans="1:4" ht="16.5" thickTop="1" thickBot="1">
      <c r="A172" s="30" t="s">
        <v>968</v>
      </c>
      <c r="B172" s="30" t="s">
        <v>952</v>
      </c>
      <c r="C172" s="33" t="s">
        <v>969</v>
      </c>
      <c r="D172" s="198">
        <v>21436.417565385851</v>
      </c>
    </row>
    <row r="173" spans="1:4" ht="16.5" thickTop="1" thickBot="1">
      <c r="A173" s="30" t="s">
        <v>970</v>
      </c>
      <c r="B173" s="30" t="s">
        <v>952</v>
      </c>
      <c r="C173" s="33" t="s">
        <v>971</v>
      </c>
      <c r="D173" s="198">
        <v>5561.1268324184684</v>
      </c>
    </row>
    <row r="174" spans="1:4" ht="16.5" thickTop="1" thickBot="1">
      <c r="A174" s="30" t="s">
        <v>957</v>
      </c>
      <c r="B174" s="30" t="s">
        <v>233</v>
      </c>
      <c r="C174" s="33" t="s">
        <v>958</v>
      </c>
      <c r="D174" s="198">
        <v>5317.6504359057144</v>
      </c>
    </row>
    <row r="175" spans="1:4" ht="16.5" thickTop="1" thickBot="1">
      <c r="A175" s="30" t="s">
        <v>959</v>
      </c>
      <c r="B175" s="30" t="s">
        <v>233</v>
      </c>
      <c r="C175" s="33" t="s">
        <v>960</v>
      </c>
      <c r="D175" s="198">
        <v>3280.7607712311478</v>
      </c>
    </row>
    <row r="176" spans="1:4" ht="31.5" thickTop="1" thickBot="1">
      <c r="A176" s="30" t="s">
        <v>965</v>
      </c>
      <c r="B176" s="30" t="s">
        <v>233</v>
      </c>
      <c r="C176" s="33" t="s">
        <v>1394</v>
      </c>
      <c r="D176" s="198">
        <v>4934.5948982886657</v>
      </c>
    </row>
    <row r="177" spans="1:4" ht="31.5" thickTop="1" thickBot="1">
      <c r="A177" s="30" t="s">
        <v>961</v>
      </c>
      <c r="B177" s="30" t="s">
        <v>233</v>
      </c>
      <c r="C177" s="33" t="s">
        <v>1392</v>
      </c>
      <c r="D177" s="198">
        <v>6907.5932838230538</v>
      </c>
    </row>
    <row r="178" spans="1:4" ht="31.5" thickTop="1" thickBot="1">
      <c r="A178" s="30" t="s">
        <v>962</v>
      </c>
      <c r="B178" s="30" t="s">
        <v>233</v>
      </c>
      <c r="C178" s="33" t="s">
        <v>1393</v>
      </c>
      <c r="D178" s="198">
        <v>6016.5956086535343</v>
      </c>
    </row>
    <row r="179" spans="1:4" ht="31.5" thickTop="1" thickBot="1">
      <c r="A179" s="30" t="s">
        <v>967</v>
      </c>
      <c r="B179" s="30" t="s">
        <v>233</v>
      </c>
      <c r="C179" s="33" t="s">
        <v>1395</v>
      </c>
      <c r="D179" s="198">
        <v>4934.5948982886657</v>
      </c>
    </row>
    <row r="180" spans="1:4" ht="31.5" thickTop="1" thickBot="1">
      <c r="A180" s="30" t="s">
        <v>954</v>
      </c>
      <c r="B180" s="30" t="s">
        <v>233</v>
      </c>
      <c r="C180" s="33" t="s">
        <v>1391</v>
      </c>
      <c r="D180" s="198">
        <v>5853.9281885695827</v>
      </c>
    </row>
    <row r="181" spans="1:4" ht="16.5" thickTop="1" thickBot="1">
      <c r="A181" s="30" t="s">
        <v>963</v>
      </c>
      <c r="B181" s="30" t="s">
        <v>233</v>
      </c>
      <c r="C181" s="33" t="s">
        <v>964</v>
      </c>
      <c r="D181" s="198">
        <v>6604.2972554084581</v>
      </c>
    </row>
    <row r="182" spans="1:4" ht="16.5" thickTop="1" thickBot="1">
      <c r="A182" s="30" t="s">
        <v>966</v>
      </c>
      <c r="B182" s="30" t="s">
        <v>233</v>
      </c>
      <c r="C182" s="33" t="s">
        <v>964</v>
      </c>
      <c r="D182" s="198">
        <v>3728.3292033050761</v>
      </c>
    </row>
    <row r="183" spans="1:4" ht="16.5" thickTop="1" thickBot="1">
      <c r="A183" s="30" t="s">
        <v>481</v>
      </c>
      <c r="B183" s="30" t="s">
        <v>377</v>
      </c>
      <c r="C183" s="33" t="s">
        <v>482</v>
      </c>
      <c r="D183" s="198">
        <v>5877.0164675492397</v>
      </c>
    </row>
    <row r="184" spans="1:4" ht="16.5" thickTop="1" thickBot="1">
      <c r="A184" s="30" t="s">
        <v>485</v>
      </c>
      <c r="B184" s="30" t="s">
        <v>92</v>
      </c>
      <c r="C184" s="33" t="s">
        <v>486</v>
      </c>
      <c r="D184" s="198">
        <v>6005.2531728908834</v>
      </c>
    </row>
    <row r="185" spans="1:4" ht="16.5" thickTop="1" thickBot="1">
      <c r="A185" s="30" t="s">
        <v>483</v>
      </c>
      <c r="B185" s="30" t="s">
        <v>388</v>
      </c>
      <c r="C185" s="33" t="s">
        <v>484</v>
      </c>
      <c r="D185" s="198">
        <v>62318.413367775254</v>
      </c>
    </row>
    <row r="186" spans="1:4" ht="16.5" thickTop="1" thickBot="1">
      <c r="A186" s="30" t="s">
        <v>487</v>
      </c>
      <c r="B186" s="30" t="s">
        <v>144</v>
      </c>
      <c r="C186" s="33" t="s">
        <v>1337</v>
      </c>
      <c r="D186" s="198">
        <v>2098.9344526961572</v>
      </c>
    </row>
    <row r="187" spans="1:4" ht="16.5" thickTop="1" thickBot="1">
      <c r="A187" s="30" t="s">
        <v>1254</v>
      </c>
      <c r="B187" s="30" t="s">
        <v>377</v>
      </c>
      <c r="C187" s="33" t="s">
        <v>1253</v>
      </c>
      <c r="D187" s="198">
        <v>12238.886793671292</v>
      </c>
    </row>
    <row r="188" spans="1:4" ht="16.5" thickTop="1" thickBot="1">
      <c r="A188" s="30" t="s">
        <v>1275</v>
      </c>
      <c r="B188" s="30" t="s">
        <v>377</v>
      </c>
      <c r="C188" s="33" t="s">
        <v>1274</v>
      </c>
      <c r="D188" s="198">
        <v>12238.886793671292</v>
      </c>
    </row>
    <row r="189" spans="1:4" ht="16.5" thickTop="1" thickBot="1">
      <c r="A189" s="30" t="s">
        <v>488</v>
      </c>
      <c r="B189" s="30" t="s">
        <v>377</v>
      </c>
      <c r="C189" s="33" t="s">
        <v>489</v>
      </c>
      <c r="D189" s="198">
        <v>43573.186581451882</v>
      </c>
    </row>
    <row r="190" spans="1:4" ht="16.5" thickTop="1" thickBot="1">
      <c r="A190" s="30" t="s">
        <v>1262</v>
      </c>
      <c r="B190" s="30" t="s">
        <v>144</v>
      </c>
      <c r="C190" s="33" t="s">
        <v>1261</v>
      </c>
      <c r="D190" s="198">
        <v>789907.74459154007</v>
      </c>
    </row>
    <row r="191" spans="1:4" ht="16.5" thickTop="1" thickBot="1">
      <c r="A191" s="30" t="s">
        <v>498</v>
      </c>
      <c r="B191" s="30" t="s">
        <v>92</v>
      </c>
      <c r="C191" s="33" t="s">
        <v>499</v>
      </c>
      <c r="D191" s="198">
        <v>720983.98450112995</v>
      </c>
    </row>
    <row r="192" spans="1:4" ht="16.5" thickTop="1" thickBot="1">
      <c r="A192" s="30" t="s">
        <v>500</v>
      </c>
      <c r="B192" s="30" t="s">
        <v>92</v>
      </c>
      <c r="C192" s="33" t="s">
        <v>501</v>
      </c>
      <c r="D192" s="198">
        <v>399012.68679367122</v>
      </c>
    </row>
    <row r="193" spans="1:4" ht="16.5" thickTop="1" thickBot="1">
      <c r="A193" s="30" t="s">
        <v>490</v>
      </c>
      <c r="B193" s="30" t="s">
        <v>233</v>
      </c>
      <c r="C193" s="33" t="s">
        <v>491</v>
      </c>
      <c r="D193" s="198">
        <v>1594.0919152992387</v>
      </c>
    </row>
    <row r="194" spans="1:4" ht="16.5" thickTop="1" thickBot="1">
      <c r="A194" s="30" t="s">
        <v>502</v>
      </c>
      <c r="B194" s="30" t="s">
        <v>92</v>
      </c>
      <c r="C194" s="33" t="s">
        <v>503</v>
      </c>
      <c r="D194" s="198">
        <v>722.13955430662156</v>
      </c>
    </row>
    <row r="195" spans="1:4" ht="31.5" thickTop="1" thickBot="1">
      <c r="A195" s="30" t="s">
        <v>492</v>
      </c>
      <c r="B195" s="30" t="s">
        <v>425</v>
      </c>
      <c r="C195" s="33" t="s">
        <v>493</v>
      </c>
      <c r="D195" s="198">
        <v>739.24302432866546</v>
      </c>
    </row>
    <row r="196" spans="1:4" ht="16.5" thickTop="1" thickBot="1">
      <c r="A196" s="30" t="s">
        <v>494</v>
      </c>
      <c r="B196" s="30" t="s">
        <v>92</v>
      </c>
      <c r="C196" s="33" t="s">
        <v>495</v>
      </c>
      <c r="D196" s="198">
        <v>31725.042276705335</v>
      </c>
    </row>
    <row r="197" spans="1:4" ht="16.5" thickTop="1" thickBot="1">
      <c r="A197" s="30" t="s">
        <v>496</v>
      </c>
      <c r="B197" s="30" t="s">
        <v>144</v>
      </c>
      <c r="C197" s="33" t="s">
        <v>497</v>
      </c>
      <c r="D197" s="198">
        <v>1132.2094487798979</v>
      </c>
    </row>
    <row r="198" spans="1:4" ht="16.5" thickTop="1" thickBot="1">
      <c r="A198" s="30" t="s">
        <v>504</v>
      </c>
      <c r="B198" s="30" t="s">
        <v>92</v>
      </c>
      <c r="C198" s="33" t="s">
        <v>505</v>
      </c>
      <c r="D198" s="198">
        <v>19095.697808927769</v>
      </c>
    </row>
    <row r="199" spans="1:4" ht="16.5" thickTop="1" thickBot="1">
      <c r="A199" s="30" t="s">
        <v>1009</v>
      </c>
      <c r="B199" s="30" t="s">
        <v>92</v>
      </c>
      <c r="C199" s="33" t="s">
        <v>1010</v>
      </c>
      <c r="D199" s="198">
        <v>132163.60568291895</v>
      </c>
    </row>
    <row r="200" spans="1:4" ht="31.5" thickTop="1" thickBot="1">
      <c r="A200" s="30" t="s">
        <v>1013</v>
      </c>
      <c r="B200" s="30" t="s">
        <v>92</v>
      </c>
      <c r="C200" s="33" t="s">
        <v>1014</v>
      </c>
      <c r="D200" s="198">
        <v>145204.28543752016</v>
      </c>
    </row>
    <row r="201" spans="1:4" ht="16.5" thickTop="1" thickBot="1">
      <c r="A201" s="30" t="s">
        <v>1011</v>
      </c>
      <c r="B201" s="30" t="s">
        <v>92</v>
      </c>
      <c r="C201" s="33" t="s">
        <v>1012</v>
      </c>
      <c r="D201" s="198">
        <v>145204.28543752016</v>
      </c>
    </row>
    <row r="202" spans="1:4" ht="16.5" thickTop="1" thickBot="1">
      <c r="A202" s="30" t="s">
        <v>1015</v>
      </c>
      <c r="B202" s="30" t="s">
        <v>233</v>
      </c>
      <c r="C202" s="33" t="s">
        <v>1016</v>
      </c>
      <c r="D202" s="198">
        <v>4934.0437931589358</v>
      </c>
    </row>
    <row r="203" spans="1:4" ht="31.5" thickTop="1" thickBot="1">
      <c r="A203" s="30" t="s">
        <v>1003</v>
      </c>
      <c r="B203" s="30" t="s">
        <v>233</v>
      </c>
      <c r="C203" s="33" t="s">
        <v>1004</v>
      </c>
      <c r="D203" s="198">
        <v>13865.701905865202</v>
      </c>
    </row>
    <row r="204" spans="1:4" ht="16.5" thickTop="1" thickBot="1">
      <c r="A204" s="30" t="s">
        <v>1007</v>
      </c>
      <c r="B204" s="30" t="s">
        <v>92</v>
      </c>
      <c r="C204" s="33" t="s">
        <v>1008</v>
      </c>
      <c r="D204" s="198">
        <v>100241.05678581327</v>
      </c>
    </row>
    <row r="205" spans="1:4" ht="16.5" thickTop="1" thickBot="1">
      <c r="A205" s="30" t="s">
        <v>1005</v>
      </c>
      <c r="B205" s="30" t="s">
        <v>92</v>
      </c>
      <c r="C205" s="33" t="s">
        <v>1006</v>
      </c>
      <c r="D205" s="198">
        <v>90693.95725332186</v>
      </c>
    </row>
    <row r="206" spans="1:4" ht="16.5" thickTop="1" thickBot="1">
      <c r="A206" s="30" t="s">
        <v>506</v>
      </c>
      <c r="B206" s="30" t="s">
        <v>144</v>
      </c>
      <c r="C206" s="33" t="s">
        <v>1338</v>
      </c>
      <c r="D206" s="198">
        <v>74668.420258848899</v>
      </c>
    </row>
    <row r="207" spans="1:4" ht="16.5" thickTop="1" thickBot="1">
      <c r="A207" s="30" t="s">
        <v>515</v>
      </c>
      <c r="B207" s="30" t="s">
        <v>144</v>
      </c>
      <c r="C207" s="33" t="s">
        <v>516</v>
      </c>
      <c r="D207" s="198">
        <v>72832.55282391145</v>
      </c>
    </row>
    <row r="208" spans="1:4" ht="16.5" thickTop="1" thickBot="1">
      <c r="A208" s="30" t="s">
        <v>517</v>
      </c>
      <c r="B208" s="30" t="s">
        <v>144</v>
      </c>
      <c r="C208" s="33" t="s">
        <v>518</v>
      </c>
      <c r="D208" s="198">
        <v>6570.8140945931918</v>
      </c>
    </row>
    <row r="209" spans="1:4" ht="16.5" thickTop="1" thickBot="1">
      <c r="A209" s="30" t="s">
        <v>519</v>
      </c>
      <c r="B209" s="30" t="s">
        <v>233</v>
      </c>
      <c r="C209" s="33" t="s">
        <v>520</v>
      </c>
      <c r="D209" s="198">
        <v>11442.341168873101</v>
      </c>
    </row>
    <row r="210" spans="1:4" ht="16.5" thickTop="1" thickBot="1">
      <c r="A210" s="30" t="s">
        <v>522</v>
      </c>
      <c r="B210" s="30" t="s">
        <v>233</v>
      </c>
      <c r="C210" s="33" t="s">
        <v>1340</v>
      </c>
      <c r="D210" s="198">
        <v>10421.715636465475</v>
      </c>
    </row>
    <row r="211" spans="1:4" ht="16.5" thickTop="1" thickBot="1">
      <c r="A211" s="30" t="s">
        <v>521</v>
      </c>
      <c r="B211" s="30" t="s">
        <v>233</v>
      </c>
      <c r="C211" s="33" t="s">
        <v>1339</v>
      </c>
      <c r="D211" s="198">
        <v>5495.0103971585395</v>
      </c>
    </row>
    <row r="212" spans="1:4" ht="16.5" thickTop="1" thickBot="1">
      <c r="A212" s="30" t="s">
        <v>529</v>
      </c>
      <c r="B212" s="30" t="s">
        <v>388</v>
      </c>
      <c r="C212" s="33" t="s">
        <v>530</v>
      </c>
      <c r="D212" s="198">
        <v>16056.848563125603</v>
      </c>
    </row>
    <row r="213" spans="1:4" ht="16.5" thickTop="1" thickBot="1">
      <c r="A213" s="30" t="s">
        <v>525</v>
      </c>
      <c r="B213" s="30" t="s">
        <v>388</v>
      </c>
      <c r="C213" s="33" t="s">
        <v>526</v>
      </c>
      <c r="D213" s="198">
        <v>47332.021375524688</v>
      </c>
    </row>
    <row r="214" spans="1:4" ht="16.5" thickTop="1" thickBot="1">
      <c r="A214" s="30" t="s">
        <v>523</v>
      </c>
      <c r="B214" s="30" t="s">
        <v>388</v>
      </c>
      <c r="C214" s="33" t="s">
        <v>524</v>
      </c>
      <c r="D214" s="198">
        <v>25254.636237742165</v>
      </c>
    </row>
    <row r="215" spans="1:4" ht="16.5" thickTop="1" thickBot="1">
      <c r="A215" s="30" t="s">
        <v>531</v>
      </c>
      <c r="B215" s="30" t="s">
        <v>388</v>
      </c>
      <c r="C215" s="33" t="s">
        <v>532</v>
      </c>
      <c r="D215" s="198">
        <v>51578.165773329019</v>
      </c>
    </row>
    <row r="216" spans="1:4" ht="16.5" thickTop="1" thickBot="1">
      <c r="A216" s="30" t="s">
        <v>535</v>
      </c>
      <c r="B216" s="30" t="s">
        <v>388</v>
      </c>
      <c r="C216" s="33" t="s">
        <v>536</v>
      </c>
      <c r="D216" s="198">
        <v>51578.165773329019</v>
      </c>
    </row>
    <row r="217" spans="1:4" ht="16.5" thickTop="1" thickBot="1">
      <c r="A217" s="30" t="s">
        <v>537</v>
      </c>
      <c r="B217" s="30" t="s">
        <v>388</v>
      </c>
      <c r="C217" s="33" t="s">
        <v>538</v>
      </c>
      <c r="D217" s="198">
        <v>51578.165773329019</v>
      </c>
    </row>
    <row r="218" spans="1:4" ht="16.5" thickTop="1" thickBot="1">
      <c r="A218" s="30" t="s">
        <v>539</v>
      </c>
      <c r="B218" s="30" t="s">
        <v>388</v>
      </c>
      <c r="C218" s="33" t="s">
        <v>540</v>
      </c>
      <c r="D218" s="198">
        <v>51578.165773329019</v>
      </c>
    </row>
    <row r="219" spans="1:4" ht="16.5" thickTop="1" thickBot="1">
      <c r="A219" s="30" t="s">
        <v>541</v>
      </c>
      <c r="B219" s="30" t="s">
        <v>388</v>
      </c>
      <c r="C219" s="33" t="s">
        <v>542</v>
      </c>
      <c r="D219" s="198">
        <v>51578.165773329019</v>
      </c>
    </row>
    <row r="220" spans="1:4" ht="16.5" thickTop="1" thickBot="1">
      <c r="A220" s="30" t="s">
        <v>533</v>
      </c>
      <c r="B220" s="30" t="s">
        <v>388</v>
      </c>
      <c r="C220" s="33" t="s">
        <v>534</v>
      </c>
      <c r="D220" s="198">
        <v>6294.3485240932669</v>
      </c>
    </row>
    <row r="221" spans="1:4" ht="16.5" thickTop="1" thickBot="1">
      <c r="A221" s="30" t="s">
        <v>543</v>
      </c>
      <c r="B221" s="30" t="s">
        <v>388</v>
      </c>
      <c r="C221" s="33" t="s">
        <v>544</v>
      </c>
      <c r="D221" s="198">
        <v>27360.291097554018</v>
      </c>
    </row>
    <row r="222" spans="1:4" ht="16.5" thickTop="1" thickBot="1">
      <c r="A222" s="30" t="s">
        <v>554</v>
      </c>
      <c r="B222" s="30" t="s">
        <v>388</v>
      </c>
      <c r="C222" s="33" t="s">
        <v>555</v>
      </c>
      <c r="D222" s="198">
        <v>14808.605848336996</v>
      </c>
    </row>
    <row r="223" spans="1:4" ht="16.5" thickTop="1" thickBot="1">
      <c r="A223" s="30" t="s">
        <v>566</v>
      </c>
      <c r="B223" s="30" t="s">
        <v>388</v>
      </c>
      <c r="C223" s="33" t="s">
        <v>1287</v>
      </c>
      <c r="D223" s="198">
        <v>3826.4449002351662</v>
      </c>
    </row>
    <row r="224" spans="1:4" ht="31.5" thickTop="1" thickBot="1">
      <c r="A224" s="30" t="s">
        <v>545</v>
      </c>
      <c r="B224" s="30" t="s">
        <v>388</v>
      </c>
      <c r="C224" s="33" t="s">
        <v>546</v>
      </c>
      <c r="D224" s="198">
        <v>47332.021375524688</v>
      </c>
    </row>
    <row r="225" spans="1:4" ht="31.5" thickTop="1" thickBot="1">
      <c r="A225" s="30" t="s">
        <v>547</v>
      </c>
      <c r="B225" s="30" t="s">
        <v>388</v>
      </c>
      <c r="C225" s="33" t="s">
        <v>548</v>
      </c>
      <c r="D225" s="198">
        <v>47332.021375524688</v>
      </c>
    </row>
    <row r="226" spans="1:4" ht="16.5" thickTop="1" thickBot="1">
      <c r="A226" s="30" t="s">
        <v>549</v>
      </c>
      <c r="B226" s="30" t="s">
        <v>388</v>
      </c>
      <c r="C226" s="33" t="s">
        <v>1341</v>
      </c>
      <c r="D226" s="198">
        <v>47332.021375524688</v>
      </c>
    </row>
    <row r="227" spans="1:4" ht="31.5" thickTop="1" thickBot="1">
      <c r="A227" s="30" t="s">
        <v>550</v>
      </c>
      <c r="B227" s="30" t="s">
        <v>388</v>
      </c>
      <c r="C227" s="33" t="s">
        <v>551</v>
      </c>
      <c r="D227" s="198">
        <v>47332.021375524688</v>
      </c>
    </row>
    <row r="228" spans="1:4" ht="31.5" thickTop="1" thickBot="1">
      <c r="A228" s="30" t="s">
        <v>552</v>
      </c>
      <c r="B228" s="30" t="s">
        <v>388</v>
      </c>
      <c r="C228" s="33" t="s">
        <v>553</v>
      </c>
      <c r="D228" s="198">
        <v>47332.021375524688</v>
      </c>
    </row>
    <row r="229" spans="1:4" ht="16.5" thickTop="1" thickBot="1">
      <c r="A229" s="30" t="s">
        <v>556</v>
      </c>
      <c r="B229" s="30" t="s">
        <v>388</v>
      </c>
      <c r="C229" s="33" t="s">
        <v>557</v>
      </c>
      <c r="D229" s="198">
        <v>47050.256761189157</v>
      </c>
    </row>
    <row r="230" spans="1:4" ht="16.5" thickTop="1" thickBot="1">
      <c r="A230" s="30" t="s">
        <v>558</v>
      </c>
      <c r="B230" s="30" t="s">
        <v>388</v>
      </c>
      <c r="C230" s="33" t="s">
        <v>559</v>
      </c>
      <c r="D230" s="198">
        <v>46753.347663740453</v>
      </c>
    </row>
    <row r="231" spans="1:4" ht="16.5" thickTop="1" thickBot="1">
      <c r="A231" s="30" t="s">
        <v>527</v>
      </c>
      <c r="B231" s="30" t="s">
        <v>388</v>
      </c>
      <c r="C231" s="33" t="s">
        <v>528</v>
      </c>
      <c r="D231" s="198">
        <v>51578.165773329019</v>
      </c>
    </row>
    <row r="232" spans="1:4" ht="16.5" thickTop="1" thickBot="1">
      <c r="A232" s="30" t="s">
        <v>560</v>
      </c>
      <c r="B232" s="30" t="s">
        <v>388</v>
      </c>
      <c r="C232" s="33" t="s">
        <v>561</v>
      </c>
      <c r="D232" s="198">
        <v>51578.165773329019</v>
      </c>
    </row>
    <row r="233" spans="1:4" ht="16.5" thickTop="1" thickBot="1">
      <c r="A233" s="30" t="s">
        <v>562</v>
      </c>
      <c r="B233" s="30" t="s">
        <v>388</v>
      </c>
      <c r="C233" s="33" t="s">
        <v>563</v>
      </c>
      <c r="D233" s="198">
        <v>22559.320610286755</v>
      </c>
    </row>
    <row r="234" spans="1:4" ht="31.5" thickTop="1" thickBot="1">
      <c r="A234" s="30" t="s">
        <v>564</v>
      </c>
      <c r="B234" s="30" t="s">
        <v>388</v>
      </c>
      <c r="C234" s="33" t="s">
        <v>565</v>
      </c>
      <c r="D234" s="198">
        <v>16056.848563125603</v>
      </c>
    </row>
    <row r="235" spans="1:4" ht="16.5" thickTop="1" thickBot="1">
      <c r="A235" s="30" t="s">
        <v>567</v>
      </c>
      <c r="B235" s="30" t="s">
        <v>144</v>
      </c>
      <c r="C235" s="33" t="s">
        <v>568</v>
      </c>
      <c r="D235" s="198">
        <v>678.79529283815316</v>
      </c>
    </row>
    <row r="236" spans="1:4" ht="31.5" thickTop="1" thickBot="1">
      <c r="A236" s="30" t="s">
        <v>571</v>
      </c>
      <c r="B236" s="30" t="s">
        <v>388</v>
      </c>
      <c r="C236" s="33" t="s">
        <v>572</v>
      </c>
      <c r="D236" s="198">
        <v>248158.24362551555</v>
      </c>
    </row>
    <row r="237" spans="1:4" ht="31.5" thickTop="1" thickBot="1">
      <c r="A237" s="30" t="s">
        <v>573</v>
      </c>
      <c r="B237" s="30" t="s">
        <v>388</v>
      </c>
      <c r="C237" s="33" t="s">
        <v>574</v>
      </c>
      <c r="D237" s="198">
        <v>252396.01936832708</v>
      </c>
    </row>
    <row r="238" spans="1:4" ht="31.5" thickTop="1" thickBot="1">
      <c r="A238" s="30" t="s">
        <v>575</v>
      </c>
      <c r="B238" s="30" t="s">
        <v>388</v>
      </c>
      <c r="C238" s="33" t="s">
        <v>576</v>
      </c>
      <c r="D238" s="198">
        <v>261282.54839641741</v>
      </c>
    </row>
    <row r="239" spans="1:4" ht="16.5" thickTop="1" thickBot="1">
      <c r="A239" s="30" t="s">
        <v>588</v>
      </c>
      <c r="B239" s="30" t="s">
        <v>589</v>
      </c>
      <c r="C239" s="33" t="s">
        <v>590</v>
      </c>
      <c r="D239" s="198">
        <v>215423.17109920597</v>
      </c>
    </row>
    <row r="240" spans="1:4" ht="16.5" thickTop="1" thickBot="1">
      <c r="A240" s="30" t="s">
        <v>577</v>
      </c>
      <c r="B240" s="30" t="s">
        <v>388</v>
      </c>
      <c r="C240" s="33" t="s">
        <v>1342</v>
      </c>
      <c r="D240" s="198">
        <v>219207.07187831783</v>
      </c>
    </row>
    <row r="241" spans="1:4" ht="16.5" thickTop="1" thickBot="1">
      <c r="A241" s="30" t="s">
        <v>578</v>
      </c>
      <c r="B241" s="30" t="s">
        <v>388</v>
      </c>
      <c r="C241" s="33" t="s">
        <v>1409</v>
      </c>
      <c r="D241" s="198">
        <v>210478.95716401175</v>
      </c>
    </row>
    <row r="242" spans="1:4" ht="16.5" thickTop="1" thickBot="1">
      <c r="A242" s="37" t="s">
        <v>1411</v>
      </c>
      <c r="B242" s="30" t="s">
        <v>388</v>
      </c>
      <c r="C242" s="33" t="s">
        <v>1410</v>
      </c>
      <c r="D242" s="198">
        <v>348845.69115938741</v>
      </c>
    </row>
    <row r="243" spans="1:4" ht="16.5" thickTop="1" thickBot="1">
      <c r="A243" s="30" t="s">
        <v>579</v>
      </c>
      <c r="B243" s="30" t="s">
        <v>388</v>
      </c>
      <c r="C243" s="33" t="s">
        <v>580</v>
      </c>
      <c r="D243" s="198">
        <v>493577.03015821753</v>
      </c>
    </row>
    <row r="244" spans="1:4" ht="16.5" thickTop="1" thickBot="1">
      <c r="A244" s="30" t="s">
        <v>581</v>
      </c>
      <c r="B244" s="30" t="s">
        <v>388</v>
      </c>
      <c r="C244" s="33" t="s">
        <v>582</v>
      </c>
      <c r="D244" s="198">
        <v>450221.4401033257</v>
      </c>
    </row>
    <row r="245" spans="1:4" ht="16.5" thickTop="1" thickBot="1">
      <c r="A245" s="30" t="s">
        <v>583</v>
      </c>
      <c r="B245" s="30" t="s">
        <v>388</v>
      </c>
      <c r="C245" s="33" t="s">
        <v>584</v>
      </c>
      <c r="D245" s="198">
        <v>469111.85017759114</v>
      </c>
    </row>
    <row r="246" spans="1:4" ht="16.5" thickTop="1" thickBot="1">
      <c r="A246" s="30" t="s">
        <v>585</v>
      </c>
      <c r="B246" s="30" t="s">
        <v>388</v>
      </c>
      <c r="C246" s="33" t="s">
        <v>1412</v>
      </c>
      <c r="D246" s="198">
        <v>224019.89165585799</v>
      </c>
    </row>
    <row r="247" spans="1:4" ht="16.5" thickTop="1" thickBot="1">
      <c r="A247" s="30" t="s">
        <v>586</v>
      </c>
      <c r="B247" s="30" t="s">
        <v>388</v>
      </c>
      <c r="C247" s="33" t="s">
        <v>587</v>
      </c>
      <c r="D247" s="198">
        <v>224895.97179417883</v>
      </c>
    </row>
    <row r="248" spans="1:4" ht="16.5" thickTop="1" thickBot="1">
      <c r="A248" s="30" t="s">
        <v>591</v>
      </c>
      <c r="B248" s="30" t="s">
        <v>388</v>
      </c>
      <c r="C248" s="33" t="s">
        <v>592</v>
      </c>
      <c r="D248" s="198">
        <v>225290.09658270908</v>
      </c>
    </row>
    <row r="249" spans="1:4" ht="16.5" thickTop="1" thickBot="1">
      <c r="A249" s="30" t="s">
        <v>593</v>
      </c>
      <c r="B249" s="30" t="s">
        <v>388</v>
      </c>
      <c r="C249" s="33" t="s">
        <v>594</v>
      </c>
      <c r="D249" s="198">
        <v>213407.31645712731</v>
      </c>
    </row>
    <row r="250" spans="1:4" ht="16.5" thickTop="1" thickBot="1">
      <c r="A250" s="30" t="s">
        <v>595</v>
      </c>
      <c r="B250" s="30" t="s">
        <v>388</v>
      </c>
      <c r="C250" s="33" t="s">
        <v>596</v>
      </c>
      <c r="D250" s="198">
        <v>162397.05557907961</v>
      </c>
    </row>
    <row r="251" spans="1:4" ht="16.5" thickTop="1" thickBot="1">
      <c r="A251" s="30" t="s">
        <v>597</v>
      </c>
      <c r="B251" s="30" t="s">
        <v>388</v>
      </c>
      <c r="C251" s="33" t="s">
        <v>598</v>
      </c>
      <c r="D251" s="198">
        <v>166913.00165731096</v>
      </c>
    </row>
    <row r="252" spans="1:4" ht="31.5" thickTop="1" thickBot="1">
      <c r="A252" s="30" t="s">
        <v>599</v>
      </c>
      <c r="B252" s="30" t="s">
        <v>388</v>
      </c>
      <c r="C252" s="33" t="s">
        <v>600</v>
      </c>
      <c r="D252" s="198">
        <v>178148.09413443206</v>
      </c>
    </row>
    <row r="253" spans="1:4" ht="31.5" thickTop="1" thickBot="1">
      <c r="A253" s="30" t="s">
        <v>601</v>
      </c>
      <c r="B253" s="30" t="s">
        <v>388</v>
      </c>
      <c r="C253" s="33" t="s">
        <v>602</v>
      </c>
      <c r="D253" s="198">
        <v>142790.71956844468</v>
      </c>
    </row>
    <row r="254" spans="1:4" ht="16.5" thickTop="1" thickBot="1">
      <c r="A254" s="30" t="s">
        <v>605</v>
      </c>
      <c r="B254" s="30" t="s">
        <v>233</v>
      </c>
      <c r="C254" s="33" t="s">
        <v>1343</v>
      </c>
      <c r="D254" s="198">
        <v>12233.522968202487</v>
      </c>
    </row>
    <row r="255" spans="1:4" ht="31.5" thickTop="1" thickBot="1">
      <c r="A255" s="30" t="s">
        <v>603</v>
      </c>
      <c r="B255" s="30" t="s">
        <v>388</v>
      </c>
      <c r="C255" s="33" t="s">
        <v>604</v>
      </c>
      <c r="D255" s="198">
        <v>392143.92379722302</v>
      </c>
    </row>
    <row r="256" spans="1:4" ht="16.5" thickTop="1" thickBot="1">
      <c r="A256" s="30" t="s">
        <v>569</v>
      </c>
      <c r="B256" s="30" t="s">
        <v>388</v>
      </c>
      <c r="C256" s="33" t="s">
        <v>570</v>
      </c>
      <c r="D256" s="198">
        <v>393392.78979657724</v>
      </c>
    </row>
    <row r="257" spans="1:4" ht="16.5" thickTop="1" thickBot="1">
      <c r="A257" s="30" t="s">
        <v>606</v>
      </c>
      <c r="B257" s="30" t="s">
        <v>388</v>
      </c>
      <c r="C257" s="33" t="s">
        <v>607</v>
      </c>
      <c r="D257" s="198">
        <v>262097.17022429738</v>
      </c>
    </row>
    <row r="258" spans="1:4" ht="16.5" thickTop="1" thickBot="1">
      <c r="A258" s="30" t="s">
        <v>608</v>
      </c>
      <c r="B258" s="30" t="s">
        <v>388</v>
      </c>
      <c r="C258" s="33" t="s">
        <v>609</v>
      </c>
      <c r="D258" s="198">
        <v>245960.03625332782</v>
      </c>
    </row>
    <row r="259" spans="1:4" ht="16.5" thickTop="1" thickBot="1">
      <c r="A259" s="30" t="s">
        <v>507</v>
      </c>
      <c r="B259" s="30" t="s">
        <v>388</v>
      </c>
      <c r="C259" s="33" t="s">
        <v>508</v>
      </c>
      <c r="D259" s="198">
        <v>250811.39959174854</v>
      </c>
    </row>
    <row r="260" spans="1:4" ht="16.5" thickTop="1" thickBot="1">
      <c r="A260" s="30" t="s">
        <v>1265</v>
      </c>
      <c r="B260" s="30" t="s">
        <v>388</v>
      </c>
      <c r="C260" s="33" t="s">
        <v>1266</v>
      </c>
      <c r="D260" s="198">
        <v>281031.21350511193</v>
      </c>
    </row>
    <row r="261" spans="1:4" ht="16.5" thickTop="1" thickBot="1">
      <c r="A261" s="30" t="s">
        <v>509</v>
      </c>
      <c r="B261" s="30" t="s">
        <v>377</v>
      </c>
      <c r="C261" s="33" t="s">
        <v>510</v>
      </c>
      <c r="D261" s="198">
        <v>1772.8409791410593</v>
      </c>
    </row>
    <row r="262" spans="1:4" ht="46.5" thickTop="1" thickBot="1">
      <c r="A262" s="30" t="s">
        <v>610</v>
      </c>
      <c r="B262" s="30" t="s">
        <v>377</v>
      </c>
      <c r="C262" s="33" t="s">
        <v>1344</v>
      </c>
      <c r="D262" s="198">
        <v>1923.6734258960282</v>
      </c>
    </row>
    <row r="263" spans="1:4" ht="31.5" thickTop="1" thickBot="1">
      <c r="A263" s="30" t="s">
        <v>611</v>
      </c>
      <c r="B263" s="30" t="s">
        <v>233</v>
      </c>
      <c r="C263" s="33" t="s">
        <v>612</v>
      </c>
      <c r="D263" s="198">
        <v>34632.418469486591</v>
      </c>
    </row>
    <row r="264" spans="1:4" ht="31.5" thickTop="1" thickBot="1">
      <c r="A264" s="30" t="s">
        <v>613</v>
      </c>
      <c r="B264" s="30" t="s">
        <v>377</v>
      </c>
      <c r="C264" s="33" t="s">
        <v>614</v>
      </c>
      <c r="D264" s="198">
        <v>13718.874394450564</v>
      </c>
    </row>
    <row r="265" spans="1:4" ht="31.5" thickTop="1" thickBot="1">
      <c r="A265" s="30" t="s">
        <v>615</v>
      </c>
      <c r="B265" s="30" t="s">
        <v>144</v>
      </c>
      <c r="C265" s="33" t="s">
        <v>616</v>
      </c>
      <c r="D265" s="198">
        <v>4749.6782627841221</v>
      </c>
    </row>
    <row r="266" spans="1:4" ht="31.5" thickTop="1" thickBot="1">
      <c r="A266" s="30" t="s">
        <v>617</v>
      </c>
      <c r="B266" s="30" t="s">
        <v>92</v>
      </c>
      <c r="C266" s="33" t="s">
        <v>618</v>
      </c>
      <c r="D266" s="198">
        <v>32214.837407965057</v>
      </c>
    </row>
    <row r="267" spans="1:4" ht="31.5" thickTop="1" thickBot="1">
      <c r="A267" s="30" t="s">
        <v>619</v>
      </c>
      <c r="B267" s="30" t="s">
        <v>92</v>
      </c>
      <c r="C267" s="33" t="s">
        <v>620</v>
      </c>
      <c r="D267" s="198">
        <v>41978.689053923139</v>
      </c>
    </row>
    <row r="268" spans="1:4" ht="31.5" thickTop="1" thickBot="1">
      <c r="A268" s="30" t="s">
        <v>621</v>
      </c>
      <c r="B268" s="30" t="s">
        <v>92</v>
      </c>
      <c r="C268" s="33" t="s">
        <v>622</v>
      </c>
      <c r="D268" s="198">
        <v>52473.361317403935</v>
      </c>
    </row>
    <row r="269" spans="1:4" ht="16.5" thickTop="1" thickBot="1">
      <c r="A269" s="30" t="s">
        <v>623</v>
      </c>
      <c r="B269" s="30" t="s">
        <v>377</v>
      </c>
      <c r="C269" s="33" t="s">
        <v>624</v>
      </c>
      <c r="D269" s="198">
        <v>46868.444916021901</v>
      </c>
    </row>
    <row r="270" spans="1:4" ht="16.5" thickTop="1" thickBot="1">
      <c r="A270" s="30" t="s">
        <v>627</v>
      </c>
      <c r="B270" s="30" t="s">
        <v>144</v>
      </c>
      <c r="C270" s="33" t="s">
        <v>628</v>
      </c>
      <c r="D270" s="198">
        <v>129809.91400311714</v>
      </c>
    </row>
    <row r="271" spans="1:4" ht="16.5" thickTop="1" thickBot="1">
      <c r="A271" s="30" t="s">
        <v>629</v>
      </c>
      <c r="B271" s="30" t="s">
        <v>388</v>
      </c>
      <c r="C271" s="33" t="s">
        <v>1345</v>
      </c>
      <c r="D271" s="198">
        <v>44575.484240159407</v>
      </c>
    </row>
    <row r="272" spans="1:4" ht="31.5" thickTop="1" thickBot="1">
      <c r="A272" s="30" t="s">
        <v>625</v>
      </c>
      <c r="B272" s="30" t="s">
        <v>388</v>
      </c>
      <c r="C272" s="33" t="s">
        <v>626</v>
      </c>
      <c r="D272" s="198">
        <v>41656.676004559005</v>
      </c>
    </row>
    <row r="273" spans="1:4" ht="31.5" thickTop="1" thickBot="1">
      <c r="A273" s="30" t="s">
        <v>630</v>
      </c>
      <c r="B273" s="30" t="s">
        <v>388</v>
      </c>
      <c r="C273" s="33" t="s">
        <v>631</v>
      </c>
      <c r="D273" s="198">
        <v>42614.287345604062</v>
      </c>
    </row>
    <row r="274" spans="1:4" ht="31.5" thickTop="1" thickBot="1">
      <c r="A274" s="30" t="s">
        <v>632</v>
      </c>
      <c r="B274" s="30" t="s">
        <v>144</v>
      </c>
      <c r="C274" s="33" t="s">
        <v>633</v>
      </c>
      <c r="D274" s="198">
        <v>53337.639264121062</v>
      </c>
    </row>
    <row r="275" spans="1:4" ht="31.5" thickTop="1" thickBot="1">
      <c r="A275" s="30" t="s">
        <v>634</v>
      </c>
      <c r="B275" s="30" t="s">
        <v>144</v>
      </c>
      <c r="C275" s="33" t="s">
        <v>635</v>
      </c>
      <c r="D275" s="198">
        <v>39963.711979334832</v>
      </c>
    </row>
    <row r="276" spans="1:4" ht="31.5" thickTop="1" thickBot="1">
      <c r="A276" s="30" t="s">
        <v>636</v>
      </c>
      <c r="B276" s="30" t="s">
        <v>637</v>
      </c>
      <c r="C276" s="33" t="s">
        <v>1346</v>
      </c>
      <c r="D276" s="198">
        <v>86213.732644494652</v>
      </c>
    </row>
    <row r="277" spans="1:4" ht="16.5" thickTop="1" thickBot="1">
      <c r="A277" s="30" t="s">
        <v>638</v>
      </c>
      <c r="B277" s="30" t="s">
        <v>637</v>
      </c>
      <c r="C277" s="33" t="s">
        <v>1347</v>
      </c>
      <c r="D277" s="198">
        <v>70209.357442686465</v>
      </c>
    </row>
    <row r="278" spans="1:4" ht="16.5" thickTop="1" thickBot="1">
      <c r="A278" s="30" t="s">
        <v>639</v>
      </c>
      <c r="B278" s="30" t="s">
        <v>637</v>
      </c>
      <c r="C278" s="33" t="s">
        <v>640</v>
      </c>
      <c r="D278" s="198">
        <v>38305.553761704869</v>
      </c>
    </row>
    <row r="279" spans="1:4" ht="16.5" thickTop="1" thickBot="1">
      <c r="A279" s="30" t="s">
        <v>511</v>
      </c>
      <c r="B279" s="30" t="s">
        <v>141</v>
      </c>
      <c r="C279" s="33" t="s">
        <v>512</v>
      </c>
      <c r="D279" s="198">
        <v>47207.134775589271</v>
      </c>
    </row>
    <row r="280" spans="1:4" ht="16.5" thickTop="1" thickBot="1">
      <c r="A280" s="30" t="s">
        <v>513</v>
      </c>
      <c r="B280" s="30" t="s">
        <v>141</v>
      </c>
      <c r="C280" s="33" t="s">
        <v>514</v>
      </c>
      <c r="D280" s="198">
        <v>52225.620306996767</v>
      </c>
    </row>
    <row r="281" spans="1:4" ht="31.5" thickTop="1" thickBot="1">
      <c r="A281" s="30" t="s">
        <v>641</v>
      </c>
      <c r="B281" s="30" t="s">
        <v>92</v>
      </c>
      <c r="C281" s="33" t="s">
        <v>642</v>
      </c>
      <c r="D281" s="198">
        <v>48497.117774968654</v>
      </c>
    </row>
    <row r="282" spans="1:4" ht="31.5" thickTop="1" thickBot="1">
      <c r="A282" s="30" t="s">
        <v>643</v>
      </c>
      <c r="B282" s="30" t="s">
        <v>377</v>
      </c>
      <c r="C282" s="33" t="s">
        <v>644</v>
      </c>
      <c r="D282" s="198">
        <v>8492.2887956086524</v>
      </c>
    </row>
    <row r="283" spans="1:4" ht="31.5" thickTop="1" thickBot="1">
      <c r="A283" s="30" t="s">
        <v>645</v>
      </c>
      <c r="B283" s="30" t="s">
        <v>144</v>
      </c>
      <c r="C283" s="33" t="s">
        <v>646</v>
      </c>
      <c r="D283" s="198">
        <v>3333.1698387739416</v>
      </c>
    </row>
    <row r="284" spans="1:4" ht="16.5" thickTop="1" thickBot="1">
      <c r="A284" s="30" t="s">
        <v>647</v>
      </c>
      <c r="B284" s="30" t="s">
        <v>92</v>
      </c>
      <c r="C284" s="33" t="s">
        <v>648</v>
      </c>
      <c r="D284" s="198">
        <v>6784.684070127294</v>
      </c>
    </row>
    <row r="285" spans="1:4" ht="31.5" thickTop="1" thickBot="1">
      <c r="A285" s="30" t="s">
        <v>649</v>
      </c>
      <c r="B285" s="30" t="s">
        <v>92</v>
      </c>
      <c r="C285" s="33" t="s">
        <v>650</v>
      </c>
      <c r="D285" s="198">
        <v>74827.013238618005</v>
      </c>
    </row>
    <row r="286" spans="1:4" ht="16.5" thickTop="1" thickBot="1">
      <c r="A286" s="30" t="s">
        <v>651</v>
      </c>
      <c r="B286" s="30" t="s">
        <v>92</v>
      </c>
      <c r="C286" s="33" t="s">
        <v>652</v>
      </c>
      <c r="D286" s="198">
        <v>75639.125998748466</v>
      </c>
    </row>
    <row r="287" spans="1:4" ht="16.5" thickTop="1" thickBot="1">
      <c r="A287" s="30" t="s">
        <v>657</v>
      </c>
      <c r="B287" s="30" t="s">
        <v>92</v>
      </c>
      <c r="C287" s="33" t="s">
        <v>658</v>
      </c>
      <c r="D287" s="198">
        <v>29348.350984824017</v>
      </c>
    </row>
    <row r="288" spans="1:4" ht="31.5" thickTop="1" thickBot="1">
      <c r="A288" s="30" t="s">
        <v>653</v>
      </c>
      <c r="B288" s="30" t="s">
        <v>92</v>
      </c>
      <c r="C288" s="33" t="s">
        <v>654</v>
      </c>
      <c r="D288" s="198">
        <v>33719.381982563762</v>
      </c>
    </row>
    <row r="289" spans="1:4" ht="31.5" thickTop="1" thickBot="1">
      <c r="A289" s="30" t="s">
        <v>655</v>
      </c>
      <c r="B289" s="30" t="s">
        <v>92</v>
      </c>
      <c r="C289" s="33" t="s">
        <v>656</v>
      </c>
      <c r="D289" s="198">
        <v>141678.0755569906</v>
      </c>
    </row>
    <row r="290" spans="1:4" ht="16.5" thickTop="1" thickBot="1">
      <c r="A290" s="30" t="s">
        <v>659</v>
      </c>
      <c r="B290" s="30" t="s">
        <v>463</v>
      </c>
      <c r="C290" s="33" t="s">
        <v>660</v>
      </c>
      <c r="D290" s="198">
        <v>2916.4875054765589</v>
      </c>
    </row>
    <row r="291" spans="1:4" ht="16.5" thickTop="1" thickBot="1">
      <c r="A291" s="30" t="s">
        <v>661</v>
      </c>
      <c r="B291" s="30" t="s">
        <v>425</v>
      </c>
      <c r="C291" s="33" t="s">
        <v>1348</v>
      </c>
      <c r="D291" s="198">
        <v>44127.927303887736</v>
      </c>
    </row>
    <row r="292" spans="1:4" ht="31.5" thickTop="1" thickBot="1">
      <c r="A292" s="30" t="s">
        <v>662</v>
      </c>
      <c r="B292" s="30" t="s">
        <v>377</v>
      </c>
      <c r="C292" s="33" t="s">
        <v>663</v>
      </c>
      <c r="D292" s="198">
        <v>2518.7213432353888</v>
      </c>
    </row>
    <row r="293" spans="1:4" ht="16.5" thickTop="1" thickBot="1">
      <c r="A293" s="30" t="s">
        <v>664</v>
      </c>
      <c r="B293" s="30" t="s">
        <v>377</v>
      </c>
      <c r="C293" s="33" t="s">
        <v>1349</v>
      </c>
      <c r="D293" s="198">
        <v>5457.2295770100091</v>
      </c>
    </row>
    <row r="294" spans="1:4" ht="16.5" thickTop="1" thickBot="1">
      <c r="A294" s="30" t="s">
        <v>665</v>
      </c>
      <c r="B294" s="30" t="s">
        <v>92</v>
      </c>
      <c r="C294" s="33" t="s">
        <v>666</v>
      </c>
      <c r="D294" s="198">
        <v>1407.429745966537</v>
      </c>
    </row>
    <row r="295" spans="1:4" ht="16.5" thickTop="1" thickBot="1">
      <c r="A295" s="30" t="s">
        <v>671</v>
      </c>
      <c r="B295" s="30" t="s">
        <v>92</v>
      </c>
      <c r="C295" s="33" t="s">
        <v>1350</v>
      </c>
      <c r="D295" s="198">
        <v>51797.116246657009</v>
      </c>
    </row>
    <row r="296" spans="1:4" ht="16.5" thickTop="1" thickBot="1">
      <c r="A296" s="30" t="s">
        <v>667</v>
      </c>
      <c r="B296" s="30" t="s">
        <v>92</v>
      </c>
      <c r="C296" s="33" t="s">
        <v>668</v>
      </c>
      <c r="D296" s="198">
        <v>68687.629964481748</v>
      </c>
    </row>
    <row r="297" spans="1:4" ht="16.5" thickTop="1" thickBot="1">
      <c r="A297" s="30" t="s">
        <v>669</v>
      </c>
      <c r="B297" s="30" t="s">
        <v>92</v>
      </c>
      <c r="C297" s="33" t="s">
        <v>670</v>
      </c>
      <c r="D297" s="198">
        <v>68687.629964481748</v>
      </c>
    </row>
    <row r="298" spans="1:4" ht="16.5" thickTop="1" thickBot="1">
      <c r="A298" s="30" t="s">
        <v>684</v>
      </c>
      <c r="B298" s="30" t="s">
        <v>144</v>
      </c>
      <c r="C298" s="33" t="s">
        <v>685</v>
      </c>
      <c r="D298" s="198">
        <v>5118.6683160092889</v>
      </c>
    </row>
    <row r="299" spans="1:4" ht="16.5" thickTop="1" thickBot="1">
      <c r="A299" s="30" t="s">
        <v>672</v>
      </c>
      <c r="B299" s="30" t="s">
        <v>377</v>
      </c>
      <c r="C299" s="33" t="s">
        <v>673</v>
      </c>
      <c r="D299" s="198">
        <v>22031.928336840137</v>
      </c>
    </row>
    <row r="300" spans="1:4" ht="16.5" thickTop="1" thickBot="1">
      <c r="A300" s="30" t="s">
        <v>688</v>
      </c>
      <c r="B300" s="30" t="s">
        <v>377</v>
      </c>
      <c r="C300" s="33" t="s">
        <v>689</v>
      </c>
      <c r="D300" s="198">
        <v>29867.396695180865</v>
      </c>
    </row>
    <row r="301" spans="1:4" ht="46.5" thickTop="1" thickBot="1">
      <c r="A301" s="30" t="s">
        <v>690</v>
      </c>
      <c r="B301" s="30" t="s">
        <v>92</v>
      </c>
      <c r="C301" s="33" t="s">
        <v>691</v>
      </c>
      <c r="D301" s="198">
        <v>306879.58441501082</v>
      </c>
    </row>
    <row r="302" spans="1:4" ht="46.5" thickTop="1" thickBot="1">
      <c r="A302" s="30" t="s">
        <v>692</v>
      </c>
      <c r="B302" s="30" t="s">
        <v>92</v>
      </c>
      <c r="C302" s="33" t="s">
        <v>693</v>
      </c>
      <c r="D302" s="198">
        <v>337540.14401033253</v>
      </c>
    </row>
    <row r="303" spans="1:4" ht="46.5" thickTop="1" thickBot="1">
      <c r="A303" s="30" t="s">
        <v>694</v>
      </c>
      <c r="B303" s="30" t="s">
        <v>92</v>
      </c>
      <c r="C303" s="33" t="s">
        <v>695</v>
      </c>
      <c r="D303" s="198">
        <v>265499.80520819989</v>
      </c>
    </row>
    <row r="304" spans="1:4" ht="46.5" thickTop="1" thickBot="1">
      <c r="A304" s="30" t="s">
        <v>696</v>
      </c>
      <c r="B304" s="30" t="s">
        <v>92</v>
      </c>
      <c r="C304" s="33" t="s">
        <v>697</v>
      </c>
      <c r="D304" s="198">
        <v>320265.77190555306</v>
      </c>
    </row>
    <row r="305" spans="1:4" ht="46.5" thickTop="1" thickBot="1">
      <c r="A305" s="30" t="s">
        <v>698</v>
      </c>
      <c r="B305" s="30" t="s">
        <v>92</v>
      </c>
      <c r="C305" s="33" t="s">
        <v>699</v>
      </c>
      <c r="D305" s="198">
        <v>234370.85111501839</v>
      </c>
    </row>
    <row r="306" spans="1:4" ht="46.5" thickTop="1" thickBot="1">
      <c r="A306" s="30" t="s">
        <v>700</v>
      </c>
      <c r="B306" s="30" t="s">
        <v>233</v>
      </c>
      <c r="C306" s="33" t="s">
        <v>701</v>
      </c>
      <c r="D306" s="198">
        <v>345857.34736401553</v>
      </c>
    </row>
    <row r="307" spans="1:4" ht="16.5" thickTop="1" thickBot="1">
      <c r="A307" s="30" t="s">
        <v>702</v>
      </c>
      <c r="B307" s="30" t="s">
        <v>92</v>
      </c>
      <c r="C307" s="33" t="s">
        <v>703</v>
      </c>
      <c r="D307" s="198">
        <v>183667.13666128562</v>
      </c>
    </row>
    <row r="308" spans="1:4" ht="16.5" thickTop="1" thickBot="1">
      <c r="A308" s="30" t="s">
        <v>674</v>
      </c>
      <c r="B308" s="30" t="s">
        <v>377</v>
      </c>
      <c r="C308" s="33" t="s">
        <v>675</v>
      </c>
      <c r="D308" s="198">
        <v>19038.384953180495</v>
      </c>
    </row>
    <row r="309" spans="1:4" ht="16.5" thickTop="1" thickBot="1">
      <c r="A309" s="30" t="s">
        <v>680</v>
      </c>
      <c r="B309" s="30" t="s">
        <v>377</v>
      </c>
      <c r="C309" s="33" t="s">
        <v>681</v>
      </c>
      <c r="D309" s="198">
        <v>5679.7166289958013</v>
      </c>
    </row>
    <row r="310" spans="1:4" ht="16.5" thickTop="1" thickBot="1">
      <c r="A310" s="30" t="s">
        <v>678</v>
      </c>
      <c r="B310" s="30" t="s">
        <v>377</v>
      </c>
      <c r="C310" s="33" t="s">
        <v>679</v>
      </c>
      <c r="D310" s="198">
        <v>9811.8079367275914</v>
      </c>
    </row>
    <row r="311" spans="1:4" ht="16.5" thickTop="1" thickBot="1">
      <c r="A311" s="30" t="s">
        <v>676</v>
      </c>
      <c r="B311" s="30" t="s">
        <v>377</v>
      </c>
      <c r="C311" s="33" t="s">
        <v>677</v>
      </c>
      <c r="D311" s="198">
        <v>77429.691959961245</v>
      </c>
    </row>
    <row r="312" spans="1:4" ht="16.5" thickTop="1" thickBot="1">
      <c r="A312" s="30" t="s">
        <v>682</v>
      </c>
      <c r="B312" s="30" t="s">
        <v>377</v>
      </c>
      <c r="C312" s="33" t="s">
        <v>683</v>
      </c>
      <c r="D312" s="198">
        <v>7801.6934358244134</v>
      </c>
    </row>
    <row r="313" spans="1:4" ht="16.5" thickTop="1" thickBot="1">
      <c r="A313" s="30" t="s">
        <v>704</v>
      </c>
      <c r="B313" s="30" t="s">
        <v>377</v>
      </c>
      <c r="C313" s="33" t="s">
        <v>705</v>
      </c>
      <c r="D313" s="198">
        <v>9445.2050371327077</v>
      </c>
    </row>
    <row r="314" spans="1:4" ht="16.5" thickTop="1" thickBot="1">
      <c r="A314" s="30" t="s">
        <v>706</v>
      </c>
      <c r="B314" s="30" t="s">
        <v>377</v>
      </c>
      <c r="C314" s="33" t="s">
        <v>707</v>
      </c>
      <c r="D314" s="198">
        <v>9990.927994833708</v>
      </c>
    </row>
    <row r="315" spans="1:4" ht="46.5" thickTop="1" thickBot="1">
      <c r="A315" s="30" t="s">
        <v>712</v>
      </c>
      <c r="B315" s="30" t="s">
        <v>377</v>
      </c>
      <c r="C315" s="33" t="s">
        <v>713</v>
      </c>
      <c r="D315" s="198">
        <v>7222.2347358348779</v>
      </c>
    </row>
    <row r="316" spans="1:4" ht="31.5" thickTop="1" thickBot="1">
      <c r="A316" s="30" t="s">
        <v>708</v>
      </c>
      <c r="B316" s="30" t="s">
        <v>92</v>
      </c>
      <c r="C316" s="33" t="s">
        <v>709</v>
      </c>
      <c r="D316" s="198">
        <v>34440.366343020061</v>
      </c>
    </row>
    <row r="317" spans="1:4" ht="16.5" thickTop="1" thickBot="1">
      <c r="A317" s="30" t="s">
        <v>710</v>
      </c>
      <c r="B317" s="30" t="s">
        <v>377</v>
      </c>
      <c r="C317" s="33" t="s">
        <v>711</v>
      </c>
      <c r="D317" s="198">
        <v>12170.667230478746</v>
      </c>
    </row>
    <row r="318" spans="1:4" ht="31.5" thickTop="1" thickBot="1">
      <c r="A318" s="30" t="s">
        <v>714</v>
      </c>
      <c r="B318" s="30" t="s">
        <v>637</v>
      </c>
      <c r="C318" s="33" t="s">
        <v>715</v>
      </c>
      <c r="D318" s="198">
        <v>42461.443978043259</v>
      </c>
    </row>
    <row r="319" spans="1:4" ht="31.5" thickTop="1" thickBot="1">
      <c r="A319" s="30" t="s">
        <v>716</v>
      </c>
      <c r="B319" s="30" t="s">
        <v>92</v>
      </c>
      <c r="C319" s="33" t="s">
        <v>717</v>
      </c>
      <c r="D319" s="198">
        <v>11215.564035799522</v>
      </c>
    </row>
    <row r="320" spans="1:4" ht="46.5" thickTop="1" thickBot="1">
      <c r="A320" s="30" t="s">
        <v>724</v>
      </c>
      <c r="B320" s="30" t="s">
        <v>92</v>
      </c>
      <c r="C320" s="33" t="s">
        <v>725</v>
      </c>
      <c r="D320" s="198">
        <v>118920.51301729515</v>
      </c>
    </row>
    <row r="321" spans="1:4" ht="46.5" thickTop="1" thickBot="1">
      <c r="A321" s="30" t="s">
        <v>726</v>
      </c>
      <c r="B321" s="30" t="s">
        <v>92</v>
      </c>
      <c r="C321" s="33" t="s">
        <v>727</v>
      </c>
      <c r="D321" s="198">
        <v>199398.77300613493</v>
      </c>
    </row>
    <row r="322" spans="1:4" ht="46.5" thickTop="1" thickBot="1">
      <c r="A322" s="30" t="s">
        <v>722</v>
      </c>
      <c r="B322" s="30" t="s">
        <v>92</v>
      </c>
      <c r="C322" s="33" t="s">
        <v>723</v>
      </c>
      <c r="D322" s="198">
        <v>128303.23490109174</v>
      </c>
    </row>
    <row r="323" spans="1:4" ht="61.5" thickTop="1" thickBot="1">
      <c r="A323" s="30" t="s">
        <v>720</v>
      </c>
      <c r="B323" s="30" t="s">
        <v>92</v>
      </c>
      <c r="C323" s="33" t="s">
        <v>721</v>
      </c>
      <c r="D323" s="198">
        <v>129064.31485575343</v>
      </c>
    </row>
    <row r="324" spans="1:4" ht="16.5" thickTop="1" thickBot="1">
      <c r="A324" s="30" t="s">
        <v>728</v>
      </c>
      <c r="B324" s="30" t="s">
        <v>92</v>
      </c>
      <c r="C324" s="33" t="s">
        <v>729</v>
      </c>
      <c r="D324" s="198">
        <v>232096.72807509496</v>
      </c>
    </row>
    <row r="325" spans="1:4" ht="16.5" thickTop="1" thickBot="1">
      <c r="A325" s="30" t="s">
        <v>732</v>
      </c>
      <c r="B325" s="30" t="s">
        <v>92</v>
      </c>
      <c r="C325" s="33" t="s">
        <v>733</v>
      </c>
      <c r="D325" s="198">
        <v>14692.5411688731</v>
      </c>
    </row>
    <row r="326" spans="1:4" ht="31.5" thickTop="1" thickBot="1">
      <c r="A326" s="30" t="s">
        <v>718</v>
      </c>
      <c r="B326" s="30" t="s">
        <v>92</v>
      </c>
      <c r="C326" s="33" t="s">
        <v>719</v>
      </c>
      <c r="D326" s="198">
        <v>21051.340142579065</v>
      </c>
    </row>
    <row r="327" spans="1:4" ht="31.5" thickTop="1" thickBot="1">
      <c r="A327" s="30" t="s">
        <v>730</v>
      </c>
      <c r="B327" s="30" t="s">
        <v>92</v>
      </c>
      <c r="C327" s="33" t="s">
        <v>731</v>
      </c>
      <c r="D327" s="198">
        <v>12872.282763040399</v>
      </c>
    </row>
    <row r="328" spans="1:4" ht="31.5" thickTop="1" thickBot="1">
      <c r="A328" s="30" t="s">
        <v>734</v>
      </c>
      <c r="B328" s="30" t="s">
        <v>92</v>
      </c>
      <c r="C328" s="33" t="s">
        <v>735</v>
      </c>
      <c r="D328" s="198">
        <v>61838.722503256839</v>
      </c>
    </row>
    <row r="329" spans="1:4" ht="16.5" thickTop="1" thickBot="1">
      <c r="A329" s="30" t="s">
        <v>736</v>
      </c>
      <c r="B329" s="30" t="s">
        <v>92</v>
      </c>
      <c r="C329" s="33" t="s">
        <v>737</v>
      </c>
      <c r="D329" s="198">
        <v>5670.940419515292</v>
      </c>
    </row>
    <row r="330" spans="1:4" ht="31.5" thickTop="1" thickBot="1">
      <c r="A330" s="30" t="s">
        <v>738</v>
      </c>
      <c r="B330" s="30" t="s">
        <v>92</v>
      </c>
      <c r="C330" s="33" t="s">
        <v>739</v>
      </c>
      <c r="D330" s="198">
        <v>37410.560000368227</v>
      </c>
    </row>
    <row r="331" spans="1:4" ht="31.5" thickTop="1" thickBot="1">
      <c r="A331" s="30" t="s">
        <v>740</v>
      </c>
      <c r="B331" s="30" t="s">
        <v>92</v>
      </c>
      <c r="C331" s="33" t="s">
        <v>741</v>
      </c>
      <c r="D331" s="198">
        <v>1061.6286628581581</v>
      </c>
    </row>
    <row r="332" spans="1:4" ht="16.5" thickTop="1" thickBot="1">
      <c r="A332" s="30" t="s">
        <v>743</v>
      </c>
      <c r="B332" s="30" t="s">
        <v>388</v>
      </c>
      <c r="C332" s="33" t="s">
        <v>744</v>
      </c>
      <c r="D332" s="198">
        <v>29816.332382990364</v>
      </c>
    </row>
    <row r="333" spans="1:4" ht="31.5" thickTop="1" thickBot="1">
      <c r="A333" s="30" t="s">
        <v>742</v>
      </c>
      <c r="B333" s="30" t="s">
        <v>388</v>
      </c>
      <c r="C333" s="33" t="s">
        <v>1353</v>
      </c>
      <c r="D333" s="198">
        <v>14891.483895724985</v>
      </c>
    </row>
    <row r="334" spans="1:4" ht="16.5" thickTop="1" thickBot="1">
      <c r="A334" s="30" t="s">
        <v>747</v>
      </c>
      <c r="B334" s="30" t="s">
        <v>92</v>
      </c>
      <c r="C334" s="33" t="s">
        <v>1354</v>
      </c>
      <c r="D334" s="198">
        <v>567.23688046424832</v>
      </c>
    </row>
    <row r="335" spans="1:4" ht="16.5" thickTop="1" thickBot="1">
      <c r="A335" s="30" t="s">
        <v>745</v>
      </c>
      <c r="B335" s="30" t="s">
        <v>92</v>
      </c>
      <c r="C335" s="33" t="s">
        <v>746</v>
      </c>
      <c r="D335" s="198">
        <v>2535.9604347167574</v>
      </c>
    </row>
    <row r="336" spans="1:4" ht="16.5" thickTop="1" thickBot="1">
      <c r="A336" s="30" t="s">
        <v>748</v>
      </c>
      <c r="B336" s="30" t="s">
        <v>377</v>
      </c>
      <c r="C336" s="33" t="s">
        <v>749</v>
      </c>
      <c r="D336" s="198">
        <v>5738.3231963222843</v>
      </c>
    </row>
    <row r="337" spans="1:4" ht="16.5" thickTop="1" thickBot="1">
      <c r="A337" s="30" t="s">
        <v>753</v>
      </c>
      <c r="B337" s="30" t="s">
        <v>92</v>
      </c>
      <c r="C337" s="33" t="s">
        <v>754</v>
      </c>
      <c r="D337" s="198">
        <v>219243.30737201902</v>
      </c>
    </row>
    <row r="338" spans="1:4" ht="16.5" thickTop="1" thickBot="1">
      <c r="A338" s="30" t="s">
        <v>751</v>
      </c>
      <c r="B338" s="30" t="s">
        <v>92</v>
      </c>
      <c r="C338" s="33" t="s">
        <v>752</v>
      </c>
      <c r="D338" s="198">
        <v>80808.976428802052</v>
      </c>
    </row>
    <row r="339" spans="1:4" ht="31.5" thickTop="1" thickBot="1">
      <c r="A339" s="30" t="s">
        <v>750</v>
      </c>
      <c r="B339" s="30" t="s">
        <v>144</v>
      </c>
      <c r="C339" s="33" t="s">
        <v>1355</v>
      </c>
      <c r="D339" s="198">
        <v>107743.59148674583</v>
      </c>
    </row>
    <row r="340" spans="1:4" ht="31.5" thickTop="1" thickBot="1">
      <c r="A340" s="30" t="s">
        <v>686</v>
      </c>
      <c r="B340" s="30" t="s">
        <v>92</v>
      </c>
      <c r="C340" s="33" t="s">
        <v>1351</v>
      </c>
      <c r="D340" s="198">
        <v>1171613.1594452406</v>
      </c>
    </row>
    <row r="341" spans="1:4" ht="31.5" thickTop="1" thickBot="1">
      <c r="A341" s="30" t="s">
        <v>755</v>
      </c>
      <c r="B341" s="30" t="s">
        <v>92</v>
      </c>
      <c r="C341" s="33" t="s">
        <v>756</v>
      </c>
      <c r="D341" s="198">
        <v>1193543.2659874172</v>
      </c>
    </row>
    <row r="342" spans="1:4" ht="31.5" thickTop="1" thickBot="1">
      <c r="A342" s="30" t="s">
        <v>687</v>
      </c>
      <c r="B342" s="30" t="s">
        <v>92</v>
      </c>
      <c r="C342" s="33" t="s">
        <v>1352</v>
      </c>
      <c r="D342" s="198">
        <v>760522.70163552905</v>
      </c>
    </row>
    <row r="343" spans="1:4" ht="31.5" thickTop="1" thickBot="1">
      <c r="A343" s="30" t="s">
        <v>757</v>
      </c>
      <c r="B343" s="30" t="s">
        <v>92</v>
      </c>
      <c r="C343" s="33" t="s">
        <v>758</v>
      </c>
      <c r="D343" s="198">
        <v>731936.40394705907</v>
      </c>
    </row>
    <row r="344" spans="1:4" ht="31.5" thickTop="1" thickBot="1">
      <c r="A344" s="30" t="s">
        <v>802</v>
      </c>
      <c r="B344" s="30" t="s">
        <v>388</v>
      </c>
      <c r="C344" s="33" t="s">
        <v>803</v>
      </c>
      <c r="D344" s="198">
        <v>64316.598966742</v>
      </c>
    </row>
    <row r="345" spans="1:4" ht="31.5" thickTop="1" thickBot="1">
      <c r="A345" s="30" t="s">
        <v>759</v>
      </c>
      <c r="B345" s="30" t="s">
        <v>377</v>
      </c>
      <c r="C345" s="33" t="s">
        <v>760</v>
      </c>
      <c r="D345" s="198">
        <v>46062.713107167561</v>
      </c>
    </row>
    <row r="346" spans="1:4" ht="31.5" thickTop="1" thickBot="1">
      <c r="A346" s="30" t="s">
        <v>761</v>
      </c>
      <c r="B346" s="30" t="s">
        <v>144</v>
      </c>
      <c r="C346" s="33" t="s">
        <v>762</v>
      </c>
      <c r="D346" s="198">
        <v>31100.35447015908</v>
      </c>
    </row>
    <row r="347" spans="1:4" ht="31.5" thickTop="1" thickBot="1">
      <c r="A347" s="30" t="s">
        <v>768</v>
      </c>
      <c r="B347" s="30" t="s">
        <v>92</v>
      </c>
      <c r="C347" s="33" t="s">
        <v>1359</v>
      </c>
      <c r="D347" s="198">
        <v>53414.021152444329</v>
      </c>
    </row>
    <row r="348" spans="1:4" ht="16.5" thickTop="1" thickBot="1">
      <c r="A348" s="30" t="s">
        <v>773</v>
      </c>
      <c r="B348" s="30" t="s">
        <v>144</v>
      </c>
      <c r="C348" s="33" t="s">
        <v>1360</v>
      </c>
      <c r="D348" s="198">
        <v>10110.309950863755</v>
      </c>
    </row>
    <row r="349" spans="1:4" ht="31.5" thickTop="1" thickBot="1">
      <c r="A349" s="30" t="s">
        <v>763</v>
      </c>
      <c r="B349" s="30" t="s">
        <v>144</v>
      </c>
      <c r="C349" s="33" t="s">
        <v>764</v>
      </c>
      <c r="D349" s="198">
        <v>37795.829821302366</v>
      </c>
    </row>
    <row r="350" spans="1:4" ht="31.5" thickTop="1" thickBot="1">
      <c r="A350" s="30" t="s">
        <v>765</v>
      </c>
      <c r="B350" s="30" t="s">
        <v>144</v>
      </c>
      <c r="C350" s="33" t="s">
        <v>1356</v>
      </c>
      <c r="D350" s="198">
        <v>13238.644319261373</v>
      </c>
    </row>
    <row r="351" spans="1:4" ht="16.5" thickTop="1" thickBot="1">
      <c r="A351" s="30" t="s">
        <v>801</v>
      </c>
      <c r="B351" s="30" t="s">
        <v>144</v>
      </c>
      <c r="C351" s="33" t="s">
        <v>1362</v>
      </c>
      <c r="D351" s="198">
        <v>104345.49026020033</v>
      </c>
    </row>
    <row r="352" spans="1:4" ht="16.5" thickTop="1" thickBot="1">
      <c r="A352" s="30" t="s">
        <v>769</v>
      </c>
      <c r="B352" s="30" t="s">
        <v>144</v>
      </c>
      <c r="C352" s="33" t="s">
        <v>770</v>
      </c>
      <c r="D352" s="198">
        <v>378671.91301259276</v>
      </c>
    </row>
    <row r="353" spans="1:4" ht="16.5" thickTop="1" thickBot="1">
      <c r="A353" s="30" t="s">
        <v>771</v>
      </c>
      <c r="B353" s="30" t="s">
        <v>144</v>
      </c>
      <c r="C353" s="33" t="s">
        <v>772</v>
      </c>
      <c r="D353" s="198">
        <v>921432.22473361308</v>
      </c>
    </row>
    <row r="354" spans="1:4" ht="31.5" thickTop="1" thickBot="1">
      <c r="A354" s="30" t="s">
        <v>767</v>
      </c>
      <c r="B354" s="30" t="s">
        <v>144</v>
      </c>
      <c r="C354" s="33" t="s">
        <v>1358</v>
      </c>
      <c r="D354" s="198">
        <v>3574.820961561019</v>
      </c>
    </row>
    <row r="355" spans="1:4" ht="16.5" thickTop="1" thickBot="1">
      <c r="A355" s="30" t="s">
        <v>766</v>
      </c>
      <c r="B355" s="30" t="s">
        <v>144</v>
      </c>
      <c r="C355" s="33" t="s">
        <v>1357</v>
      </c>
      <c r="D355" s="198">
        <v>3363.6503368556114</v>
      </c>
    </row>
    <row r="356" spans="1:4" ht="16.5" thickTop="1" thickBot="1">
      <c r="A356" s="30" t="s">
        <v>778</v>
      </c>
      <c r="B356" s="30" t="s">
        <v>144</v>
      </c>
      <c r="C356" s="33" t="s">
        <v>779</v>
      </c>
      <c r="D356" s="198">
        <v>42080.487374878903</v>
      </c>
    </row>
    <row r="357" spans="1:4" ht="31.5" thickTop="1" thickBot="1">
      <c r="A357" s="30" t="s">
        <v>774</v>
      </c>
      <c r="B357" s="30" t="s">
        <v>144</v>
      </c>
      <c r="C357" s="33" t="s">
        <v>775</v>
      </c>
      <c r="D357" s="198">
        <v>462753.12825314811</v>
      </c>
    </row>
    <row r="358" spans="1:4" ht="31.5" thickTop="1" thickBot="1">
      <c r="A358" s="30" t="s">
        <v>776</v>
      </c>
      <c r="B358" s="30" t="s">
        <v>144</v>
      </c>
      <c r="C358" s="33" t="s">
        <v>777</v>
      </c>
      <c r="D358" s="198">
        <v>374542.94288043212</v>
      </c>
    </row>
    <row r="359" spans="1:4" ht="16.5" thickTop="1" thickBot="1">
      <c r="A359" s="30" t="s">
        <v>780</v>
      </c>
      <c r="B359" s="30" t="s">
        <v>144</v>
      </c>
      <c r="C359" s="33" t="s">
        <v>781</v>
      </c>
      <c r="D359" s="198">
        <v>99909.279948337091</v>
      </c>
    </row>
    <row r="360" spans="1:4" ht="16.5" thickTop="1" thickBot="1">
      <c r="A360" s="30" t="s">
        <v>782</v>
      </c>
      <c r="B360" s="30" t="s">
        <v>144</v>
      </c>
      <c r="C360" s="33" t="s">
        <v>783</v>
      </c>
      <c r="D360" s="198">
        <v>124886.59993542136</v>
      </c>
    </row>
    <row r="361" spans="1:4" ht="16.5" thickTop="1" thickBot="1">
      <c r="A361" s="30" t="s">
        <v>784</v>
      </c>
      <c r="B361" s="30" t="s">
        <v>144</v>
      </c>
      <c r="C361" s="33" t="s">
        <v>785</v>
      </c>
      <c r="D361" s="198">
        <v>169444.25997103367</v>
      </c>
    </row>
    <row r="362" spans="1:4" ht="16.5" thickTop="1" thickBot="1">
      <c r="A362" s="30" t="s">
        <v>786</v>
      </c>
      <c r="B362" s="30" t="s">
        <v>144</v>
      </c>
      <c r="C362" s="33" t="s">
        <v>787</v>
      </c>
      <c r="D362" s="198">
        <v>141376.25508974382</v>
      </c>
    </row>
    <row r="363" spans="1:4" ht="31.5" thickTop="1" thickBot="1">
      <c r="A363" s="30" t="s">
        <v>788</v>
      </c>
      <c r="B363" s="30" t="s">
        <v>144</v>
      </c>
      <c r="C363" s="33" t="s">
        <v>789</v>
      </c>
      <c r="D363" s="198">
        <v>116212.12956613486</v>
      </c>
    </row>
    <row r="364" spans="1:4" ht="31.5" thickTop="1" thickBot="1">
      <c r="A364" s="30" t="s">
        <v>804</v>
      </c>
      <c r="B364" s="30" t="s">
        <v>144</v>
      </c>
      <c r="C364" s="33" t="s">
        <v>805</v>
      </c>
      <c r="D364" s="198">
        <v>106606.95869194617</v>
      </c>
    </row>
    <row r="365" spans="1:4" ht="16.5" thickTop="1" thickBot="1">
      <c r="A365" s="30" t="s">
        <v>790</v>
      </c>
      <c r="B365" s="30" t="s">
        <v>144</v>
      </c>
      <c r="C365" s="33" t="s">
        <v>791</v>
      </c>
      <c r="D365" s="198">
        <v>49043.557258002074</v>
      </c>
    </row>
    <row r="366" spans="1:4" ht="16.5" thickTop="1" thickBot="1">
      <c r="A366" s="30" t="s">
        <v>792</v>
      </c>
      <c r="B366" s="30" t="s">
        <v>144</v>
      </c>
      <c r="C366" s="33" t="s">
        <v>1361</v>
      </c>
      <c r="D366" s="198">
        <v>47428.605831200264</v>
      </c>
    </row>
    <row r="367" spans="1:4" ht="31.5" thickTop="1" thickBot="1">
      <c r="A367" s="30" t="s">
        <v>793</v>
      </c>
      <c r="B367" s="30" t="s">
        <v>92</v>
      </c>
      <c r="C367" s="33" t="s">
        <v>794</v>
      </c>
      <c r="D367" s="198">
        <v>30282.457506244198</v>
      </c>
    </row>
    <row r="368" spans="1:4" ht="16.5" thickTop="1" thickBot="1">
      <c r="A368" s="30" t="s">
        <v>797</v>
      </c>
      <c r="B368" s="30" t="s">
        <v>92</v>
      </c>
      <c r="C368" s="33" t="s">
        <v>798</v>
      </c>
      <c r="D368" s="198">
        <v>3122.7501834630289</v>
      </c>
    </row>
    <row r="369" spans="1:4" ht="31.5" thickTop="1" thickBot="1">
      <c r="A369" s="30" t="s">
        <v>795</v>
      </c>
      <c r="B369" s="30" t="s">
        <v>92</v>
      </c>
      <c r="C369" s="33" t="s">
        <v>796</v>
      </c>
      <c r="D369" s="198">
        <v>742.69981165877869</v>
      </c>
    </row>
    <row r="370" spans="1:4" ht="16.5" thickTop="1" thickBot="1">
      <c r="A370" s="30" t="s">
        <v>799</v>
      </c>
      <c r="B370" s="30" t="s">
        <v>92</v>
      </c>
      <c r="C370" s="33" t="s">
        <v>800</v>
      </c>
      <c r="D370" s="198">
        <v>30415.654442648221</v>
      </c>
    </row>
    <row r="371" spans="1:4" ht="16.5" thickTop="1" thickBot="1">
      <c r="A371" s="30" t="s">
        <v>808</v>
      </c>
      <c r="B371" s="30" t="s">
        <v>92</v>
      </c>
      <c r="C371" s="33" t="s">
        <v>1363</v>
      </c>
      <c r="D371" s="198">
        <v>28141.598865954591</v>
      </c>
    </row>
    <row r="372" spans="1:4" ht="16.5" thickTop="1" thickBot="1">
      <c r="A372" s="30" t="s">
        <v>806</v>
      </c>
      <c r="B372" s="30" t="s">
        <v>377</v>
      </c>
      <c r="C372" s="33" t="s">
        <v>807</v>
      </c>
      <c r="D372" s="198">
        <v>2938.5082337746198</v>
      </c>
    </row>
    <row r="373" spans="1:4" ht="16.5" thickTop="1" thickBot="1">
      <c r="A373" s="30"/>
      <c r="B373" s="30"/>
      <c r="C373" s="33"/>
      <c r="D373" s="198"/>
    </row>
    <row r="374" spans="1:4" ht="16.5" thickTop="1" thickBot="1">
      <c r="D374" s="198"/>
    </row>
    <row r="375" spans="1:4" ht="15.75" thickTop="1"/>
  </sheetData>
  <sortState xmlns:xlrd2="http://schemas.microsoft.com/office/spreadsheetml/2017/richdata2" ref="A6:D371">
    <sortCondition ref="C6:C371"/>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theme="0" tint="-0.34998626667073579"/>
  </sheetPr>
  <dimension ref="A1:E118"/>
  <sheetViews>
    <sheetView zoomScale="69" zoomScaleNormal="69" workbookViewId="0">
      <pane xSplit="4" ySplit="4" topLeftCell="E77"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8" style="22" customWidth="1"/>
    <col min="2" max="2" width="9.140625" customWidth="1"/>
    <col min="3" max="3" width="101.5703125" customWidth="1"/>
    <col min="4" max="4" width="17.140625" style="23" customWidth="1"/>
  </cols>
  <sheetData>
    <row r="1" spans="1:5" ht="99.75" customHeight="1" thickTop="1" thickBot="1">
      <c r="A1" s="477" t="s">
        <v>1281</v>
      </c>
      <c r="B1" s="478"/>
      <c r="C1" s="478"/>
      <c r="D1" s="479"/>
    </row>
    <row r="2" spans="1:5" ht="16.5" thickTop="1" thickBot="1">
      <c r="A2" s="476" t="s">
        <v>1250</v>
      </c>
      <c r="B2" s="476"/>
      <c r="C2" s="476"/>
      <c r="D2" s="476"/>
    </row>
    <row r="3" spans="1:5" ht="16.5" thickTop="1" thickBot="1">
      <c r="A3" s="480"/>
      <c r="B3" s="480"/>
      <c r="C3" s="480"/>
      <c r="D3" s="480"/>
    </row>
    <row r="4" spans="1:5" ht="16.5" thickTop="1" thickBot="1">
      <c r="A4" s="481"/>
      <c r="B4" s="481"/>
      <c r="C4" s="481"/>
      <c r="D4" s="481"/>
    </row>
    <row r="5" spans="1:5" ht="30" customHeight="1" thickTop="1" thickBot="1">
      <c r="A5" s="35"/>
      <c r="B5" s="18"/>
      <c r="C5" s="19"/>
      <c r="D5" s="29"/>
    </row>
    <row r="6" spans="1:5" ht="30" customHeight="1" thickTop="1" thickBot="1">
      <c r="A6" s="36" t="s">
        <v>1107</v>
      </c>
      <c r="B6" s="18" t="s">
        <v>339</v>
      </c>
      <c r="C6" s="20" t="s">
        <v>1416</v>
      </c>
      <c r="D6" s="199">
        <v>1188.0411050423932</v>
      </c>
    </row>
    <row r="7" spans="1:5" ht="30" customHeight="1" thickTop="1" thickBot="1">
      <c r="A7" s="36" t="s">
        <v>1193</v>
      </c>
      <c r="B7" s="18" t="s">
        <v>339</v>
      </c>
      <c r="C7" s="20" t="s">
        <v>1415</v>
      </c>
      <c r="D7" s="199">
        <v>1188.0411050423932</v>
      </c>
      <c r="E7" s="21"/>
    </row>
    <row r="8" spans="1:5" ht="30" customHeight="1" thickTop="1" thickBot="1">
      <c r="A8" s="36" t="s">
        <v>1205</v>
      </c>
      <c r="B8" s="18" t="s">
        <v>339</v>
      </c>
      <c r="C8" s="20" t="s">
        <v>1417</v>
      </c>
      <c r="D8" s="199">
        <v>1188.0411050423932</v>
      </c>
    </row>
    <row r="9" spans="1:5" ht="30" customHeight="1" thickTop="1" thickBot="1">
      <c r="A9" s="36" t="s">
        <v>1066</v>
      </c>
      <c r="B9" s="18" t="s">
        <v>1064</v>
      </c>
      <c r="C9" s="20" t="s">
        <v>1067</v>
      </c>
      <c r="D9" s="199">
        <v>1188.0411050423932</v>
      </c>
    </row>
    <row r="10" spans="1:5" ht="30" customHeight="1" thickTop="1" thickBot="1">
      <c r="A10" s="36" t="s">
        <v>1229</v>
      </c>
      <c r="B10" s="18" t="s">
        <v>339</v>
      </c>
      <c r="C10" s="20" t="s">
        <v>1230</v>
      </c>
      <c r="D10" s="199">
        <v>1188.0411050423932</v>
      </c>
    </row>
    <row r="11" spans="1:5" ht="30" customHeight="1" thickTop="1" thickBot="1">
      <c r="A11" s="36" t="s">
        <v>1170</v>
      </c>
      <c r="B11" s="18" t="s">
        <v>339</v>
      </c>
      <c r="C11" s="20" t="s">
        <v>1171</v>
      </c>
      <c r="D11" s="199">
        <v>1188.0411050423932</v>
      </c>
    </row>
    <row r="12" spans="1:5" ht="30" customHeight="1" thickTop="1" thickBot="1">
      <c r="A12" s="36" t="s">
        <v>1172</v>
      </c>
      <c r="B12" s="18" t="s">
        <v>339</v>
      </c>
      <c r="C12" s="20" t="s">
        <v>1173</v>
      </c>
      <c r="D12" s="199">
        <v>1188.0411050423932</v>
      </c>
    </row>
    <row r="13" spans="1:5" ht="30" customHeight="1" thickTop="1" thickBot="1">
      <c r="A13" s="36" t="s">
        <v>1174</v>
      </c>
      <c r="B13" s="18" t="s">
        <v>339</v>
      </c>
      <c r="C13" s="20" t="s">
        <v>1175</v>
      </c>
      <c r="D13" s="199">
        <v>1188.0411050423932</v>
      </c>
    </row>
    <row r="14" spans="1:5" ht="30" customHeight="1" thickTop="1" thickBot="1">
      <c r="A14" s="36" t="s">
        <v>1176</v>
      </c>
      <c r="B14" s="18" t="s">
        <v>339</v>
      </c>
      <c r="C14" s="20" t="s">
        <v>1177</v>
      </c>
      <c r="D14" s="199">
        <v>1188.0411050423932</v>
      </c>
    </row>
    <row r="15" spans="1:5" ht="30" customHeight="1" thickTop="1" thickBot="1">
      <c r="A15" s="36" t="s">
        <v>1158</v>
      </c>
      <c r="B15" s="18" t="s">
        <v>339</v>
      </c>
      <c r="C15" s="20" t="s">
        <v>1291</v>
      </c>
      <c r="D15" s="199">
        <v>1188.0411050423932</v>
      </c>
    </row>
    <row r="16" spans="1:5" ht="30" customHeight="1" thickTop="1" thickBot="1">
      <c r="A16" s="36" t="s">
        <v>1068</v>
      </c>
      <c r="B16" s="18" t="s">
        <v>339</v>
      </c>
      <c r="C16" s="20" t="s">
        <v>1069</v>
      </c>
      <c r="D16" s="199">
        <v>1188.0411050423932</v>
      </c>
    </row>
    <row r="17" spans="1:4" ht="30" customHeight="1" thickTop="1" thickBot="1">
      <c r="A17" s="36" t="s">
        <v>1070</v>
      </c>
      <c r="B17" s="18" t="s">
        <v>339</v>
      </c>
      <c r="C17" s="20" t="s">
        <v>1071</v>
      </c>
      <c r="D17" s="199">
        <v>1188.0411050423932</v>
      </c>
    </row>
    <row r="18" spans="1:4" ht="30" customHeight="1" thickTop="1" thickBot="1">
      <c r="A18" s="36" t="s">
        <v>1072</v>
      </c>
      <c r="B18" s="18" t="s">
        <v>339</v>
      </c>
      <c r="C18" s="20" t="s">
        <v>1073</v>
      </c>
      <c r="D18" s="199">
        <v>1188.0411050423932</v>
      </c>
    </row>
    <row r="19" spans="1:4" ht="30" customHeight="1" thickTop="1" thickBot="1">
      <c r="A19" s="36" t="s">
        <v>1076</v>
      </c>
      <c r="B19" s="18" t="s">
        <v>339</v>
      </c>
      <c r="C19" s="20" t="s">
        <v>1077</v>
      </c>
      <c r="D19" s="199">
        <v>1188.0411050423932</v>
      </c>
    </row>
    <row r="20" spans="1:4" ht="30" customHeight="1" thickTop="1" thickBot="1">
      <c r="A20" s="36" t="s">
        <v>1248</v>
      </c>
      <c r="B20" s="18" t="s">
        <v>339</v>
      </c>
      <c r="C20" s="20" t="s">
        <v>1300</v>
      </c>
      <c r="D20" s="199">
        <v>1188.0411050423932</v>
      </c>
    </row>
    <row r="21" spans="1:4" ht="30" customHeight="1" thickTop="1" thickBot="1">
      <c r="A21" s="36" t="s">
        <v>1080</v>
      </c>
      <c r="B21" s="18" t="s">
        <v>339</v>
      </c>
      <c r="C21" s="20" t="s">
        <v>1081</v>
      </c>
      <c r="D21" s="199">
        <v>1188.0411050423932</v>
      </c>
    </row>
    <row r="22" spans="1:4" ht="30" customHeight="1" thickTop="1" thickBot="1">
      <c r="A22" s="36" t="s">
        <v>1231</v>
      </c>
      <c r="B22" s="18" t="s">
        <v>339</v>
      </c>
      <c r="C22" s="20" t="s">
        <v>1232</v>
      </c>
      <c r="D22" s="199">
        <v>1188.0411050423932</v>
      </c>
    </row>
    <row r="23" spans="1:4" ht="30" customHeight="1" thickTop="1" thickBot="1">
      <c r="A23" s="36" t="s">
        <v>1088</v>
      </c>
      <c r="B23" s="18" t="s">
        <v>339</v>
      </c>
      <c r="C23" s="20" t="s">
        <v>1089</v>
      </c>
      <c r="D23" s="199">
        <v>1188.0411050423932</v>
      </c>
    </row>
    <row r="24" spans="1:4" ht="30" customHeight="1" thickTop="1" thickBot="1">
      <c r="A24" s="36" t="s">
        <v>1110</v>
      </c>
      <c r="B24" s="18" t="s">
        <v>339</v>
      </c>
      <c r="C24" s="20" t="s">
        <v>1111</v>
      </c>
      <c r="D24" s="199">
        <v>1188.0411050423932</v>
      </c>
    </row>
    <row r="25" spans="1:4" ht="30" customHeight="1" thickTop="1" thickBot="1">
      <c r="A25" s="36" t="s">
        <v>1082</v>
      </c>
      <c r="B25" s="18" t="s">
        <v>339</v>
      </c>
      <c r="C25" s="20" t="s">
        <v>1083</v>
      </c>
      <c r="D25" s="199">
        <v>1188.0411050423932</v>
      </c>
    </row>
    <row r="26" spans="1:4" ht="30" customHeight="1" thickTop="1" thickBot="1">
      <c r="A26" s="36" t="s">
        <v>1087</v>
      </c>
      <c r="B26" s="18" t="s">
        <v>339</v>
      </c>
      <c r="C26" s="20" t="s">
        <v>1083</v>
      </c>
      <c r="D26" s="199">
        <v>1188.0411050423932</v>
      </c>
    </row>
    <row r="27" spans="1:4" ht="30" customHeight="1" thickTop="1" thickBot="1">
      <c r="A27" s="36" t="s">
        <v>1144</v>
      </c>
      <c r="B27" s="18" t="s">
        <v>339</v>
      </c>
      <c r="C27" s="20" t="s">
        <v>1145</v>
      </c>
      <c r="D27" s="199">
        <v>1188.0411050423932</v>
      </c>
    </row>
    <row r="28" spans="1:4" ht="30" customHeight="1" thickTop="1" thickBot="1">
      <c r="A28" s="36" t="s">
        <v>1090</v>
      </c>
      <c r="B28" s="18" t="s">
        <v>339</v>
      </c>
      <c r="C28" s="20" t="s">
        <v>1091</v>
      </c>
      <c r="D28" s="199">
        <v>1188.0411050423932</v>
      </c>
    </row>
    <row r="29" spans="1:4" ht="30" customHeight="1" thickTop="1" thickBot="1">
      <c r="A29" s="36" t="s">
        <v>1095</v>
      </c>
      <c r="B29" s="18" t="s">
        <v>339</v>
      </c>
      <c r="C29" s="20" t="s">
        <v>1096</v>
      </c>
      <c r="D29" s="199">
        <v>1188.0411050423932</v>
      </c>
    </row>
    <row r="30" spans="1:4" ht="30" customHeight="1" thickTop="1" thickBot="1">
      <c r="A30" s="36" t="s">
        <v>1093</v>
      </c>
      <c r="B30" s="18" t="s">
        <v>339</v>
      </c>
      <c r="C30" s="20" t="s">
        <v>1094</v>
      </c>
      <c r="D30" s="199">
        <v>1188.0411050423932</v>
      </c>
    </row>
    <row r="31" spans="1:4" ht="30" customHeight="1" thickTop="1" thickBot="1">
      <c r="A31" s="36" t="s">
        <v>1108</v>
      </c>
      <c r="B31" s="18" t="s">
        <v>339</v>
      </c>
      <c r="C31" s="20" t="s">
        <v>1109</v>
      </c>
      <c r="D31" s="199">
        <v>1188.0411050423932</v>
      </c>
    </row>
    <row r="32" spans="1:4" ht="30" customHeight="1" thickTop="1" thickBot="1">
      <c r="A32" s="36" t="s">
        <v>1097</v>
      </c>
      <c r="B32" s="18" t="s">
        <v>339</v>
      </c>
      <c r="C32" s="20" t="s">
        <v>1098</v>
      </c>
      <c r="D32" s="199">
        <v>1188.0411050423932</v>
      </c>
    </row>
    <row r="33" spans="1:4" ht="30" customHeight="1" thickTop="1" thickBot="1">
      <c r="A33" s="36" t="s">
        <v>1113</v>
      </c>
      <c r="B33" s="18" t="s">
        <v>339</v>
      </c>
      <c r="C33" s="20" t="s">
        <v>1098</v>
      </c>
      <c r="D33" s="199">
        <v>1188.0411050423932</v>
      </c>
    </row>
    <row r="34" spans="1:4" ht="30" customHeight="1" thickTop="1" thickBot="1">
      <c r="A34" s="36" t="s">
        <v>1114</v>
      </c>
      <c r="B34" s="18" t="s">
        <v>339</v>
      </c>
      <c r="C34" s="20" t="s">
        <v>1115</v>
      </c>
      <c r="D34" s="199">
        <v>1188.0411050423932</v>
      </c>
    </row>
    <row r="35" spans="1:4" ht="30" customHeight="1" thickTop="1" thickBot="1">
      <c r="A35" s="36" t="s">
        <v>1164</v>
      </c>
      <c r="B35" s="18" t="s">
        <v>339</v>
      </c>
      <c r="C35" s="20" t="s">
        <v>1295</v>
      </c>
      <c r="D35" s="199">
        <v>1188.0411050423932</v>
      </c>
    </row>
    <row r="36" spans="1:4" ht="30" customHeight="1" thickTop="1" thickBot="1">
      <c r="A36" s="36" t="s">
        <v>1245</v>
      </c>
      <c r="B36" s="18" t="s">
        <v>339</v>
      </c>
      <c r="C36" s="20" t="s">
        <v>1246</v>
      </c>
      <c r="D36" s="199">
        <v>1188.0411050423932</v>
      </c>
    </row>
    <row r="37" spans="1:4" ht="30" customHeight="1" thickTop="1" thickBot="1">
      <c r="A37" s="36" t="s">
        <v>1226</v>
      </c>
      <c r="B37" s="18" t="s">
        <v>339</v>
      </c>
      <c r="C37" s="20" t="s">
        <v>1227</v>
      </c>
      <c r="D37" s="199">
        <v>1188.0411050423932</v>
      </c>
    </row>
    <row r="38" spans="1:4" ht="30" customHeight="1" thickTop="1" thickBot="1">
      <c r="A38" s="36" t="s">
        <v>1105</v>
      </c>
      <c r="B38" s="18" t="s">
        <v>339</v>
      </c>
      <c r="C38" s="20" t="s">
        <v>1106</v>
      </c>
      <c r="D38" s="199">
        <v>1188.0411050423932</v>
      </c>
    </row>
    <row r="39" spans="1:4" ht="30" customHeight="1" thickTop="1" thickBot="1">
      <c r="A39" s="36" t="s">
        <v>1062</v>
      </c>
      <c r="B39" s="18" t="s">
        <v>1064</v>
      </c>
      <c r="C39" s="20" t="s">
        <v>1121</v>
      </c>
      <c r="D39" s="199">
        <v>1188.0411050423932</v>
      </c>
    </row>
    <row r="40" spans="1:4" ht="30" customHeight="1" thickTop="1" thickBot="1">
      <c r="A40" s="36" t="s">
        <v>1102</v>
      </c>
      <c r="B40" s="18" t="s">
        <v>339</v>
      </c>
      <c r="C40" s="20" t="s">
        <v>1103</v>
      </c>
      <c r="D40" s="199">
        <v>1188.0411050423932</v>
      </c>
    </row>
    <row r="41" spans="1:4" ht="30" customHeight="1" thickTop="1" thickBot="1">
      <c r="A41" s="36" t="s">
        <v>1100</v>
      </c>
      <c r="B41" s="18" t="s">
        <v>339</v>
      </c>
      <c r="C41" s="20" t="s">
        <v>1101</v>
      </c>
      <c r="D41" s="199">
        <v>1188.0411050423932</v>
      </c>
    </row>
    <row r="42" spans="1:4" ht="30" customHeight="1" thickTop="1" thickBot="1">
      <c r="A42" s="36" t="s">
        <v>1233</v>
      </c>
      <c r="B42" s="18" t="s">
        <v>339</v>
      </c>
      <c r="C42" s="20" t="s">
        <v>1101</v>
      </c>
      <c r="D42" s="199">
        <v>1188.0411050423932</v>
      </c>
    </row>
    <row r="43" spans="1:4" ht="30" customHeight="1" thickTop="1" thickBot="1">
      <c r="A43" s="36" t="s">
        <v>1074</v>
      </c>
      <c r="B43" s="18" t="s">
        <v>339</v>
      </c>
      <c r="C43" s="20" t="s">
        <v>1075</v>
      </c>
      <c r="D43" s="199">
        <v>1188.0411050423932</v>
      </c>
    </row>
    <row r="44" spans="1:4" ht="30" customHeight="1" thickTop="1" thickBot="1">
      <c r="A44" s="36" t="s">
        <v>1228</v>
      </c>
      <c r="B44" s="18" t="s">
        <v>339</v>
      </c>
      <c r="C44" s="20" t="s">
        <v>1075</v>
      </c>
      <c r="D44" s="199">
        <v>1188.0411050423932</v>
      </c>
    </row>
    <row r="45" spans="1:4" ht="30" customHeight="1" thickTop="1" thickBot="1">
      <c r="A45" s="36" t="s">
        <v>1119</v>
      </c>
      <c r="B45" s="18" t="s">
        <v>339</v>
      </c>
      <c r="C45" s="20" t="s">
        <v>1120</v>
      </c>
      <c r="D45" s="199">
        <v>1188.0411050423932</v>
      </c>
    </row>
    <row r="46" spans="1:4" ht="30" customHeight="1" thickTop="1" thickBot="1">
      <c r="A46" s="36" t="s">
        <v>1128</v>
      </c>
      <c r="B46" s="18" t="s">
        <v>339</v>
      </c>
      <c r="C46" s="20" t="s">
        <v>1129</v>
      </c>
      <c r="D46" s="199">
        <v>1188.0411050423932</v>
      </c>
    </row>
    <row r="47" spans="1:4" ht="30" customHeight="1" thickTop="1" thickBot="1">
      <c r="A47" s="36" t="s">
        <v>1132</v>
      </c>
      <c r="B47" s="18" t="s">
        <v>339</v>
      </c>
      <c r="C47" s="20" t="s">
        <v>1133</v>
      </c>
      <c r="D47" s="199">
        <v>1188.0411050423932</v>
      </c>
    </row>
    <row r="48" spans="1:4" ht="30" customHeight="1" thickTop="1" thickBot="1">
      <c r="A48" s="36" t="s">
        <v>1124</v>
      </c>
      <c r="B48" s="18" t="s">
        <v>1064</v>
      </c>
      <c r="C48" s="20" t="s">
        <v>1125</v>
      </c>
      <c r="D48" s="199">
        <v>1188.0411050423932</v>
      </c>
    </row>
    <row r="49" spans="1:4" ht="30" customHeight="1" thickTop="1" thickBot="1">
      <c r="A49" s="36" t="s">
        <v>1122</v>
      </c>
      <c r="B49" s="18" t="s">
        <v>339</v>
      </c>
      <c r="C49" s="20" t="s">
        <v>1123</v>
      </c>
      <c r="D49" s="199">
        <v>1188.0411050423932</v>
      </c>
    </row>
    <row r="50" spans="1:4" ht="30" customHeight="1" thickTop="1" thickBot="1">
      <c r="A50" s="36" t="s">
        <v>1126</v>
      </c>
      <c r="B50" s="18" t="s">
        <v>339</v>
      </c>
      <c r="C50" s="20" t="s">
        <v>1127</v>
      </c>
      <c r="D50" s="199">
        <v>1188.0411050423932</v>
      </c>
    </row>
    <row r="51" spans="1:4" ht="30" customHeight="1" thickTop="1" thickBot="1">
      <c r="A51" s="36" t="s">
        <v>1155</v>
      </c>
      <c r="B51" s="18" t="s">
        <v>1147</v>
      </c>
      <c r="C51" s="20" t="s">
        <v>1156</v>
      </c>
      <c r="D51" s="199">
        <v>1188.0411050423932</v>
      </c>
    </row>
    <row r="52" spans="1:4" ht="30" customHeight="1" thickTop="1" thickBot="1">
      <c r="A52" s="36" t="s">
        <v>1157</v>
      </c>
      <c r="B52" s="18" t="s">
        <v>1147</v>
      </c>
      <c r="C52" s="20" t="s">
        <v>1156</v>
      </c>
      <c r="D52" s="199">
        <v>1188.0411050423932</v>
      </c>
    </row>
    <row r="53" spans="1:4" ht="30" customHeight="1" thickTop="1" thickBot="1">
      <c r="A53" s="36" t="s">
        <v>1130</v>
      </c>
      <c r="B53" s="18" t="s">
        <v>339</v>
      </c>
      <c r="C53" s="20" t="s">
        <v>1131</v>
      </c>
      <c r="D53" s="199">
        <v>1188.0411050423932</v>
      </c>
    </row>
    <row r="54" spans="1:4" ht="30" customHeight="1" thickTop="1" thickBot="1">
      <c r="A54" s="36" t="s">
        <v>1134</v>
      </c>
      <c r="B54" s="18" t="s">
        <v>339</v>
      </c>
      <c r="C54" s="20" t="s">
        <v>1135</v>
      </c>
      <c r="D54" s="199">
        <v>1188.0411050423932</v>
      </c>
    </row>
    <row r="55" spans="1:4" ht="30" customHeight="1" thickTop="1" thickBot="1">
      <c r="A55" s="36" t="s">
        <v>1219</v>
      </c>
      <c r="B55" s="18" t="s">
        <v>339</v>
      </c>
      <c r="C55" s="20" t="s">
        <v>1419</v>
      </c>
      <c r="D55" s="199">
        <v>1188.0411050423932</v>
      </c>
    </row>
    <row r="56" spans="1:4" ht="30" customHeight="1" thickTop="1" thickBot="1">
      <c r="A56" s="36" t="s">
        <v>1220</v>
      </c>
      <c r="B56" s="18" t="s">
        <v>339</v>
      </c>
      <c r="C56" s="20" t="s">
        <v>1420</v>
      </c>
      <c r="D56" s="199">
        <v>1188.0411050423932</v>
      </c>
    </row>
    <row r="57" spans="1:4" ht="30" customHeight="1" thickTop="1" thickBot="1">
      <c r="A57" s="36" t="s">
        <v>1221</v>
      </c>
      <c r="B57" s="18" t="s">
        <v>339</v>
      </c>
      <c r="C57" s="20" t="s">
        <v>1421</v>
      </c>
      <c r="D57" s="199">
        <v>1188.0411050423932</v>
      </c>
    </row>
    <row r="58" spans="1:4" ht="30" customHeight="1" thickTop="1" thickBot="1">
      <c r="A58" s="36" t="s">
        <v>1198</v>
      </c>
      <c r="B58" s="18" t="s">
        <v>339</v>
      </c>
      <c r="C58" s="20" t="s">
        <v>1298</v>
      </c>
      <c r="D58" s="199">
        <v>1188.0411050423932</v>
      </c>
    </row>
    <row r="59" spans="1:4" ht="30" customHeight="1" thickTop="1" thickBot="1">
      <c r="A59" s="36" t="s">
        <v>1136</v>
      </c>
      <c r="B59" s="18" t="s">
        <v>339</v>
      </c>
      <c r="C59" s="20" t="s">
        <v>1137</v>
      </c>
      <c r="D59" s="199">
        <v>1188.0411050423932</v>
      </c>
    </row>
    <row r="60" spans="1:4" ht="30" customHeight="1" thickTop="1" thickBot="1">
      <c r="A60" s="36" t="s">
        <v>1217</v>
      </c>
      <c r="B60" s="18" t="s">
        <v>339</v>
      </c>
      <c r="C60" s="20" t="s">
        <v>1218</v>
      </c>
      <c r="D60" s="199">
        <v>1188.0411050423932</v>
      </c>
    </row>
    <row r="61" spans="1:4" ht="30" customHeight="1" thickTop="1" thickBot="1">
      <c r="A61" s="36" t="s">
        <v>1203</v>
      </c>
      <c r="B61" s="18" t="s">
        <v>339</v>
      </c>
      <c r="C61" s="20" t="s">
        <v>1204</v>
      </c>
      <c r="D61" s="199">
        <v>1188.0411050423932</v>
      </c>
    </row>
    <row r="62" spans="1:4" ht="30" customHeight="1" thickTop="1" thickBot="1">
      <c r="A62" s="36" t="s">
        <v>1210</v>
      </c>
      <c r="B62" s="18" t="s">
        <v>339</v>
      </c>
      <c r="C62" s="20" t="s">
        <v>1211</v>
      </c>
      <c r="D62" s="199">
        <v>1188.0411050423932</v>
      </c>
    </row>
    <row r="63" spans="1:4" ht="30" customHeight="1" thickTop="1" thickBot="1">
      <c r="A63" s="36" t="s">
        <v>1214</v>
      </c>
      <c r="B63" s="18" t="s">
        <v>339</v>
      </c>
      <c r="C63" s="20" t="s">
        <v>1215</v>
      </c>
      <c r="D63" s="199">
        <v>1188.0411050423932</v>
      </c>
    </row>
    <row r="64" spans="1:4" ht="30" customHeight="1" thickTop="1" thickBot="1">
      <c r="A64" s="36" t="s">
        <v>1201</v>
      </c>
      <c r="B64" s="18" t="s">
        <v>339</v>
      </c>
      <c r="C64" s="20" t="s">
        <v>1202</v>
      </c>
      <c r="D64" s="199">
        <v>1188.0411050423932</v>
      </c>
    </row>
    <row r="65" spans="1:4" ht="30" customHeight="1" thickTop="1" thickBot="1">
      <c r="A65" s="36" t="s">
        <v>1138</v>
      </c>
      <c r="B65" s="18" t="s">
        <v>339</v>
      </c>
      <c r="C65" s="20" t="s">
        <v>1139</v>
      </c>
      <c r="D65" s="199">
        <v>1188.0411050423932</v>
      </c>
    </row>
    <row r="66" spans="1:4" ht="30" customHeight="1" thickTop="1" thickBot="1">
      <c r="A66" s="36" t="s">
        <v>1208</v>
      </c>
      <c r="B66" s="18" t="s">
        <v>339</v>
      </c>
      <c r="C66" s="20" t="s">
        <v>1209</v>
      </c>
      <c r="D66" s="199">
        <v>1188.0411050423932</v>
      </c>
    </row>
    <row r="67" spans="1:4" ht="30" customHeight="1" thickTop="1" thickBot="1">
      <c r="A67" s="36" t="s">
        <v>1212</v>
      </c>
      <c r="B67" s="18" t="s">
        <v>339</v>
      </c>
      <c r="C67" s="20" t="s">
        <v>1213</v>
      </c>
      <c r="D67" s="199">
        <v>1188.0411050423932</v>
      </c>
    </row>
    <row r="68" spans="1:4" ht="30" customHeight="1" thickTop="1" thickBot="1">
      <c r="A68" s="36" t="s">
        <v>1184</v>
      </c>
      <c r="B68" s="18" t="s">
        <v>339</v>
      </c>
      <c r="C68" s="20" t="s">
        <v>1185</v>
      </c>
      <c r="D68" s="199">
        <v>1188.0411050423932</v>
      </c>
    </row>
    <row r="69" spans="1:4" ht="30" customHeight="1" thickTop="1" thickBot="1">
      <c r="A69" s="36" t="s">
        <v>1224</v>
      </c>
      <c r="B69" s="18" t="s">
        <v>339</v>
      </c>
      <c r="C69" s="20" t="s">
        <v>1422</v>
      </c>
      <c r="D69" s="199">
        <v>1188.0411050423932</v>
      </c>
    </row>
    <row r="70" spans="1:4" ht="30" customHeight="1" thickTop="1" thickBot="1">
      <c r="A70" s="36" t="s">
        <v>1225</v>
      </c>
      <c r="B70" s="18" t="s">
        <v>339</v>
      </c>
      <c r="C70" s="20" t="s">
        <v>1423</v>
      </c>
      <c r="D70" s="199">
        <v>1188.0411050423932</v>
      </c>
    </row>
    <row r="71" spans="1:4" ht="30" customHeight="1" thickTop="1" thickBot="1">
      <c r="A71" s="36" t="s">
        <v>1222</v>
      </c>
      <c r="B71" s="18" t="s">
        <v>339</v>
      </c>
      <c r="C71" s="20" t="s">
        <v>1424</v>
      </c>
      <c r="D71" s="199">
        <v>1188.0411050423932</v>
      </c>
    </row>
    <row r="72" spans="1:4" ht="30" customHeight="1" thickTop="1" thickBot="1">
      <c r="A72" s="36" t="s">
        <v>1223</v>
      </c>
      <c r="B72" s="18" t="s">
        <v>339</v>
      </c>
      <c r="C72" s="20" t="s">
        <v>1425</v>
      </c>
      <c r="D72" s="199">
        <v>1188.0411050423932</v>
      </c>
    </row>
    <row r="73" spans="1:4" ht="30" customHeight="1" thickTop="1" thickBot="1">
      <c r="A73" s="36" t="s">
        <v>1191</v>
      </c>
      <c r="B73" s="18" t="s">
        <v>339</v>
      </c>
      <c r="C73" s="20" t="s">
        <v>1192</v>
      </c>
      <c r="D73" s="199">
        <v>1188.0411050423932</v>
      </c>
    </row>
    <row r="74" spans="1:4" ht="30" customHeight="1" thickTop="1" thickBot="1">
      <c r="A74" s="36" t="s">
        <v>1190</v>
      </c>
      <c r="B74" s="18" t="s">
        <v>339</v>
      </c>
      <c r="C74" s="20" t="s">
        <v>1297</v>
      </c>
      <c r="D74" s="199">
        <v>1188.0411050423932</v>
      </c>
    </row>
    <row r="75" spans="1:4" ht="30" customHeight="1" thickTop="1" thickBot="1">
      <c r="A75" s="36" t="s">
        <v>1188</v>
      </c>
      <c r="B75" s="18" t="s">
        <v>339</v>
      </c>
      <c r="C75" s="20" t="s">
        <v>1189</v>
      </c>
      <c r="D75" s="199">
        <v>1188.0411050423932</v>
      </c>
    </row>
    <row r="76" spans="1:4" ht="30" customHeight="1" thickTop="1" thickBot="1">
      <c r="A76" s="36" t="s">
        <v>1216</v>
      </c>
      <c r="B76" s="18" t="s">
        <v>339</v>
      </c>
      <c r="C76" s="20" t="s">
        <v>1418</v>
      </c>
      <c r="D76" s="199">
        <v>1188.0411050423932</v>
      </c>
    </row>
    <row r="77" spans="1:4" ht="30" customHeight="1" thickTop="1" thickBot="1">
      <c r="A77" s="36" t="s">
        <v>1194</v>
      </c>
      <c r="B77" s="18" t="s">
        <v>339</v>
      </c>
      <c r="C77" s="20" t="s">
        <v>1195</v>
      </c>
      <c r="D77" s="199">
        <v>1188.0411050423932</v>
      </c>
    </row>
    <row r="78" spans="1:4" ht="30" customHeight="1" thickTop="1" thickBot="1">
      <c r="A78" s="36" t="s">
        <v>1196</v>
      </c>
      <c r="B78" s="18" t="s">
        <v>339</v>
      </c>
      <c r="C78" s="20" t="s">
        <v>1197</v>
      </c>
      <c r="D78" s="199">
        <v>1188.0411050423932</v>
      </c>
    </row>
    <row r="79" spans="1:4" ht="30" customHeight="1" thickTop="1" thickBot="1">
      <c r="A79" s="36" t="s">
        <v>1199</v>
      </c>
      <c r="B79" s="18" t="s">
        <v>339</v>
      </c>
      <c r="C79" s="20" t="s">
        <v>1200</v>
      </c>
      <c r="D79" s="199">
        <v>1188.0411050423932</v>
      </c>
    </row>
    <row r="80" spans="1:4" ht="30" customHeight="1" thickTop="1" thickBot="1">
      <c r="A80" s="36" t="s">
        <v>1178</v>
      </c>
      <c r="B80" s="18" t="s">
        <v>339</v>
      </c>
      <c r="C80" s="20" t="s">
        <v>1179</v>
      </c>
      <c r="D80" s="199">
        <v>1188.0411050423932</v>
      </c>
    </row>
    <row r="81" spans="1:4" ht="30" customHeight="1" thickTop="1" thickBot="1">
      <c r="A81" s="36" t="s">
        <v>1182</v>
      </c>
      <c r="B81" s="18" t="s">
        <v>339</v>
      </c>
      <c r="C81" s="20" t="s">
        <v>1183</v>
      </c>
      <c r="D81" s="199">
        <v>1188.0411050423932</v>
      </c>
    </row>
    <row r="82" spans="1:4" ht="30" customHeight="1" thickTop="1" thickBot="1">
      <c r="A82" s="36" t="s">
        <v>1186</v>
      </c>
      <c r="B82" s="18" t="s">
        <v>339</v>
      </c>
      <c r="C82" s="20" t="s">
        <v>1187</v>
      </c>
      <c r="D82" s="199">
        <v>1188.0411050423932</v>
      </c>
    </row>
    <row r="83" spans="1:4" ht="30" customHeight="1" thickTop="1" thickBot="1">
      <c r="A83" s="36" t="s">
        <v>1180</v>
      </c>
      <c r="B83" s="18" t="s">
        <v>339</v>
      </c>
      <c r="C83" s="20" t="s">
        <v>1181</v>
      </c>
      <c r="D83" s="199">
        <v>1188.0411050423932</v>
      </c>
    </row>
    <row r="84" spans="1:4" ht="30" customHeight="1" thickTop="1" thickBot="1">
      <c r="A84" s="36" t="s">
        <v>1146</v>
      </c>
      <c r="B84" s="18" t="s">
        <v>339</v>
      </c>
      <c r="C84" s="20" t="s">
        <v>1148</v>
      </c>
      <c r="D84" s="199">
        <v>1188.0411050423932</v>
      </c>
    </row>
    <row r="85" spans="1:4" ht="30" customHeight="1" thickTop="1" thickBot="1">
      <c r="A85" s="36" t="s">
        <v>1149</v>
      </c>
      <c r="B85" s="18" t="s">
        <v>339</v>
      </c>
      <c r="C85" s="20" t="s">
        <v>1290</v>
      </c>
      <c r="D85" s="199">
        <v>1188.0411050423932</v>
      </c>
    </row>
    <row r="86" spans="1:4" ht="30" customHeight="1" thickTop="1" thickBot="1">
      <c r="A86" s="36" t="s">
        <v>1150</v>
      </c>
      <c r="B86" s="18" t="s">
        <v>1147</v>
      </c>
      <c r="C86" s="20" t="s">
        <v>1151</v>
      </c>
      <c r="D86" s="199">
        <v>1188.0411050423932</v>
      </c>
    </row>
    <row r="87" spans="1:4" ht="30" customHeight="1" thickTop="1" thickBot="1">
      <c r="A87" s="36" t="s">
        <v>1152</v>
      </c>
      <c r="B87" s="18" t="s">
        <v>339</v>
      </c>
      <c r="C87" s="20" t="s">
        <v>1153</v>
      </c>
      <c r="D87" s="199">
        <v>1188.0411050423932</v>
      </c>
    </row>
    <row r="88" spans="1:4" ht="30" customHeight="1" thickTop="1" thickBot="1">
      <c r="A88" s="36" t="s">
        <v>1154</v>
      </c>
      <c r="B88" s="18" t="s">
        <v>339</v>
      </c>
      <c r="C88" s="20" t="s">
        <v>1153</v>
      </c>
      <c r="D88" s="199">
        <v>1188.0411050423932</v>
      </c>
    </row>
    <row r="89" spans="1:4" ht="30" customHeight="1" thickTop="1" thickBot="1">
      <c r="A89" s="36" t="s">
        <v>1084</v>
      </c>
      <c r="B89" s="18" t="s">
        <v>339</v>
      </c>
      <c r="C89" s="20" t="s">
        <v>1283</v>
      </c>
      <c r="D89" s="199">
        <v>1188.0411050423932</v>
      </c>
    </row>
    <row r="90" spans="1:4" ht="30" customHeight="1" thickTop="1" thickBot="1">
      <c r="A90" s="36" t="s">
        <v>1206</v>
      </c>
      <c r="B90" s="18" t="s">
        <v>339</v>
      </c>
      <c r="C90" s="20" t="s">
        <v>1207</v>
      </c>
      <c r="D90" s="199">
        <v>1188.0411050423932</v>
      </c>
    </row>
    <row r="91" spans="1:4" ht="30" customHeight="1" thickTop="1" thickBot="1">
      <c r="A91" s="36" t="s">
        <v>1085</v>
      </c>
      <c r="B91" s="18" t="s">
        <v>339</v>
      </c>
      <c r="C91" s="20" t="s">
        <v>1086</v>
      </c>
      <c r="D91" s="199">
        <v>1188.0411050423932</v>
      </c>
    </row>
    <row r="92" spans="1:4" ht="30" customHeight="1" thickTop="1" thickBot="1">
      <c r="A92" s="36" t="s">
        <v>1118</v>
      </c>
      <c r="B92" s="18" t="s">
        <v>339</v>
      </c>
      <c r="C92" s="20" t="s">
        <v>1289</v>
      </c>
      <c r="D92" s="199">
        <v>1188.0411050423932</v>
      </c>
    </row>
    <row r="93" spans="1:4" ht="30" customHeight="1" thickTop="1" thickBot="1">
      <c r="A93" s="36" t="s">
        <v>1249</v>
      </c>
      <c r="B93" s="18" t="s">
        <v>1247</v>
      </c>
      <c r="C93" s="20" t="s">
        <v>1301</v>
      </c>
      <c r="D93" s="199">
        <v>53.739686336201252</v>
      </c>
    </row>
    <row r="94" spans="1:4" ht="30" customHeight="1" thickTop="1" thickBot="1">
      <c r="A94" s="36" t="s">
        <v>1240</v>
      </c>
      <c r="B94" s="18" t="s">
        <v>92</v>
      </c>
      <c r="C94" s="20" t="s">
        <v>1299</v>
      </c>
      <c r="D94" s="199">
        <v>229696.80776784554</v>
      </c>
    </row>
    <row r="95" spans="1:4" ht="30" customHeight="1" thickTop="1" thickBot="1">
      <c r="A95" s="36" t="s">
        <v>1063</v>
      </c>
      <c r="B95" s="18" t="s">
        <v>1064</v>
      </c>
      <c r="C95" s="20" t="s">
        <v>1065</v>
      </c>
      <c r="D95" s="199">
        <v>0.43001941087091766</v>
      </c>
    </row>
    <row r="96" spans="1:4" ht="30" customHeight="1" thickTop="1" thickBot="1">
      <c r="A96" s="36" t="s">
        <v>1257</v>
      </c>
      <c r="B96" s="18" t="s">
        <v>339</v>
      </c>
      <c r="C96" s="20" t="s">
        <v>1282</v>
      </c>
      <c r="D96" s="199">
        <v>831.72753748475623</v>
      </c>
    </row>
    <row r="97" spans="1:4" ht="30" customHeight="1" thickTop="1" thickBot="1">
      <c r="A97" s="36" t="s">
        <v>1252</v>
      </c>
      <c r="B97" s="18" t="s">
        <v>339</v>
      </c>
      <c r="C97" s="20" t="s">
        <v>1251</v>
      </c>
      <c r="D97" s="199">
        <v>723.53954010925383</v>
      </c>
    </row>
    <row r="98" spans="1:4" ht="30" customHeight="1" thickTop="1" thickBot="1">
      <c r="A98" s="36" t="s">
        <v>1078</v>
      </c>
      <c r="B98" s="18" t="s">
        <v>92</v>
      </c>
      <c r="C98" s="20" t="s">
        <v>1079</v>
      </c>
      <c r="D98" s="199">
        <v>16427.033442451873</v>
      </c>
    </row>
    <row r="99" spans="1:4" ht="30" customHeight="1" thickTop="1" thickBot="1">
      <c r="A99" s="36" t="s">
        <v>1092</v>
      </c>
      <c r="B99" s="18" t="s">
        <v>339</v>
      </c>
      <c r="C99" s="20" t="s">
        <v>1284</v>
      </c>
      <c r="D99" s="199">
        <v>900.92257191824524</v>
      </c>
    </row>
    <row r="100" spans="1:4" ht="30" customHeight="1" thickTop="1" thickBot="1">
      <c r="A100" s="36" t="s">
        <v>1161</v>
      </c>
      <c r="B100" s="18" t="s">
        <v>1147</v>
      </c>
      <c r="C100" s="20" t="s">
        <v>1294</v>
      </c>
      <c r="D100" s="199">
        <v>885.38378046077673</v>
      </c>
    </row>
    <row r="101" spans="1:4" ht="30" customHeight="1" thickTop="1" thickBot="1">
      <c r="A101" s="36" t="s">
        <v>1234</v>
      </c>
      <c r="B101" s="18" t="s">
        <v>339</v>
      </c>
      <c r="C101" s="20" t="s">
        <v>1235</v>
      </c>
      <c r="D101" s="199">
        <v>3681.0888745740849</v>
      </c>
    </row>
    <row r="102" spans="1:4" ht="30" customHeight="1" thickTop="1" thickBot="1">
      <c r="A102" s="36" t="s">
        <v>1236</v>
      </c>
      <c r="B102" s="18" t="s">
        <v>141</v>
      </c>
      <c r="C102" s="20" t="s">
        <v>1237</v>
      </c>
      <c r="D102" s="199">
        <v>98591.686594864048</v>
      </c>
    </row>
    <row r="103" spans="1:4" ht="30" customHeight="1" thickTop="1" thickBot="1">
      <c r="A103" s="36" t="s">
        <v>1168</v>
      </c>
      <c r="B103" s="18" t="s">
        <v>344</v>
      </c>
      <c r="C103" s="20" t="s">
        <v>1169</v>
      </c>
      <c r="D103" s="199">
        <v>0.64877642245624667</v>
      </c>
    </row>
    <row r="104" spans="1:4" ht="30" customHeight="1" thickTop="1" thickBot="1">
      <c r="A104" s="36" t="s">
        <v>1166</v>
      </c>
      <c r="B104" s="18" t="s">
        <v>344</v>
      </c>
      <c r="C104" s="20" t="s">
        <v>1167</v>
      </c>
      <c r="D104" s="199">
        <v>0.43001941087091766</v>
      </c>
    </row>
    <row r="105" spans="1:4" ht="30" customHeight="1" thickTop="1" thickBot="1">
      <c r="A105" s="36" t="s">
        <v>1116</v>
      </c>
      <c r="B105" s="18" t="s">
        <v>339</v>
      </c>
      <c r="C105" s="20" t="s">
        <v>1117</v>
      </c>
      <c r="D105" s="199">
        <v>1534.8431098438107</v>
      </c>
    </row>
    <row r="106" spans="1:4" ht="30" customHeight="1" thickTop="1" thickBot="1">
      <c r="A106" s="36" t="s">
        <v>1243</v>
      </c>
      <c r="B106" s="18" t="s">
        <v>92</v>
      </c>
      <c r="C106" s="20" t="s">
        <v>1244</v>
      </c>
      <c r="D106" s="199">
        <v>102592.91789371046</v>
      </c>
    </row>
    <row r="107" spans="1:4" ht="30" customHeight="1" thickTop="1" thickBot="1">
      <c r="A107" s="36" t="s">
        <v>1142</v>
      </c>
      <c r="B107" s="18" t="s">
        <v>339</v>
      </c>
      <c r="C107" s="20" t="s">
        <v>1143</v>
      </c>
      <c r="D107" s="199">
        <v>843.41061551329983</v>
      </c>
    </row>
    <row r="108" spans="1:4" ht="30" customHeight="1" thickTop="1" thickBot="1">
      <c r="A108" s="36" t="s">
        <v>1104</v>
      </c>
      <c r="B108" s="18" t="s">
        <v>339</v>
      </c>
      <c r="C108" s="20" t="s">
        <v>1286</v>
      </c>
      <c r="D108" s="199">
        <v>1165.7701341010684</v>
      </c>
    </row>
    <row r="109" spans="1:4" ht="30" customHeight="1" thickTop="1" thickBot="1">
      <c r="A109" s="36" t="s">
        <v>1099</v>
      </c>
      <c r="B109" s="18" t="s">
        <v>339</v>
      </c>
      <c r="C109" s="20" t="s">
        <v>1285</v>
      </c>
      <c r="D109" s="199">
        <v>757.22170226332412</v>
      </c>
    </row>
    <row r="110" spans="1:4" ht="30" customHeight="1" thickTop="1" thickBot="1">
      <c r="A110" s="36" t="s">
        <v>1238</v>
      </c>
      <c r="B110" s="18" t="s">
        <v>339</v>
      </c>
      <c r="C110" s="20" t="s">
        <v>1239</v>
      </c>
      <c r="D110" s="199">
        <v>798.13987160757154</v>
      </c>
    </row>
    <row r="111" spans="1:4" ht="30" customHeight="1" thickTop="1" thickBot="1">
      <c r="A111" s="36" t="s">
        <v>1159</v>
      </c>
      <c r="B111" s="18" t="s">
        <v>1147</v>
      </c>
      <c r="C111" s="20" t="s">
        <v>1292</v>
      </c>
      <c r="D111" s="199">
        <v>704.62651027076754</v>
      </c>
    </row>
    <row r="112" spans="1:4" ht="30" customHeight="1" thickTop="1" thickBot="1">
      <c r="A112" s="36" t="s">
        <v>1160</v>
      </c>
      <c r="B112" s="18" t="s">
        <v>344</v>
      </c>
      <c r="C112" s="20" t="s">
        <v>1293</v>
      </c>
      <c r="D112" s="199">
        <v>2.9056347965060447</v>
      </c>
    </row>
    <row r="113" spans="1:4" ht="30" customHeight="1" thickTop="1" thickBot="1">
      <c r="A113" s="36" t="s">
        <v>1165</v>
      </c>
      <c r="B113" s="18" t="s">
        <v>1147</v>
      </c>
      <c r="C113" s="20" t="s">
        <v>1296</v>
      </c>
      <c r="D113" s="199">
        <v>518.16228651792471</v>
      </c>
    </row>
    <row r="114" spans="1:4" ht="30" customHeight="1" thickTop="1" thickBot="1">
      <c r="A114" s="36" t="s">
        <v>1241</v>
      </c>
      <c r="B114" s="18" t="s">
        <v>92</v>
      </c>
      <c r="C114" s="20" t="s">
        <v>1242</v>
      </c>
      <c r="D114" s="199">
        <v>783640.25143650896</v>
      </c>
    </row>
    <row r="115" spans="1:4" ht="30" customHeight="1" thickTop="1" thickBot="1">
      <c r="A115" s="36" t="s">
        <v>1162</v>
      </c>
      <c r="B115" s="18" t="s">
        <v>92</v>
      </c>
      <c r="C115" s="20" t="s">
        <v>1163</v>
      </c>
      <c r="D115" s="199">
        <v>738.94934697408576</v>
      </c>
    </row>
    <row r="116" spans="1:4" ht="30" customHeight="1" thickTop="1" thickBot="1">
      <c r="A116" s="36" t="s">
        <v>1112</v>
      </c>
      <c r="B116" s="18" t="s">
        <v>339</v>
      </c>
      <c r="C116" s="20" t="s">
        <v>1288</v>
      </c>
      <c r="D116" s="199">
        <v>14.12084602763937</v>
      </c>
    </row>
    <row r="117" spans="1:4" ht="30" customHeight="1" thickTop="1" thickBot="1">
      <c r="A117" s="36" t="s">
        <v>1140</v>
      </c>
      <c r="B117" s="18" t="s">
        <v>92</v>
      </c>
      <c r="C117" s="20" t="s">
        <v>1141</v>
      </c>
      <c r="D117" s="199">
        <v>372368.59059207264</v>
      </c>
    </row>
    <row r="118" spans="1:4" ht="15.75" thickTop="1"/>
  </sheetData>
  <sortState xmlns:xlrd2="http://schemas.microsoft.com/office/spreadsheetml/2017/richdata2"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249977111117893"/>
    <pageSetUpPr fitToPage="1"/>
  </sheetPr>
  <dimension ref="A1:M101"/>
  <sheetViews>
    <sheetView showGridLines="0" view="pageBreakPreview" topLeftCell="A94" zoomScale="70" zoomScaleNormal="75" zoomScaleSheetLayoutView="70" workbookViewId="0">
      <selection activeCell="J118" sqref="A1:N119"/>
    </sheetView>
  </sheetViews>
  <sheetFormatPr baseColWidth="10" defaultRowHeight="12.75"/>
  <cols>
    <col min="1" max="1" width="22.7109375" style="81" customWidth="1"/>
    <col min="2" max="2" width="15.42578125" style="81" customWidth="1"/>
    <col min="3" max="3" width="7.28515625" style="81" customWidth="1"/>
    <col min="4" max="4" width="11.42578125" style="81"/>
    <col min="5" max="5" width="5.7109375" style="81" customWidth="1"/>
    <col min="6" max="6" width="5.7109375" style="81" hidden="1" customWidth="1"/>
    <col min="7" max="7" width="9.5703125" style="81" customWidth="1"/>
    <col min="8" max="8" width="14" style="81" customWidth="1"/>
    <col min="9" max="9" width="16.28515625" style="81" customWidth="1"/>
    <col min="10" max="10" width="15.85546875" style="81" customWidth="1"/>
    <col min="11" max="11" width="11.7109375" style="81" customWidth="1"/>
    <col min="12" max="12" width="8.28515625" style="81" customWidth="1"/>
    <col min="13" max="13" width="16.5703125" style="81" customWidth="1"/>
    <col min="14" max="256" width="11.42578125" style="81"/>
    <col min="257" max="257" width="22.7109375" style="81" customWidth="1"/>
    <col min="258" max="258" width="15.42578125" style="81" customWidth="1"/>
    <col min="259" max="259" width="7.28515625" style="81" customWidth="1"/>
    <col min="260" max="260" width="11.42578125" style="81"/>
    <col min="261" max="261" width="5.7109375" style="81" customWidth="1"/>
    <col min="262" max="262" width="0" style="81" hidden="1" customWidth="1"/>
    <col min="263" max="263" width="9.5703125" style="81" customWidth="1"/>
    <col min="264" max="264" width="14" style="81" customWidth="1"/>
    <col min="265" max="265" width="16.28515625" style="81" customWidth="1"/>
    <col min="266" max="266" width="15.85546875" style="81" customWidth="1"/>
    <col min="267" max="267" width="11.7109375" style="81" customWidth="1"/>
    <col min="268" max="268" width="8.28515625" style="81" customWidth="1"/>
    <col min="269" max="269" width="16.5703125" style="81" customWidth="1"/>
    <col min="270" max="512" width="11.42578125" style="81"/>
    <col min="513" max="513" width="22.7109375" style="81" customWidth="1"/>
    <col min="514" max="514" width="15.42578125" style="81" customWidth="1"/>
    <col min="515" max="515" width="7.28515625" style="81" customWidth="1"/>
    <col min="516" max="516" width="11.42578125" style="81"/>
    <col min="517" max="517" width="5.7109375" style="81" customWidth="1"/>
    <col min="518" max="518" width="0" style="81" hidden="1" customWidth="1"/>
    <col min="519" max="519" width="9.5703125" style="81" customWidth="1"/>
    <col min="520" max="520" width="14" style="81" customWidth="1"/>
    <col min="521" max="521" width="16.28515625" style="81" customWidth="1"/>
    <col min="522" max="522" width="15.85546875" style="81" customWidth="1"/>
    <col min="523" max="523" width="11.7109375" style="81" customWidth="1"/>
    <col min="524" max="524" width="8.28515625" style="81" customWidth="1"/>
    <col min="525" max="525" width="16.5703125" style="81" customWidth="1"/>
    <col min="526" max="768" width="11.42578125" style="81"/>
    <col min="769" max="769" width="22.7109375" style="81" customWidth="1"/>
    <col min="770" max="770" width="15.42578125" style="81" customWidth="1"/>
    <col min="771" max="771" width="7.28515625" style="81" customWidth="1"/>
    <col min="772" max="772" width="11.42578125" style="81"/>
    <col min="773" max="773" width="5.7109375" style="81" customWidth="1"/>
    <col min="774" max="774" width="0" style="81" hidden="1" customWidth="1"/>
    <col min="775" max="775" width="9.5703125" style="81" customWidth="1"/>
    <col min="776" max="776" width="14" style="81" customWidth="1"/>
    <col min="777" max="777" width="16.28515625" style="81" customWidth="1"/>
    <col min="778" max="778" width="15.85546875" style="81" customWidth="1"/>
    <col min="779" max="779" width="11.7109375" style="81" customWidth="1"/>
    <col min="780" max="780" width="8.28515625" style="81" customWidth="1"/>
    <col min="781" max="781" width="16.5703125" style="81" customWidth="1"/>
    <col min="782" max="1024" width="11.42578125" style="81"/>
    <col min="1025" max="1025" width="22.7109375" style="81" customWidth="1"/>
    <col min="1026" max="1026" width="15.42578125" style="81" customWidth="1"/>
    <col min="1027" max="1027" width="7.28515625" style="81" customWidth="1"/>
    <col min="1028" max="1028" width="11.42578125" style="81"/>
    <col min="1029" max="1029" width="5.7109375" style="81" customWidth="1"/>
    <col min="1030" max="1030" width="0" style="81" hidden="1" customWidth="1"/>
    <col min="1031" max="1031" width="9.5703125" style="81" customWidth="1"/>
    <col min="1032" max="1032" width="14" style="81" customWidth="1"/>
    <col min="1033" max="1033" width="16.28515625" style="81" customWidth="1"/>
    <col min="1034" max="1034" width="15.85546875" style="81" customWidth="1"/>
    <col min="1035" max="1035" width="11.7109375" style="81" customWidth="1"/>
    <col min="1036" max="1036" width="8.28515625" style="81" customWidth="1"/>
    <col min="1037" max="1037" width="16.5703125" style="81" customWidth="1"/>
    <col min="1038" max="1280" width="11.42578125" style="81"/>
    <col min="1281" max="1281" width="22.7109375" style="81" customWidth="1"/>
    <col min="1282" max="1282" width="15.42578125" style="81" customWidth="1"/>
    <col min="1283" max="1283" width="7.28515625" style="81" customWidth="1"/>
    <col min="1284" max="1284" width="11.42578125" style="81"/>
    <col min="1285" max="1285" width="5.7109375" style="81" customWidth="1"/>
    <col min="1286" max="1286" width="0" style="81" hidden="1" customWidth="1"/>
    <col min="1287" max="1287" width="9.5703125" style="81" customWidth="1"/>
    <col min="1288" max="1288" width="14" style="81" customWidth="1"/>
    <col min="1289" max="1289" width="16.28515625" style="81" customWidth="1"/>
    <col min="1290" max="1290" width="15.85546875" style="81" customWidth="1"/>
    <col min="1291" max="1291" width="11.7109375" style="81" customWidth="1"/>
    <col min="1292" max="1292" width="8.28515625" style="81" customWidth="1"/>
    <col min="1293" max="1293" width="16.5703125" style="81" customWidth="1"/>
    <col min="1294" max="1536" width="11.42578125" style="81"/>
    <col min="1537" max="1537" width="22.7109375" style="81" customWidth="1"/>
    <col min="1538" max="1538" width="15.42578125" style="81" customWidth="1"/>
    <col min="1539" max="1539" width="7.28515625" style="81" customWidth="1"/>
    <col min="1540" max="1540" width="11.42578125" style="81"/>
    <col min="1541" max="1541" width="5.7109375" style="81" customWidth="1"/>
    <col min="1542" max="1542" width="0" style="81" hidden="1" customWidth="1"/>
    <col min="1543" max="1543" width="9.5703125" style="81" customWidth="1"/>
    <col min="1544" max="1544" width="14" style="81" customWidth="1"/>
    <col min="1545" max="1545" width="16.28515625" style="81" customWidth="1"/>
    <col min="1546" max="1546" width="15.85546875" style="81" customWidth="1"/>
    <col min="1547" max="1547" width="11.7109375" style="81" customWidth="1"/>
    <col min="1548" max="1548" width="8.28515625" style="81" customWidth="1"/>
    <col min="1549" max="1549" width="16.5703125" style="81" customWidth="1"/>
    <col min="1550" max="1792" width="11.42578125" style="81"/>
    <col min="1793" max="1793" width="22.7109375" style="81" customWidth="1"/>
    <col min="1794" max="1794" width="15.42578125" style="81" customWidth="1"/>
    <col min="1795" max="1795" width="7.28515625" style="81" customWidth="1"/>
    <col min="1796" max="1796" width="11.42578125" style="81"/>
    <col min="1797" max="1797" width="5.7109375" style="81" customWidth="1"/>
    <col min="1798" max="1798" width="0" style="81" hidden="1" customWidth="1"/>
    <col min="1799" max="1799" width="9.5703125" style="81" customWidth="1"/>
    <col min="1800" max="1800" width="14" style="81" customWidth="1"/>
    <col min="1801" max="1801" width="16.28515625" style="81" customWidth="1"/>
    <col min="1802" max="1802" width="15.85546875" style="81" customWidth="1"/>
    <col min="1803" max="1803" width="11.7109375" style="81" customWidth="1"/>
    <col min="1804" max="1804" width="8.28515625" style="81" customWidth="1"/>
    <col min="1805" max="1805" width="16.5703125" style="81" customWidth="1"/>
    <col min="1806" max="2048" width="11.42578125" style="81"/>
    <col min="2049" max="2049" width="22.7109375" style="81" customWidth="1"/>
    <col min="2050" max="2050" width="15.42578125" style="81" customWidth="1"/>
    <col min="2051" max="2051" width="7.28515625" style="81" customWidth="1"/>
    <col min="2052" max="2052" width="11.42578125" style="81"/>
    <col min="2053" max="2053" width="5.7109375" style="81" customWidth="1"/>
    <col min="2054" max="2054" width="0" style="81" hidden="1" customWidth="1"/>
    <col min="2055" max="2055" width="9.5703125" style="81" customWidth="1"/>
    <col min="2056" max="2056" width="14" style="81" customWidth="1"/>
    <col min="2057" max="2057" width="16.28515625" style="81" customWidth="1"/>
    <col min="2058" max="2058" width="15.85546875" style="81" customWidth="1"/>
    <col min="2059" max="2059" width="11.7109375" style="81" customWidth="1"/>
    <col min="2060" max="2060" width="8.28515625" style="81" customWidth="1"/>
    <col min="2061" max="2061" width="16.5703125" style="81" customWidth="1"/>
    <col min="2062" max="2304" width="11.42578125" style="81"/>
    <col min="2305" max="2305" width="22.7109375" style="81" customWidth="1"/>
    <col min="2306" max="2306" width="15.42578125" style="81" customWidth="1"/>
    <col min="2307" max="2307" width="7.28515625" style="81" customWidth="1"/>
    <col min="2308" max="2308" width="11.42578125" style="81"/>
    <col min="2309" max="2309" width="5.7109375" style="81" customWidth="1"/>
    <col min="2310" max="2310" width="0" style="81" hidden="1" customWidth="1"/>
    <col min="2311" max="2311" width="9.5703125" style="81" customWidth="1"/>
    <col min="2312" max="2312" width="14" style="81" customWidth="1"/>
    <col min="2313" max="2313" width="16.28515625" style="81" customWidth="1"/>
    <col min="2314" max="2314" width="15.85546875" style="81" customWidth="1"/>
    <col min="2315" max="2315" width="11.7109375" style="81" customWidth="1"/>
    <col min="2316" max="2316" width="8.28515625" style="81" customWidth="1"/>
    <col min="2317" max="2317" width="16.5703125" style="81" customWidth="1"/>
    <col min="2318" max="2560" width="11.42578125" style="81"/>
    <col min="2561" max="2561" width="22.7109375" style="81" customWidth="1"/>
    <col min="2562" max="2562" width="15.42578125" style="81" customWidth="1"/>
    <col min="2563" max="2563" width="7.28515625" style="81" customWidth="1"/>
    <col min="2564" max="2564" width="11.42578125" style="81"/>
    <col min="2565" max="2565" width="5.7109375" style="81" customWidth="1"/>
    <col min="2566" max="2566" width="0" style="81" hidden="1" customWidth="1"/>
    <col min="2567" max="2567" width="9.5703125" style="81" customWidth="1"/>
    <col min="2568" max="2568" width="14" style="81" customWidth="1"/>
    <col min="2569" max="2569" width="16.28515625" style="81" customWidth="1"/>
    <col min="2570" max="2570" width="15.85546875" style="81" customWidth="1"/>
    <col min="2571" max="2571" width="11.7109375" style="81" customWidth="1"/>
    <col min="2572" max="2572" width="8.28515625" style="81" customWidth="1"/>
    <col min="2573" max="2573" width="16.5703125" style="81" customWidth="1"/>
    <col min="2574" max="2816" width="11.42578125" style="81"/>
    <col min="2817" max="2817" width="22.7109375" style="81" customWidth="1"/>
    <col min="2818" max="2818" width="15.42578125" style="81" customWidth="1"/>
    <col min="2819" max="2819" width="7.28515625" style="81" customWidth="1"/>
    <col min="2820" max="2820" width="11.42578125" style="81"/>
    <col min="2821" max="2821" width="5.7109375" style="81" customWidth="1"/>
    <col min="2822" max="2822" width="0" style="81" hidden="1" customWidth="1"/>
    <col min="2823" max="2823" width="9.5703125" style="81" customWidth="1"/>
    <col min="2824" max="2824" width="14" style="81" customWidth="1"/>
    <col min="2825" max="2825" width="16.28515625" style="81" customWidth="1"/>
    <col min="2826" max="2826" width="15.85546875" style="81" customWidth="1"/>
    <col min="2827" max="2827" width="11.7109375" style="81" customWidth="1"/>
    <col min="2828" max="2828" width="8.28515625" style="81" customWidth="1"/>
    <col min="2829" max="2829" width="16.5703125" style="81" customWidth="1"/>
    <col min="2830" max="3072" width="11.42578125" style="81"/>
    <col min="3073" max="3073" width="22.7109375" style="81" customWidth="1"/>
    <col min="3074" max="3074" width="15.42578125" style="81" customWidth="1"/>
    <col min="3075" max="3075" width="7.28515625" style="81" customWidth="1"/>
    <col min="3076" max="3076" width="11.42578125" style="81"/>
    <col min="3077" max="3077" width="5.7109375" style="81" customWidth="1"/>
    <col min="3078" max="3078" width="0" style="81" hidden="1" customWidth="1"/>
    <col min="3079" max="3079" width="9.5703125" style="81" customWidth="1"/>
    <col min="3080" max="3080" width="14" style="81" customWidth="1"/>
    <col min="3081" max="3081" width="16.28515625" style="81" customWidth="1"/>
    <col min="3082" max="3082" width="15.85546875" style="81" customWidth="1"/>
    <col min="3083" max="3083" width="11.7109375" style="81" customWidth="1"/>
    <col min="3084" max="3084" width="8.28515625" style="81" customWidth="1"/>
    <col min="3085" max="3085" width="16.5703125" style="81" customWidth="1"/>
    <col min="3086" max="3328" width="11.42578125" style="81"/>
    <col min="3329" max="3329" width="22.7109375" style="81" customWidth="1"/>
    <col min="3330" max="3330" width="15.42578125" style="81" customWidth="1"/>
    <col min="3331" max="3331" width="7.28515625" style="81" customWidth="1"/>
    <col min="3332" max="3332" width="11.42578125" style="81"/>
    <col min="3333" max="3333" width="5.7109375" style="81" customWidth="1"/>
    <col min="3334" max="3334" width="0" style="81" hidden="1" customWidth="1"/>
    <col min="3335" max="3335" width="9.5703125" style="81" customWidth="1"/>
    <col min="3336" max="3336" width="14" style="81" customWidth="1"/>
    <col min="3337" max="3337" width="16.28515625" style="81" customWidth="1"/>
    <col min="3338" max="3338" width="15.85546875" style="81" customWidth="1"/>
    <col min="3339" max="3339" width="11.7109375" style="81" customWidth="1"/>
    <col min="3340" max="3340" width="8.28515625" style="81" customWidth="1"/>
    <col min="3341" max="3341" width="16.5703125" style="81" customWidth="1"/>
    <col min="3342" max="3584" width="11.42578125" style="81"/>
    <col min="3585" max="3585" width="22.7109375" style="81" customWidth="1"/>
    <col min="3586" max="3586" width="15.42578125" style="81" customWidth="1"/>
    <col min="3587" max="3587" width="7.28515625" style="81" customWidth="1"/>
    <col min="3588" max="3588" width="11.42578125" style="81"/>
    <col min="3589" max="3589" width="5.7109375" style="81" customWidth="1"/>
    <col min="3590" max="3590" width="0" style="81" hidden="1" customWidth="1"/>
    <col min="3591" max="3591" width="9.5703125" style="81" customWidth="1"/>
    <col min="3592" max="3592" width="14" style="81" customWidth="1"/>
    <col min="3593" max="3593" width="16.28515625" style="81" customWidth="1"/>
    <col min="3594" max="3594" width="15.85546875" style="81" customWidth="1"/>
    <col min="3595" max="3595" width="11.7109375" style="81" customWidth="1"/>
    <col min="3596" max="3596" width="8.28515625" style="81" customWidth="1"/>
    <col min="3597" max="3597" width="16.5703125" style="81" customWidth="1"/>
    <col min="3598" max="3840" width="11.42578125" style="81"/>
    <col min="3841" max="3841" width="22.7109375" style="81" customWidth="1"/>
    <col min="3842" max="3842" width="15.42578125" style="81" customWidth="1"/>
    <col min="3843" max="3843" width="7.28515625" style="81" customWidth="1"/>
    <col min="3844" max="3844" width="11.42578125" style="81"/>
    <col min="3845" max="3845" width="5.7109375" style="81" customWidth="1"/>
    <col min="3846" max="3846" width="0" style="81" hidden="1" customWidth="1"/>
    <col min="3847" max="3847" width="9.5703125" style="81" customWidth="1"/>
    <col min="3848" max="3848" width="14" style="81" customWidth="1"/>
    <col min="3849" max="3849" width="16.28515625" style="81" customWidth="1"/>
    <col min="3850" max="3850" width="15.85546875" style="81" customWidth="1"/>
    <col min="3851" max="3851" width="11.7109375" style="81" customWidth="1"/>
    <col min="3852" max="3852" width="8.28515625" style="81" customWidth="1"/>
    <col min="3853" max="3853" width="16.5703125" style="81" customWidth="1"/>
    <col min="3854" max="4096" width="11.42578125" style="81"/>
    <col min="4097" max="4097" width="22.7109375" style="81" customWidth="1"/>
    <col min="4098" max="4098" width="15.42578125" style="81" customWidth="1"/>
    <col min="4099" max="4099" width="7.28515625" style="81" customWidth="1"/>
    <col min="4100" max="4100" width="11.42578125" style="81"/>
    <col min="4101" max="4101" width="5.7109375" style="81" customWidth="1"/>
    <col min="4102" max="4102" width="0" style="81" hidden="1" customWidth="1"/>
    <col min="4103" max="4103" width="9.5703125" style="81" customWidth="1"/>
    <col min="4104" max="4104" width="14" style="81" customWidth="1"/>
    <col min="4105" max="4105" width="16.28515625" style="81" customWidth="1"/>
    <col min="4106" max="4106" width="15.85546875" style="81" customWidth="1"/>
    <col min="4107" max="4107" width="11.7109375" style="81" customWidth="1"/>
    <col min="4108" max="4108" width="8.28515625" style="81" customWidth="1"/>
    <col min="4109" max="4109" width="16.5703125" style="81" customWidth="1"/>
    <col min="4110" max="4352" width="11.42578125" style="81"/>
    <col min="4353" max="4353" width="22.7109375" style="81" customWidth="1"/>
    <col min="4354" max="4354" width="15.42578125" style="81" customWidth="1"/>
    <col min="4355" max="4355" width="7.28515625" style="81" customWidth="1"/>
    <col min="4356" max="4356" width="11.42578125" style="81"/>
    <col min="4357" max="4357" width="5.7109375" style="81" customWidth="1"/>
    <col min="4358" max="4358" width="0" style="81" hidden="1" customWidth="1"/>
    <col min="4359" max="4359" width="9.5703125" style="81" customWidth="1"/>
    <col min="4360" max="4360" width="14" style="81" customWidth="1"/>
    <col min="4361" max="4361" width="16.28515625" style="81" customWidth="1"/>
    <col min="4362" max="4362" width="15.85546875" style="81" customWidth="1"/>
    <col min="4363" max="4363" width="11.7109375" style="81" customWidth="1"/>
    <col min="4364" max="4364" width="8.28515625" style="81" customWidth="1"/>
    <col min="4365" max="4365" width="16.5703125" style="81" customWidth="1"/>
    <col min="4366" max="4608" width="11.42578125" style="81"/>
    <col min="4609" max="4609" width="22.7109375" style="81" customWidth="1"/>
    <col min="4610" max="4610" width="15.42578125" style="81" customWidth="1"/>
    <col min="4611" max="4611" width="7.28515625" style="81" customWidth="1"/>
    <col min="4612" max="4612" width="11.42578125" style="81"/>
    <col min="4613" max="4613" width="5.7109375" style="81" customWidth="1"/>
    <col min="4614" max="4614" width="0" style="81" hidden="1" customWidth="1"/>
    <col min="4615" max="4615" width="9.5703125" style="81" customWidth="1"/>
    <col min="4616" max="4616" width="14" style="81" customWidth="1"/>
    <col min="4617" max="4617" width="16.28515625" style="81" customWidth="1"/>
    <col min="4618" max="4618" width="15.85546875" style="81" customWidth="1"/>
    <col min="4619" max="4619" width="11.7109375" style="81" customWidth="1"/>
    <col min="4620" max="4620" width="8.28515625" style="81" customWidth="1"/>
    <col min="4621" max="4621" width="16.5703125" style="81" customWidth="1"/>
    <col min="4622" max="4864" width="11.42578125" style="81"/>
    <col min="4865" max="4865" width="22.7109375" style="81" customWidth="1"/>
    <col min="4866" max="4866" width="15.42578125" style="81" customWidth="1"/>
    <col min="4867" max="4867" width="7.28515625" style="81" customWidth="1"/>
    <col min="4868" max="4868" width="11.42578125" style="81"/>
    <col min="4869" max="4869" width="5.7109375" style="81" customWidth="1"/>
    <col min="4870" max="4870" width="0" style="81" hidden="1" customWidth="1"/>
    <col min="4871" max="4871" width="9.5703125" style="81" customWidth="1"/>
    <col min="4872" max="4872" width="14" style="81" customWidth="1"/>
    <col min="4873" max="4873" width="16.28515625" style="81" customWidth="1"/>
    <col min="4874" max="4874" width="15.85546875" style="81" customWidth="1"/>
    <col min="4875" max="4875" width="11.7109375" style="81" customWidth="1"/>
    <col min="4876" max="4876" width="8.28515625" style="81" customWidth="1"/>
    <col min="4877" max="4877" width="16.5703125" style="81" customWidth="1"/>
    <col min="4878" max="5120" width="11.42578125" style="81"/>
    <col min="5121" max="5121" width="22.7109375" style="81" customWidth="1"/>
    <col min="5122" max="5122" width="15.42578125" style="81" customWidth="1"/>
    <col min="5123" max="5123" width="7.28515625" style="81" customWidth="1"/>
    <col min="5124" max="5124" width="11.42578125" style="81"/>
    <col min="5125" max="5125" width="5.7109375" style="81" customWidth="1"/>
    <col min="5126" max="5126" width="0" style="81" hidden="1" customWidth="1"/>
    <col min="5127" max="5127" width="9.5703125" style="81" customWidth="1"/>
    <col min="5128" max="5128" width="14" style="81" customWidth="1"/>
    <col min="5129" max="5129" width="16.28515625" style="81" customWidth="1"/>
    <col min="5130" max="5130" width="15.85546875" style="81" customWidth="1"/>
    <col min="5131" max="5131" width="11.7109375" style="81" customWidth="1"/>
    <col min="5132" max="5132" width="8.28515625" style="81" customWidth="1"/>
    <col min="5133" max="5133" width="16.5703125" style="81" customWidth="1"/>
    <col min="5134" max="5376" width="11.42578125" style="81"/>
    <col min="5377" max="5377" width="22.7109375" style="81" customWidth="1"/>
    <col min="5378" max="5378" width="15.42578125" style="81" customWidth="1"/>
    <col min="5379" max="5379" width="7.28515625" style="81" customWidth="1"/>
    <col min="5380" max="5380" width="11.42578125" style="81"/>
    <col min="5381" max="5381" width="5.7109375" style="81" customWidth="1"/>
    <col min="5382" max="5382" width="0" style="81" hidden="1" customWidth="1"/>
    <col min="5383" max="5383" width="9.5703125" style="81" customWidth="1"/>
    <col min="5384" max="5384" width="14" style="81" customWidth="1"/>
    <col min="5385" max="5385" width="16.28515625" style="81" customWidth="1"/>
    <col min="5386" max="5386" width="15.85546875" style="81" customWidth="1"/>
    <col min="5387" max="5387" width="11.7109375" style="81" customWidth="1"/>
    <col min="5388" max="5388" width="8.28515625" style="81" customWidth="1"/>
    <col min="5389" max="5389" width="16.5703125" style="81" customWidth="1"/>
    <col min="5390" max="5632" width="11.42578125" style="81"/>
    <col min="5633" max="5633" width="22.7109375" style="81" customWidth="1"/>
    <col min="5634" max="5634" width="15.42578125" style="81" customWidth="1"/>
    <col min="5635" max="5635" width="7.28515625" style="81" customWidth="1"/>
    <col min="5636" max="5636" width="11.42578125" style="81"/>
    <col min="5637" max="5637" width="5.7109375" style="81" customWidth="1"/>
    <col min="5638" max="5638" width="0" style="81" hidden="1" customWidth="1"/>
    <col min="5639" max="5639" width="9.5703125" style="81" customWidth="1"/>
    <col min="5640" max="5640" width="14" style="81" customWidth="1"/>
    <col min="5641" max="5641" width="16.28515625" style="81" customWidth="1"/>
    <col min="5642" max="5642" width="15.85546875" style="81" customWidth="1"/>
    <col min="5643" max="5643" width="11.7109375" style="81" customWidth="1"/>
    <col min="5644" max="5644" width="8.28515625" style="81" customWidth="1"/>
    <col min="5645" max="5645" width="16.5703125" style="81" customWidth="1"/>
    <col min="5646" max="5888" width="11.42578125" style="81"/>
    <col min="5889" max="5889" width="22.7109375" style="81" customWidth="1"/>
    <col min="5890" max="5890" width="15.42578125" style="81" customWidth="1"/>
    <col min="5891" max="5891" width="7.28515625" style="81" customWidth="1"/>
    <col min="5892" max="5892" width="11.42578125" style="81"/>
    <col min="5893" max="5893" width="5.7109375" style="81" customWidth="1"/>
    <col min="5894" max="5894" width="0" style="81" hidden="1" customWidth="1"/>
    <col min="5895" max="5895" width="9.5703125" style="81" customWidth="1"/>
    <col min="5896" max="5896" width="14" style="81" customWidth="1"/>
    <col min="5897" max="5897" width="16.28515625" style="81" customWidth="1"/>
    <col min="5898" max="5898" width="15.85546875" style="81" customWidth="1"/>
    <col min="5899" max="5899" width="11.7109375" style="81" customWidth="1"/>
    <col min="5900" max="5900" width="8.28515625" style="81" customWidth="1"/>
    <col min="5901" max="5901" width="16.5703125" style="81" customWidth="1"/>
    <col min="5902" max="6144" width="11.42578125" style="81"/>
    <col min="6145" max="6145" width="22.7109375" style="81" customWidth="1"/>
    <col min="6146" max="6146" width="15.42578125" style="81" customWidth="1"/>
    <col min="6147" max="6147" width="7.28515625" style="81" customWidth="1"/>
    <col min="6148" max="6148" width="11.42578125" style="81"/>
    <col min="6149" max="6149" width="5.7109375" style="81" customWidth="1"/>
    <col min="6150" max="6150" width="0" style="81" hidden="1" customWidth="1"/>
    <col min="6151" max="6151" width="9.5703125" style="81" customWidth="1"/>
    <col min="6152" max="6152" width="14" style="81" customWidth="1"/>
    <col min="6153" max="6153" width="16.28515625" style="81" customWidth="1"/>
    <col min="6154" max="6154" width="15.85546875" style="81" customWidth="1"/>
    <col min="6155" max="6155" width="11.7109375" style="81" customWidth="1"/>
    <col min="6156" max="6156" width="8.28515625" style="81" customWidth="1"/>
    <col min="6157" max="6157" width="16.5703125" style="81" customWidth="1"/>
    <col min="6158" max="6400" width="11.42578125" style="81"/>
    <col min="6401" max="6401" width="22.7109375" style="81" customWidth="1"/>
    <col min="6402" max="6402" width="15.42578125" style="81" customWidth="1"/>
    <col min="6403" max="6403" width="7.28515625" style="81" customWidth="1"/>
    <col min="6404" max="6404" width="11.42578125" style="81"/>
    <col min="6405" max="6405" width="5.7109375" style="81" customWidth="1"/>
    <col min="6406" max="6406" width="0" style="81" hidden="1" customWidth="1"/>
    <col min="6407" max="6407" width="9.5703125" style="81" customWidth="1"/>
    <col min="6408" max="6408" width="14" style="81" customWidth="1"/>
    <col min="6409" max="6409" width="16.28515625" style="81" customWidth="1"/>
    <col min="6410" max="6410" width="15.85546875" style="81" customWidth="1"/>
    <col min="6411" max="6411" width="11.7109375" style="81" customWidth="1"/>
    <col min="6412" max="6412" width="8.28515625" style="81" customWidth="1"/>
    <col min="6413" max="6413" width="16.5703125" style="81" customWidth="1"/>
    <col min="6414" max="6656" width="11.42578125" style="81"/>
    <col min="6657" max="6657" width="22.7109375" style="81" customWidth="1"/>
    <col min="6658" max="6658" width="15.42578125" style="81" customWidth="1"/>
    <col min="6659" max="6659" width="7.28515625" style="81" customWidth="1"/>
    <col min="6660" max="6660" width="11.42578125" style="81"/>
    <col min="6661" max="6661" width="5.7109375" style="81" customWidth="1"/>
    <col min="6662" max="6662" width="0" style="81" hidden="1" customWidth="1"/>
    <col min="6663" max="6663" width="9.5703125" style="81" customWidth="1"/>
    <col min="6664" max="6664" width="14" style="81" customWidth="1"/>
    <col min="6665" max="6665" width="16.28515625" style="81" customWidth="1"/>
    <col min="6666" max="6666" width="15.85546875" style="81" customWidth="1"/>
    <col min="6667" max="6667" width="11.7109375" style="81" customWidth="1"/>
    <col min="6668" max="6668" width="8.28515625" style="81" customWidth="1"/>
    <col min="6669" max="6669" width="16.5703125" style="81" customWidth="1"/>
    <col min="6670" max="6912" width="11.42578125" style="81"/>
    <col min="6913" max="6913" width="22.7109375" style="81" customWidth="1"/>
    <col min="6914" max="6914" width="15.42578125" style="81" customWidth="1"/>
    <col min="6915" max="6915" width="7.28515625" style="81" customWidth="1"/>
    <col min="6916" max="6916" width="11.42578125" style="81"/>
    <col min="6917" max="6917" width="5.7109375" style="81" customWidth="1"/>
    <col min="6918" max="6918" width="0" style="81" hidden="1" customWidth="1"/>
    <col min="6919" max="6919" width="9.5703125" style="81" customWidth="1"/>
    <col min="6920" max="6920" width="14" style="81" customWidth="1"/>
    <col min="6921" max="6921" width="16.28515625" style="81" customWidth="1"/>
    <col min="6922" max="6922" width="15.85546875" style="81" customWidth="1"/>
    <col min="6923" max="6923" width="11.7109375" style="81" customWidth="1"/>
    <col min="6924" max="6924" width="8.28515625" style="81" customWidth="1"/>
    <col min="6925" max="6925" width="16.5703125" style="81" customWidth="1"/>
    <col min="6926" max="7168" width="11.42578125" style="81"/>
    <col min="7169" max="7169" width="22.7109375" style="81" customWidth="1"/>
    <col min="7170" max="7170" width="15.42578125" style="81" customWidth="1"/>
    <col min="7171" max="7171" width="7.28515625" style="81" customWidth="1"/>
    <col min="7172" max="7172" width="11.42578125" style="81"/>
    <col min="7173" max="7173" width="5.7109375" style="81" customWidth="1"/>
    <col min="7174" max="7174" width="0" style="81" hidden="1" customWidth="1"/>
    <col min="7175" max="7175" width="9.5703125" style="81" customWidth="1"/>
    <col min="7176" max="7176" width="14" style="81" customWidth="1"/>
    <col min="7177" max="7177" width="16.28515625" style="81" customWidth="1"/>
    <col min="7178" max="7178" width="15.85546875" style="81" customWidth="1"/>
    <col min="7179" max="7179" width="11.7109375" style="81" customWidth="1"/>
    <col min="7180" max="7180" width="8.28515625" style="81" customWidth="1"/>
    <col min="7181" max="7181" width="16.5703125" style="81" customWidth="1"/>
    <col min="7182" max="7424" width="11.42578125" style="81"/>
    <col min="7425" max="7425" width="22.7109375" style="81" customWidth="1"/>
    <col min="7426" max="7426" width="15.42578125" style="81" customWidth="1"/>
    <col min="7427" max="7427" width="7.28515625" style="81" customWidth="1"/>
    <col min="7428" max="7428" width="11.42578125" style="81"/>
    <col min="7429" max="7429" width="5.7109375" style="81" customWidth="1"/>
    <col min="7430" max="7430" width="0" style="81" hidden="1" customWidth="1"/>
    <col min="7431" max="7431" width="9.5703125" style="81" customWidth="1"/>
    <col min="7432" max="7432" width="14" style="81" customWidth="1"/>
    <col min="7433" max="7433" width="16.28515625" style="81" customWidth="1"/>
    <col min="7434" max="7434" width="15.85546875" style="81" customWidth="1"/>
    <col min="7435" max="7435" width="11.7109375" style="81" customWidth="1"/>
    <col min="7436" max="7436" width="8.28515625" style="81" customWidth="1"/>
    <col min="7437" max="7437" width="16.5703125" style="81" customWidth="1"/>
    <col min="7438" max="7680" width="11.42578125" style="81"/>
    <col min="7681" max="7681" width="22.7109375" style="81" customWidth="1"/>
    <col min="7682" max="7682" width="15.42578125" style="81" customWidth="1"/>
    <col min="7683" max="7683" width="7.28515625" style="81" customWidth="1"/>
    <col min="7684" max="7684" width="11.42578125" style="81"/>
    <col min="7685" max="7685" width="5.7109375" style="81" customWidth="1"/>
    <col min="7686" max="7686" width="0" style="81" hidden="1" customWidth="1"/>
    <col min="7687" max="7687" width="9.5703125" style="81" customWidth="1"/>
    <col min="7688" max="7688" width="14" style="81" customWidth="1"/>
    <col min="7689" max="7689" width="16.28515625" style="81" customWidth="1"/>
    <col min="7690" max="7690" width="15.85546875" style="81" customWidth="1"/>
    <col min="7691" max="7691" width="11.7109375" style="81" customWidth="1"/>
    <col min="7692" max="7692" width="8.28515625" style="81" customWidth="1"/>
    <col min="7693" max="7693" width="16.5703125" style="81" customWidth="1"/>
    <col min="7694" max="7936" width="11.42578125" style="81"/>
    <col min="7937" max="7937" width="22.7109375" style="81" customWidth="1"/>
    <col min="7938" max="7938" width="15.42578125" style="81" customWidth="1"/>
    <col min="7939" max="7939" width="7.28515625" style="81" customWidth="1"/>
    <col min="7940" max="7940" width="11.42578125" style="81"/>
    <col min="7941" max="7941" width="5.7109375" style="81" customWidth="1"/>
    <col min="7942" max="7942" width="0" style="81" hidden="1" customWidth="1"/>
    <col min="7943" max="7943" width="9.5703125" style="81" customWidth="1"/>
    <col min="7944" max="7944" width="14" style="81" customWidth="1"/>
    <col min="7945" max="7945" width="16.28515625" style="81" customWidth="1"/>
    <col min="7946" max="7946" width="15.85546875" style="81" customWidth="1"/>
    <col min="7947" max="7947" width="11.7109375" style="81" customWidth="1"/>
    <col min="7948" max="7948" width="8.28515625" style="81" customWidth="1"/>
    <col min="7949" max="7949" width="16.5703125" style="81" customWidth="1"/>
    <col min="7950" max="8192" width="11.42578125" style="81"/>
    <col min="8193" max="8193" width="22.7109375" style="81" customWidth="1"/>
    <col min="8194" max="8194" width="15.42578125" style="81" customWidth="1"/>
    <col min="8195" max="8195" width="7.28515625" style="81" customWidth="1"/>
    <col min="8196" max="8196" width="11.42578125" style="81"/>
    <col min="8197" max="8197" width="5.7109375" style="81" customWidth="1"/>
    <col min="8198" max="8198" width="0" style="81" hidden="1" customWidth="1"/>
    <col min="8199" max="8199" width="9.5703125" style="81" customWidth="1"/>
    <col min="8200" max="8200" width="14" style="81" customWidth="1"/>
    <col min="8201" max="8201" width="16.28515625" style="81" customWidth="1"/>
    <col min="8202" max="8202" width="15.85546875" style="81" customWidth="1"/>
    <col min="8203" max="8203" width="11.7109375" style="81" customWidth="1"/>
    <col min="8204" max="8204" width="8.28515625" style="81" customWidth="1"/>
    <col min="8205" max="8205" width="16.5703125" style="81" customWidth="1"/>
    <col min="8206" max="8448" width="11.42578125" style="81"/>
    <col min="8449" max="8449" width="22.7109375" style="81" customWidth="1"/>
    <col min="8450" max="8450" width="15.42578125" style="81" customWidth="1"/>
    <col min="8451" max="8451" width="7.28515625" style="81" customWidth="1"/>
    <col min="8452" max="8452" width="11.42578125" style="81"/>
    <col min="8453" max="8453" width="5.7109375" style="81" customWidth="1"/>
    <col min="8454" max="8454" width="0" style="81" hidden="1" customWidth="1"/>
    <col min="8455" max="8455" width="9.5703125" style="81" customWidth="1"/>
    <col min="8456" max="8456" width="14" style="81" customWidth="1"/>
    <col min="8457" max="8457" width="16.28515625" style="81" customWidth="1"/>
    <col min="8458" max="8458" width="15.85546875" style="81" customWidth="1"/>
    <col min="8459" max="8459" width="11.7109375" style="81" customWidth="1"/>
    <col min="8460" max="8460" width="8.28515625" style="81" customWidth="1"/>
    <col min="8461" max="8461" width="16.5703125" style="81" customWidth="1"/>
    <col min="8462" max="8704" width="11.42578125" style="81"/>
    <col min="8705" max="8705" width="22.7109375" style="81" customWidth="1"/>
    <col min="8706" max="8706" width="15.42578125" style="81" customWidth="1"/>
    <col min="8707" max="8707" width="7.28515625" style="81" customWidth="1"/>
    <col min="8708" max="8708" width="11.42578125" style="81"/>
    <col min="8709" max="8709" width="5.7109375" style="81" customWidth="1"/>
    <col min="8710" max="8710" width="0" style="81" hidden="1" customWidth="1"/>
    <col min="8711" max="8711" width="9.5703125" style="81" customWidth="1"/>
    <col min="8712" max="8712" width="14" style="81" customWidth="1"/>
    <col min="8713" max="8713" width="16.28515625" style="81" customWidth="1"/>
    <col min="8714" max="8714" width="15.85546875" style="81" customWidth="1"/>
    <col min="8715" max="8715" width="11.7109375" style="81" customWidth="1"/>
    <col min="8716" max="8716" width="8.28515625" style="81" customWidth="1"/>
    <col min="8717" max="8717" width="16.5703125" style="81" customWidth="1"/>
    <col min="8718" max="8960" width="11.42578125" style="81"/>
    <col min="8961" max="8961" width="22.7109375" style="81" customWidth="1"/>
    <col min="8962" max="8962" width="15.42578125" style="81" customWidth="1"/>
    <col min="8963" max="8963" width="7.28515625" style="81" customWidth="1"/>
    <col min="8964" max="8964" width="11.42578125" style="81"/>
    <col min="8965" max="8965" width="5.7109375" style="81" customWidth="1"/>
    <col min="8966" max="8966" width="0" style="81" hidden="1" customWidth="1"/>
    <col min="8967" max="8967" width="9.5703125" style="81" customWidth="1"/>
    <col min="8968" max="8968" width="14" style="81" customWidth="1"/>
    <col min="8969" max="8969" width="16.28515625" style="81" customWidth="1"/>
    <col min="8970" max="8970" width="15.85546875" style="81" customWidth="1"/>
    <col min="8971" max="8971" width="11.7109375" style="81" customWidth="1"/>
    <col min="8972" max="8972" width="8.28515625" style="81" customWidth="1"/>
    <col min="8973" max="8973" width="16.5703125" style="81" customWidth="1"/>
    <col min="8974" max="9216" width="11.42578125" style="81"/>
    <col min="9217" max="9217" width="22.7109375" style="81" customWidth="1"/>
    <col min="9218" max="9218" width="15.42578125" style="81" customWidth="1"/>
    <col min="9219" max="9219" width="7.28515625" style="81" customWidth="1"/>
    <col min="9220" max="9220" width="11.42578125" style="81"/>
    <col min="9221" max="9221" width="5.7109375" style="81" customWidth="1"/>
    <col min="9222" max="9222" width="0" style="81" hidden="1" customWidth="1"/>
    <col min="9223" max="9223" width="9.5703125" style="81" customWidth="1"/>
    <col min="9224" max="9224" width="14" style="81" customWidth="1"/>
    <col min="9225" max="9225" width="16.28515625" style="81" customWidth="1"/>
    <col min="9226" max="9226" width="15.85546875" style="81" customWidth="1"/>
    <col min="9227" max="9227" width="11.7109375" style="81" customWidth="1"/>
    <col min="9228" max="9228" width="8.28515625" style="81" customWidth="1"/>
    <col min="9229" max="9229" width="16.5703125" style="81" customWidth="1"/>
    <col min="9230" max="9472" width="11.42578125" style="81"/>
    <col min="9473" max="9473" width="22.7109375" style="81" customWidth="1"/>
    <col min="9474" max="9474" width="15.42578125" style="81" customWidth="1"/>
    <col min="9475" max="9475" width="7.28515625" style="81" customWidth="1"/>
    <col min="9476" max="9476" width="11.42578125" style="81"/>
    <col min="9477" max="9477" width="5.7109375" style="81" customWidth="1"/>
    <col min="9478" max="9478" width="0" style="81" hidden="1" customWidth="1"/>
    <col min="9479" max="9479" width="9.5703125" style="81" customWidth="1"/>
    <col min="9480" max="9480" width="14" style="81" customWidth="1"/>
    <col min="9481" max="9481" width="16.28515625" style="81" customWidth="1"/>
    <col min="9482" max="9482" width="15.85546875" style="81" customWidth="1"/>
    <col min="9483" max="9483" width="11.7109375" style="81" customWidth="1"/>
    <col min="9484" max="9484" width="8.28515625" style="81" customWidth="1"/>
    <col min="9485" max="9485" width="16.5703125" style="81" customWidth="1"/>
    <col min="9486" max="9728" width="11.42578125" style="81"/>
    <col min="9729" max="9729" width="22.7109375" style="81" customWidth="1"/>
    <col min="9730" max="9730" width="15.42578125" style="81" customWidth="1"/>
    <col min="9731" max="9731" width="7.28515625" style="81" customWidth="1"/>
    <col min="9732" max="9732" width="11.42578125" style="81"/>
    <col min="9733" max="9733" width="5.7109375" style="81" customWidth="1"/>
    <col min="9734" max="9734" width="0" style="81" hidden="1" customWidth="1"/>
    <col min="9735" max="9735" width="9.5703125" style="81" customWidth="1"/>
    <col min="9736" max="9736" width="14" style="81" customWidth="1"/>
    <col min="9737" max="9737" width="16.28515625" style="81" customWidth="1"/>
    <col min="9738" max="9738" width="15.85546875" style="81" customWidth="1"/>
    <col min="9739" max="9739" width="11.7109375" style="81" customWidth="1"/>
    <col min="9740" max="9740" width="8.28515625" style="81" customWidth="1"/>
    <col min="9741" max="9741" width="16.5703125" style="81" customWidth="1"/>
    <col min="9742" max="9984" width="11.42578125" style="81"/>
    <col min="9985" max="9985" width="22.7109375" style="81" customWidth="1"/>
    <col min="9986" max="9986" width="15.42578125" style="81" customWidth="1"/>
    <col min="9987" max="9987" width="7.28515625" style="81" customWidth="1"/>
    <col min="9988" max="9988" width="11.42578125" style="81"/>
    <col min="9989" max="9989" width="5.7109375" style="81" customWidth="1"/>
    <col min="9990" max="9990" width="0" style="81" hidden="1" customWidth="1"/>
    <col min="9991" max="9991" width="9.5703125" style="81" customWidth="1"/>
    <col min="9992" max="9992" width="14" style="81" customWidth="1"/>
    <col min="9993" max="9993" width="16.28515625" style="81" customWidth="1"/>
    <col min="9994" max="9994" width="15.85546875" style="81" customWidth="1"/>
    <col min="9995" max="9995" width="11.7109375" style="81" customWidth="1"/>
    <col min="9996" max="9996" width="8.28515625" style="81" customWidth="1"/>
    <col min="9997" max="9997" width="16.5703125" style="81" customWidth="1"/>
    <col min="9998" max="10240" width="11.42578125" style="81"/>
    <col min="10241" max="10241" width="22.7109375" style="81" customWidth="1"/>
    <col min="10242" max="10242" width="15.42578125" style="81" customWidth="1"/>
    <col min="10243" max="10243" width="7.28515625" style="81" customWidth="1"/>
    <col min="10244" max="10244" width="11.42578125" style="81"/>
    <col min="10245" max="10245" width="5.7109375" style="81" customWidth="1"/>
    <col min="10246" max="10246" width="0" style="81" hidden="1" customWidth="1"/>
    <col min="10247" max="10247" width="9.5703125" style="81" customWidth="1"/>
    <col min="10248" max="10248" width="14" style="81" customWidth="1"/>
    <col min="10249" max="10249" width="16.28515625" style="81" customWidth="1"/>
    <col min="10250" max="10250" width="15.85546875" style="81" customWidth="1"/>
    <col min="10251" max="10251" width="11.7109375" style="81" customWidth="1"/>
    <col min="10252" max="10252" width="8.28515625" style="81" customWidth="1"/>
    <col min="10253" max="10253" width="16.5703125" style="81" customWidth="1"/>
    <col min="10254" max="10496" width="11.42578125" style="81"/>
    <col min="10497" max="10497" width="22.7109375" style="81" customWidth="1"/>
    <col min="10498" max="10498" width="15.42578125" style="81" customWidth="1"/>
    <col min="10499" max="10499" width="7.28515625" style="81" customWidth="1"/>
    <col min="10500" max="10500" width="11.42578125" style="81"/>
    <col min="10501" max="10501" width="5.7109375" style="81" customWidth="1"/>
    <col min="10502" max="10502" width="0" style="81" hidden="1" customWidth="1"/>
    <col min="10503" max="10503" width="9.5703125" style="81" customWidth="1"/>
    <col min="10504" max="10504" width="14" style="81" customWidth="1"/>
    <col min="10505" max="10505" width="16.28515625" style="81" customWidth="1"/>
    <col min="10506" max="10506" width="15.85546875" style="81" customWidth="1"/>
    <col min="10507" max="10507" width="11.7109375" style="81" customWidth="1"/>
    <col min="10508" max="10508" width="8.28515625" style="81" customWidth="1"/>
    <col min="10509" max="10509" width="16.5703125" style="81" customWidth="1"/>
    <col min="10510" max="10752" width="11.42578125" style="81"/>
    <col min="10753" max="10753" width="22.7109375" style="81" customWidth="1"/>
    <col min="10754" max="10754" width="15.42578125" style="81" customWidth="1"/>
    <col min="10755" max="10755" width="7.28515625" style="81" customWidth="1"/>
    <col min="10756" max="10756" width="11.42578125" style="81"/>
    <col min="10757" max="10757" width="5.7109375" style="81" customWidth="1"/>
    <col min="10758" max="10758" width="0" style="81" hidden="1" customWidth="1"/>
    <col min="10759" max="10759" width="9.5703125" style="81" customWidth="1"/>
    <col min="10760" max="10760" width="14" style="81" customWidth="1"/>
    <col min="10761" max="10761" width="16.28515625" style="81" customWidth="1"/>
    <col min="10762" max="10762" width="15.85546875" style="81" customWidth="1"/>
    <col min="10763" max="10763" width="11.7109375" style="81" customWidth="1"/>
    <col min="10764" max="10764" width="8.28515625" style="81" customWidth="1"/>
    <col min="10765" max="10765" width="16.5703125" style="81" customWidth="1"/>
    <col min="10766" max="11008" width="11.42578125" style="81"/>
    <col min="11009" max="11009" width="22.7109375" style="81" customWidth="1"/>
    <col min="11010" max="11010" width="15.42578125" style="81" customWidth="1"/>
    <col min="11011" max="11011" width="7.28515625" style="81" customWidth="1"/>
    <col min="11012" max="11012" width="11.42578125" style="81"/>
    <col min="11013" max="11013" width="5.7109375" style="81" customWidth="1"/>
    <col min="11014" max="11014" width="0" style="81" hidden="1" customWidth="1"/>
    <col min="11015" max="11015" width="9.5703125" style="81" customWidth="1"/>
    <col min="11016" max="11016" width="14" style="81" customWidth="1"/>
    <col min="11017" max="11017" width="16.28515625" style="81" customWidth="1"/>
    <col min="11018" max="11018" width="15.85546875" style="81" customWidth="1"/>
    <col min="11019" max="11019" width="11.7109375" style="81" customWidth="1"/>
    <col min="11020" max="11020" width="8.28515625" style="81" customWidth="1"/>
    <col min="11021" max="11021" width="16.5703125" style="81" customWidth="1"/>
    <col min="11022" max="11264" width="11.42578125" style="81"/>
    <col min="11265" max="11265" width="22.7109375" style="81" customWidth="1"/>
    <col min="11266" max="11266" width="15.42578125" style="81" customWidth="1"/>
    <col min="11267" max="11267" width="7.28515625" style="81" customWidth="1"/>
    <col min="11268" max="11268" width="11.42578125" style="81"/>
    <col min="11269" max="11269" width="5.7109375" style="81" customWidth="1"/>
    <col min="11270" max="11270" width="0" style="81" hidden="1" customWidth="1"/>
    <col min="11271" max="11271" width="9.5703125" style="81" customWidth="1"/>
    <col min="11272" max="11272" width="14" style="81" customWidth="1"/>
    <col min="11273" max="11273" width="16.28515625" style="81" customWidth="1"/>
    <col min="11274" max="11274" width="15.85546875" style="81" customWidth="1"/>
    <col min="11275" max="11275" width="11.7109375" style="81" customWidth="1"/>
    <col min="11276" max="11276" width="8.28515625" style="81" customWidth="1"/>
    <col min="11277" max="11277" width="16.5703125" style="81" customWidth="1"/>
    <col min="11278" max="11520" width="11.42578125" style="81"/>
    <col min="11521" max="11521" width="22.7109375" style="81" customWidth="1"/>
    <col min="11522" max="11522" width="15.42578125" style="81" customWidth="1"/>
    <col min="11523" max="11523" width="7.28515625" style="81" customWidth="1"/>
    <col min="11524" max="11524" width="11.42578125" style="81"/>
    <col min="11525" max="11525" width="5.7109375" style="81" customWidth="1"/>
    <col min="11526" max="11526" width="0" style="81" hidden="1" customWidth="1"/>
    <col min="11527" max="11527" width="9.5703125" style="81" customWidth="1"/>
    <col min="11528" max="11528" width="14" style="81" customWidth="1"/>
    <col min="11529" max="11529" width="16.28515625" style="81" customWidth="1"/>
    <col min="11530" max="11530" width="15.85546875" style="81" customWidth="1"/>
    <col min="11531" max="11531" width="11.7109375" style="81" customWidth="1"/>
    <col min="11532" max="11532" width="8.28515625" style="81" customWidth="1"/>
    <col min="11533" max="11533" width="16.5703125" style="81" customWidth="1"/>
    <col min="11534" max="11776" width="11.42578125" style="81"/>
    <col min="11777" max="11777" width="22.7109375" style="81" customWidth="1"/>
    <col min="11778" max="11778" width="15.42578125" style="81" customWidth="1"/>
    <col min="11779" max="11779" width="7.28515625" style="81" customWidth="1"/>
    <col min="11780" max="11780" width="11.42578125" style="81"/>
    <col min="11781" max="11781" width="5.7109375" style="81" customWidth="1"/>
    <col min="11782" max="11782" width="0" style="81" hidden="1" customWidth="1"/>
    <col min="11783" max="11783" width="9.5703125" style="81" customWidth="1"/>
    <col min="11784" max="11784" width="14" style="81" customWidth="1"/>
    <col min="11785" max="11785" width="16.28515625" style="81" customWidth="1"/>
    <col min="11786" max="11786" width="15.85546875" style="81" customWidth="1"/>
    <col min="11787" max="11787" width="11.7109375" style="81" customWidth="1"/>
    <col min="11788" max="11788" width="8.28515625" style="81" customWidth="1"/>
    <col min="11789" max="11789" width="16.5703125" style="81" customWidth="1"/>
    <col min="11790" max="12032" width="11.42578125" style="81"/>
    <col min="12033" max="12033" width="22.7109375" style="81" customWidth="1"/>
    <col min="12034" max="12034" width="15.42578125" style="81" customWidth="1"/>
    <col min="12035" max="12035" width="7.28515625" style="81" customWidth="1"/>
    <col min="12036" max="12036" width="11.42578125" style="81"/>
    <col min="12037" max="12037" width="5.7109375" style="81" customWidth="1"/>
    <col min="12038" max="12038" width="0" style="81" hidden="1" customWidth="1"/>
    <col min="12039" max="12039" width="9.5703125" style="81" customWidth="1"/>
    <col min="12040" max="12040" width="14" style="81" customWidth="1"/>
    <col min="12041" max="12041" width="16.28515625" style="81" customWidth="1"/>
    <col min="12042" max="12042" width="15.85546875" style="81" customWidth="1"/>
    <col min="12043" max="12043" width="11.7109375" style="81" customWidth="1"/>
    <col min="12044" max="12044" width="8.28515625" style="81" customWidth="1"/>
    <col min="12045" max="12045" width="16.5703125" style="81" customWidth="1"/>
    <col min="12046" max="12288" width="11.42578125" style="81"/>
    <col min="12289" max="12289" width="22.7109375" style="81" customWidth="1"/>
    <col min="12290" max="12290" width="15.42578125" style="81" customWidth="1"/>
    <col min="12291" max="12291" width="7.28515625" style="81" customWidth="1"/>
    <col min="12292" max="12292" width="11.42578125" style="81"/>
    <col min="12293" max="12293" width="5.7109375" style="81" customWidth="1"/>
    <col min="12294" max="12294" width="0" style="81" hidden="1" customWidth="1"/>
    <col min="12295" max="12295" width="9.5703125" style="81" customWidth="1"/>
    <col min="12296" max="12296" width="14" style="81" customWidth="1"/>
    <col min="12297" max="12297" width="16.28515625" style="81" customWidth="1"/>
    <col min="12298" max="12298" width="15.85546875" style="81" customWidth="1"/>
    <col min="12299" max="12299" width="11.7109375" style="81" customWidth="1"/>
    <col min="12300" max="12300" width="8.28515625" style="81" customWidth="1"/>
    <col min="12301" max="12301" width="16.5703125" style="81" customWidth="1"/>
    <col min="12302" max="12544" width="11.42578125" style="81"/>
    <col min="12545" max="12545" width="22.7109375" style="81" customWidth="1"/>
    <col min="12546" max="12546" width="15.42578125" style="81" customWidth="1"/>
    <col min="12547" max="12547" width="7.28515625" style="81" customWidth="1"/>
    <col min="12548" max="12548" width="11.42578125" style="81"/>
    <col min="12549" max="12549" width="5.7109375" style="81" customWidth="1"/>
    <col min="12550" max="12550" width="0" style="81" hidden="1" customWidth="1"/>
    <col min="12551" max="12551" width="9.5703125" style="81" customWidth="1"/>
    <col min="12552" max="12552" width="14" style="81" customWidth="1"/>
    <col min="12553" max="12553" width="16.28515625" style="81" customWidth="1"/>
    <col min="12554" max="12554" width="15.85546875" style="81" customWidth="1"/>
    <col min="12555" max="12555" width="11.7109375" style="81" customWidth="1"/>
    <col min="12556" max="12556" width="8.28515625" style="81" customWidth="1"/>
    <col min="12557" max="12557" width="16.5703125" style="81" customWidth="1"/>
    <col min="12558" max="12800" width="11.42578125" style="81"/>
    <col min="12801" max="12801" width="22.7109375" style="81" customWidth="1"/>
    <col min="12802" max="12802" width="15.42578125" style="81" customWidth="1"/>
    <col min="12803" max="12803" width="7.28515625" style="81" customWidth="1"/>
    <col min="12804" max="12804" width="11.42578125" style="81"/>
    <col min="12805" max="12805" width="5.7109375" style="81" customWidth="1"/>
    <col min="12806" max="12806" width="0" style="81" hidden="1" customWidth="1"/>
    <col min="12807" max="12807" width="9.5703125" style="81" customWidth="1"/>
    <col min="12808" max="12808" width="14" style="81" customWidth="1"/>
    <col min="12809" max="12809" width="16.28515625" style="81" customWidth="1"/>
    <col min="12810" max="12810" width="15.85546875" style="81" customWidth="1"/>
    <col min="12811" max="12811" width="11.7109375" style="81" customWidth="1"/>
    <col min="12812" max="12812" width="8.28515625" style="81" customWidth="1"/>
    <col min="12813" max="12813" width="16.5703125" style="81" customWidth="1"/>
    <col min="12814" max="13056" width="11.42578125" style="81"/>
    <col min="13057" max="13057" width="22.7109375" style="81" customWidth="1"/>
    <col min="13058" max="13058" width="15.42578125" style="81" customWidth="1"/>
    <col min="13059" max="13059" width="7.28515625" style="81" customWidth="1"/>
    <col min="13060" max="13060" width="11.42578125" style="81"/>
    <col min="13061" max="13061" width="5.7109375" style="81" customWidth="1"/>
    <col min="13062" max="13062" width="0" style="81" hidden="1" customWidth="1"/>
    <col min="13063" max="13063" width="9.5703125" style="81" customWidth="1"/>
    <col min="13064" max="13064" width="14" style="81" customWidth="1"/>
    <col min="13065" max="13065" width="16.28515625" style="81" customWidth="1"/>
    <col min="13066" max="13066" width="15.85546875" style="81" customWidth="1"/>
    <col min="13067" max="13067" width="11.7109375" style="81" customWidth="1"/>
    <col min="13068" max="13068" width="8.28515625" style="81" customWidth="1"/>
    <col min="13069" max="13069" width="16.5703125" style="81" customWidth="1"/>
    <col min="13070" max="13312" width="11.42578125" style="81"/>
    <col min="13313" max="13313" width="22.7109375" style="81" customWidth="1"/>
    <col min="13314" max="13314" width="15.42578125" style="81" customWidth="1"/>
    <col min="13315" max="13315" width="7.28515625" style="81" customWidth="1"/>
    <col min="13316" max="13316" width="11.42578125" style="81"/>
    <col min="13317" max="13317" width="5.7109375" style="81" customWidth="1"/>
    <col min="13318" max="13318" width="0" style="81" hidden="1" customWidth="1"/>
    <col min="13319" max="13319" width="9.5703125" style="81" customWidth="1"/>
    <col min="13320" max="13320" width="14" style="81" customWidth="1"/>
    <col min="13321" max="13321" width="16.28515625" style="81" customWidth="1"/>
    <col min="13322" max="13322" width="15.85546875" style="81" customWidth="1"/>
    <col min="13323" max="13323" width="11.7109375" style="81" customWidth="1"/>
    <col min="13324" max="13324" width="8.28515625" style="81" customWidth="1"/>
    <col min="13325" max="13325" width="16.5703125" style="81" customWidth="1"/>
    <col min="13326" max="13568" width="11.42578125" style="81"/>
    <col min="13569" max="13569" width="22.7109375" style="81" customWidth="1"/>
    <col min="13570" max="13570" width="15.42578125" style="81" customWidth="1"/>
    <col min="13571" max="13571" width="7.28515625" style="81" customWidth="1"/>
    <col min="13572" max="13572" width="11.42578125" style="81"/>
    <col min="13573" max="13573" width="5.7109375" style="81" customWidth="1"/>
    <col min="13574" max="13574" width="0" style="81" hidden="1" customWidth="1"/>
    <col min="13575" max="13575" width="9.5703125" style="81" customWidth="1"/>
    <col min="13576" max="13576" width="14" style="81" customWidth="1"/>
    <col min="13577" max="13577" width="16.28515625" style="81" customWidth="1"/>
    <col min="13578" max="13578" width="15.85546875" style="81" customWidth="1"/>
    <col min="13579" max="13579" width="11.7109375" style="81" customWidth="1"/>
    <col min="13580" max="13580" width="8.28515625" style="81" customWidth="1"/>
    <col min="13581" max="13581" width="16.5703125" style="81" customWidth="1"/>
    <col min="13582" max="13824" width="11.42578125" style="81"/>
    <col min="13825" max="13825" width="22.7109375" style="81" customWidth="1"/>
    <col min="13826" max="13826" width="15.42578125" style="81" customWidth="1"/>
    <col min="13827" max="13827" width="7.28515625" style="81" customWidth="1"/>
    <col min="13828" max="13828" width="11.42578125" style="81"/>
    <col min="13829" max="13829" width="5.7109375" style="81" customWidth="1"/>
    <col min="13830" max="13830" width="0" style="81" hidden="1" customWidth="1"/>
    <col min="13831" max="13831" width="9.5703125" style="81" customWidth="1"/>
    <col min="13832" max="13832" width="14" style="81" customWidth="1"/>
    <col min="13833" max="13833" width="16.28515625" style="81" customWidth="1"/>
    <col min="13834" max="13834" width="15.85546875" style="81" customWidth="1"/>
    <col min="13835" max="13835" width="11.7109375" style="81" customWidth="1"/>
    <col min="13836" max="13836" width="8.28515625" style="81" customWidth="1"/>
    <col min="13837" max="13837" width="16.5703125" style="81" customWidth="1"/>
    <col min="13838" max="14080" width="11.42578125" style="81"/>
    <col min="14081" max="14081" width="22.7109375" style="81" customWidth="1"/>
    <col min="14082" max="14082" width="15.42578125" style="81" customWidth="1"/>
    <col min="14083" max="14083" width="7.28515625" style="81" customWidth="1"/>
    <col min="14084" max="14084" width="11.42578125" style="81"/>
    <col min="14085" max="14085" width="5.7109375" style="81" customWidth="1"/>
    <col min="14086" max="14086" width="0" style="81" hidden="1" customWidth="1"/>
    <col min="14087" max="14087" width="9.5703125" style="81" customWidth="1"/>
    <col min="14088" max="14088" width="14" style="81" customWidth="1"/>
    <col min="14089" max="14089" width="16.28515625" style="81" customWidth="1"/>
    <col min="14090" max="14090" width="15.85546875" style="81" customWidth="1"/>
    <col min="14091" max="14091" width="11.7109375" style="81" customWidth="1"/>
    <col min="14092" max="14092" width="8.28515625" style="81" customWidth="1"/>
    <col min="14093" max="14093" width="16.5703125" style="81" customWidth="1"/>
    <col min="14094" max="14336" width="11.42578125" style="81"/>
    <col min="14337" max="14337" width="22.7109375" style="81" customWidth="1"/>
    <col min="14338" max="14338" width="15.42578125" style="81" customWidth="1"/>
    <col min="14339" max="14339" width="7.28515625" style="81" customWidth="1"/>
    <col min="14340" max="14340" width="11.42578125" style="81"/>
    <col min="14341" max="14341" width="5.7109375" style="81" customWidth="1"/>
    <col min="14342" max="14342" width="0" style="81" hidden="1" customWidth="1"/>
    <col min="14343" max="14343" width="9.5703125" style="81" customWidth="1"/>
    <col min="14344" max="14344" width="14" style="81" customWidth="1"/>
    <col min="14345" max="14345" width="16.28515625" style="81" customWidth="1"/>
    <col min="14346" max="14346" width="15.85546875" style="81" customWidth="1"/>
    <col min="14347" max="14347" width="11.7109375" style="81" customWidth="1"/>
    <col min="14348" max="14348" width="8.28515625" style="81" customWidth="1"/>
    <col min="14349" max="14349" width="16.5703125" style="81" customWidth="1"/>
    <col min="14350" max="14592" width="11.42578125" style="81"/>
    <col min="14593" max="14593" width="22.7109375" style="81" customWidth="1"/>
    <col min="14594" max="14594" width="15.42578125" style="81" customWidth="1"/>
    <col min="14595" max="14595" width="7.28515625" style="81" customWidth="1"/>
    <col min="14596" max="14596" width="11.42578125" style="81"/>
    <col min="14597" max="14597" width="5.7109375" style="81" customWidth="1"/>
    <col min="14598" max="14598" width="0" style="81" hidden="1" customWidth="1"/>
    <col min="14599" max="14599" width="9.5703125" style="81" customWidth="1"/>
    <col min="14600" max="14600" width="14" style="81" customWidth="1"/>
    <col min="14601" max="14601" width="16.28515625" style="81" customWidth="1"/>
    <col min="14602" max="14602" width="15.85546875" style="81" customWidth="1"/>
    <col min="14603" max="14603" width="11.7109375" style="81" customWidth="1"/>
    <col min="14604" max="14604" width="8.28515625" style="81" customWidth="1"/>
    <col min="14605" max="14605" width="16.5703125" style="81" customWidth="1"/>
    <col min="14606" max="14848" width="11.42578125" style="81"/>
    <col min="14849" max="14849" width="22.7109375" style="81" customWidth="1"/>
    <col min="14850" max="14850" width="15.42578125" style="81" customWidth="1"/>
    <col min="14851" max="14851" width="7.28515625" style="81" customWidth="1"/>
    <col min="14852" max="14852" width="11.42578125" style="81"/>
    <col min="14853" max="14853" width="5.7109375" style="81" customWidth="1"/>
    <col min="14854" max="14854" width="0" style="81" hidden="1" customWidth="1"/>
    <col min="14855" max="14855" width="9.5703125" style="81" customWidth="1"/>
    <col min="14856" max="14856" width="14" style="81" customWidth="1"/>
    <col min="14857" max="14857" width="16.28515625" style="81" customWidth="1"/>
    <col min="14858" max="14858" width="15.85546875" style="81" customWidth="1"/>
    <col min="14859" max="14859" width="11.7109375" style="81" customWidth="1"/>
    <col min="14860" max="14860" width="8.28515625" style="81" customWidth="1"/>
    <col min="14861" max="14861" width="16.5703125" style="81" customWidth="1"/>
    <col min="14862" max="15104" width="11.42578125" style="81"/>
    <col min="15105" max="15105" width="22.7109375" style="81" customWidth="1"/>
    <col min="15106" max="15106" width="15.42578125" style="81" customWidth="1"/>
    <col min="15107" max="15107" width="7.28515625" style="81" customWidth="1"/>
    <col min="15108" max="15108" width="11.42578125" style="81"/>
    <col min="15109" max="15109" width="5.7109375" style="81" customWidth="1"/>
    <col min="15110" max="15110" width="0" style="81" hidden="1" customWidth="1"/>
    <col min="15111" max="15111" width="9.5703125" style="81" customWidth="1"/>
    <col min="15112" max="15112" width="14" style="81" customWidth="1"/>
    <col min="15113" max="15113" width="16.28515625" style="81" customWidth="1"/>
    <col min="15114" max="15114" width="15.85546875" style="81" customWidth="1"/>
    <col min="15115" max="15115" width="11.7109375" style="81" customWidth="1"/>
    <col min="15116" max="15116" width="8.28515625" style="81" customWidth="1"/>
    <col min="15117" max="15117" width="16.5703125" style="81" customWidth="1"/>
    <col min="15118" max="15360" width="11.42578125" style="81"/>
    <col min="15361" max="15361" width="22.7109375" style="81" customWidth="1"/>
    <col min="15362" max="15362" width="15.42578125" style="81" customWidth="1"/>
    <col min="15363" max="15363" width="7.28515625" style="81" customWidth="1"/>
    <col min="15364" max="15364" width="11.42578125" style="81"/>
    <col min="15365" max="15365" width="5.7109375" style="81" customWidth="1"/>
    <col min="15366" max="15366" width="0" style="81" hidden="1" customWidth="1"/>
    <col min="15367" max="15367" width="9.5703125" style="81" customWidth="1"/>
    <col min="15368" max="15368" width="14" style="81" customWidth="1"/>
    <col min="15369" max="15369" width="16.28515625" style="81" customWidth="1"/>
    <col min="15370" max="15370" width="15.85546875" style="81" customWidth="1"/>
    <col min="15371" max="15371" width="11.7109375" style="81" customWidth="1"/>
    <col min="15372" max="15372" width="8.28515625" style="81" customWidth="1"/>
    <col min="15373" max="15373" width="16.5703125" style="81" customWidth="1"/>
    <col min="15374" max="15616" width="11.42578125" style="81"/>
    <col min="15617" max="15617" width="22.7109375" style="81" customWidth="1"/>
    <col min="15618" max="15618" width="15.42578125" style="81" customWidth="1"/>
    <col min="15619" max="15619" width="7.28515625" style="81" customWidth="1"/>
    <col min="15620" max="15620" width="11.42578125" style="81"/>
    <col min="15621" max="15621" width="5.7109375" style="81" customWidth="1"/>
    <col min="15622" max="15622" width="0" style="81" hidden="1" customWidth="1"/>
    <col min="15623" max="15623" width="9.5703125" style="81" customWidth="1"/>
    <col min="15624" max="15624" width="14" style="81" customWidth="1"/>
    <col min="15625" max="15625" width="16.28515625" style="81" customWidth="1"/>
    <col min="15626" max="15626" width="15.85546875" style="81" customWidth="1"/>
    <col min="15627" max="15627" width="11.7109375" style="81" customWidth="1"/>
    <col min="15628" max="15628" width="8.28515625" style="81" customWidth="1"/>
    <col min="15629" max="15629" width="16.5703125" style="81" customWidth="1"/>
    <col min="15630" max="15872" width="11.42578125" style="81"/>
    <col min="15873" max="15873" width="22.7109375" style="81" customWidth="1"/>
    <col min="15874" max="15874" width="15.42578125" style="81" customWidth="1"/>
    <col min="15875" max="15875" width="7.28515625" style="81" customWidth="1"/>
    <col min="15876" max="15876" width="11.42578125" style="81"/>
    <col min="15877" max="15877" width="5.7109375" style="81" customWidth="1"/>
    <col min="15878" max="15878" width="0" style="81" hidden="1" customWidth="1"/>
    <col min="15879" max="15879" width="9.5703125" style="81" customWidth="1"/>
    <col min="15880" max="15880" width="14" style="81" customWidth="1"/>
    <col min="15881" max="15881" width="16.28515625" style="81" customWidth="1"/>
    <col min="15882" max="15882" width="15.85546875" style="81" customWidth="1"/>
    <col min="15883" max="15883" width="11.7109375" style="81" customWidth="1"/>
    <col min="15884" max="15884" width="8.28515625" style="81" customWidth="1"/>
    <col min="15885" max="15885" width="16.5703125" style="81" customWidth="1"/>
    <col min="15886" max="16128" width="11.42578125" style="81"/>
    <col min="16129" max="16129" width="22.7109375" style="81" customWidth="1"/>
    <col min="16130" max="16130" width="15.42578125" style="81" customWidth="1"/>
    <col min="16131" max="16131" width="7.28515625" style="81" customWidth="1"/>
    <col min="16132" max="16132" width="11.42578125" style="81"/>
    <col min="16133" max="16133" width="5.7109375" style="81" customWidth="1"/>
    <col min="16134" max="16134" width="0" style="81" hidden="1" customWidth="1"/>
    <col min="16135" max="16135" width="9.5703125" style="81" customWidth="1"/>
    <col min="16136" max="16136" width="14" style="81" customWidth="1"/>
    <col min="16137" max="16137" width="16.28515625" style="81" customWidth="1"/>
    <col min="16138" max="16138" width="15.85546875" style="81" customWidth="1"/>
    <col min="16139" max="16139" width="11.7109375" style="81" customWidth="1"/>
    <col min="16140" max="16140" width="8.28515625" style="81" customWidth="1"/>
    <col min="16141" max="16141" width="16.5703125" style="81" customWidth="1"/>
    <col min="16142" max="16384" width="11.42578125" style="81"/>
  </cols>
  <sheetData>
    <row r="1" spans="1:13" s="38" customFormat="1">
      <c r="A1" s="579"/>
      <c r="B1" s="582"/>
      <c r="C1" s="583"/>
      <c r="D1" s="583"/>
      <c r="E1" s="583"/>
      <c r="F1" s="583"/>
      <c r="G1" s="583"/>
      <c r="H1" s="583"/>
      <c r="I1" s="584"/>
      <c r="J1" s="545" t="s">
        <v>1017</v>
      </c>
      <c r="K1" s="552" t="s">
        <v>1428</v>
      </c>
      <c r="L1" s="553"/>
      <c r="M1" s="554"/>
    </row>
    <row r="2" spans="1:13" s="38" customFormat="1">
      <c r="A2" s="580"/>
      <c r="B2" s="558" t="s">
        <v>1018</v>
      </c>
      <c r="C2" s="559"/>
      <c r="D2" s="559"/>
      <c r="E2" s="559"/>
      <c r="F2" s="559"/>
      <c r="G2" s="559"/>
      <c r="H2" s="559"/>
      <c r="I2" s="560"/>
      <c r="J2" s="546"/>
      <c r="K2" s="555"/>
      <c r="L2" s="556"/>
      <c r="M2" s="557"/>
    </row>
    <row r="3" spans="1:13" s="38" customFormat="1">
      <c r="A3" s="580"/>
      <c r="B3" s="561" t="s">
        <v>1429</v>
      </c>
      <c r="C3" s="562"/>
      <c r="D3" s="562"/>
      <c r="E3" s="562"/>
      <c r="F3" s="562"/>
      <c r="G3" s="562"/>
      <c r="H3" s="562"/>
      <c r="I3" s="563"/>
      <c r="J3" s="550" t="s">
        <v>1019</v>
      </c>
      <c r="K3" s="565">
        <v>1</v>
      </c>
      <c r="L3" s="566"/>
      <c r="M3" s="567"/>
    </row>
    <row r="4" spans="1:13" s="38" customFormat="1">
      <c r="A4" s="580"/>
      <c r="B4" s="561" t="s">
        <v>1430</v>
      </c>
      <c r="C4" s="562"/>
      <c r="D4" s="562"/>
      <c r="E4" s="562"/>
      <c r="F4" s="562"/>
      <c r="G4" s="562"/>
      <c r="H4" s="562"/>
      <c r="I4" s="563"/>
      <c r="J4" s="564"/>
      <c r="K4" s="568"/>
      <c r="L4" s="569"/>
      <c r="M4" s="570"/>
    </row>
    <row r="5" spans="1:13" s="38" customFormat="1">
      <c r="A5" s="580"/>
      <c r="B5" s="547" t="s">
        <v>1431</v>
      </c>
      <c r="C5" s="548"/>
      <c r="D5" s="548"/>
      <c r="E5" s="548"/>
      <c r="F5" s="548"/>
      <c r="G5" s="548"/>
      <c r="H5" s="548"/>
      <c r="I5" s="549"/>
      <c r="J5" s="550" t="s">
        <v>1020</v>
      </c>
      <c r="K5" s="571"/>
      <c r="L5" s="571" t="s">
        <v>1021</v>
      </c>
      <c r="M5" s="573"/>
    </row>
    <row r="6" spans="1:13" s="38" customFormat="1" ht="13.5" customHeight="1" thickBot="1">
      <c r="A6" s="581"/>
      <c r="B6" s="585"/>
      <c r="C6" s="586"/>
      <c r="D6" s="586"/>
      <c r="E6" s="586"/>
      <c r="F6" s="586"/>
      <c r="G6" s="586"/>
      <c r="H6" s="586"/>
      <c r="I6" s="587"/>
      <c r="J6" s="551"/>
      <c r="K6" s="572"/>
      <c r="L6" s="572"/>
      <c r="M6" s="574"/>
    </row>
    <row r="7" spans="1:13" s="43" customFormat="1" ht="9" thickBot="1">
      <c r="A7" s="39"/>
      <c r="B7" s="40"/>
      <c r="C7" s="40"/>
      <c r="D7" s="40"/>
      <c r="E7" s="40"/>
      <c r="F7" s="40"/>
      <c r="G7" s="40"/>
      <c r="H7" s="40"/>
      <c r="I7" s="40"/>
      <c r="J7" s="40"/>
      <c r="K7" s="41"/>
      <c r="L7" s="41"/>
      <c r="M7" s="42"/>
    </row>
    <row r="8" spans="1:13" s="38" customFormat="1" ht="21.95" customHeight="1">
      <c r="A8" s="44"/>
      <c r="B8" s="45"/>
      <c r="C8" s="45"/>
      <c r="D8" s="45"/>
      <c r="E8" s="45"/>
      <c r="F8" s="45"/>
      <c r="G8" s="46"/>
      <c r="H8" s="45"/>
      <c r="I8" s="45"/>
      <c r="J8" s="47" t="s">
        <v>1022</v>
      </c>
      <c r="K8" s="48"/>
      <c r="L8" s="48"/>
      <c r="M8" s="49"/>
    </row>
    <row r="9" spans="1:13" s="56" customFormat="1" ht="11.25">
      <c r="A9" s="50"/>
      <c r="B9" s="51"/>
      <c r="C9" s="51"/>
      <c r="D9" s="51"/>
      <c r="E9" s="51"/>
      <c r="F9" s="51"/>
      <c r="G9" s="52"/>
      <c r="H9" s="51"/>
      <c r="I9" s="51"/>
      <c r="J9" s="53"/>
      <c r="K9" s="54" t="s">
        <v>1432</v>
      </c>
      <c r="L9" s="54" t="s">
        <v>1433</v>
      </c>
      <c r="M9" s="55" t="s">
        <v>1434</v>
      </c>
    </row>
    <row r="10" spans="1:13" s="38" customFormat="1" ht="27.75" customHeight="1">
      <c r="A10" s="576" t="s">
        <v>1435</v>
      </c>
      <c r="B10" s="577"/>
      <c r="C10" s="577"/>
      <c r="D10" s="577"/>
      <c r="E10" s="57" t="s">
        <v>1436</v>
      </c>
      <c r="F10" s="58"/>
      <c r="H10" s="578" t="s">
        <v>1437</v>
      </c>
      <c r="I10" s="578"/>
      <c r="J10" s="59" t="s">
        <v>1436</v>
      </c>
      <c r="K10" s="60"/>
      <c r="L10" s="60"/>
      <c r="M10" s="61"/>
    </row>
    <row r="11" spans="1:13" s="38" customFormat="1" ht="24" customHeight="1">
      <c r="A11" s="62" t="s">
        <v>1023</v>
      </c>
      <c r="B11" s="63"/>
      <c r="C11" s="575"/>
      <c r="D11" s="575"/>
      <c r="E11" s="64"/>
      <c r="F11" s="64"/>
      <c r="G11" s="65"/>
      <c r="I11" s="66" t="s">
        <v>1024</v>
      </c>
      <c r="J11" s="63"/>
      <c r="K11" s="67"/>
      <c r="L11" s="67"/>
      <c r="M11" s="68"/>
    </row>
    <row r="12" spans="1:13" s="38" customFormat="1" ht="13.5" thickBot="1">
      <c r="A12" s="69"/>
      <c r="B12" s="70"/>
      <c r="C12" s="71"/>
      <c r="D12" s="71"/>
      <c r="E12" s="71"/>
      <c r="F12" s="71"/>
      <c r="G12" s="70"/>
      <c r="H12" s="71"/>
      <c r="I12" s="70"/>
      <c r="J12" s="71"/>
      <c r="K12" s="534"/>
      <c r="L12" s="534"/>
      <c r="M12" s="535"/>
    </row>
    <row r="13" spans="1:13" s="38" customFormat="1">
      <c r="A13" s="72"/>
      <c r="B13" s="73"/>
      <c r="C13" s="73"/>
      <c r="D13" s="73"/>
      <c r="E13" s="73"/>
      <c r="F13" s="73"/>
      <c r="G13" s="73"/>
      <c r="H13" s="73"/>
      <c r="I13" s="73"/>
      <c r="J13" s="73"/>
      <c r="K13" s="73"/>
      <c r="L13" s="73"/>
      <c r="M13" s="74"/>
    </row>
    <row r="14" spans="1:13">
      <c r="A14" s="75" t="s">
        <v>1025</v>
      </c>
      <c r="B14" s="76"/>
      <c r="C14" s="77" t="s">
        <v>1021</v>
      </c>
      <c r="D14" s="78"/>
      <c r="E14" s="38"/>
      <c r="F14" s="38"/>
      <c r="G14" s="79"/>
      <c r="H14" s="79"/>
      <c r="I14" s="79"/>
      <c r="J14" s="79"/>
      <c r="K14" s="79"/>
      <c r="L14" s="79"/>
      <c r="M14" s="80"/>
    </row>
    <row r="15" spans="1:13" ht="19.5" customHeight="1">
      <c r="A15" s="82" t="s">
        <v>1438</v>
      </c>
      <c r="B15" s="83"/>
      <c r="C15" s="84"/>
      <c r="D15" s="84"/>
      <c r="E15" s="84"/>
      <c r="F15" s="84"/>
      <c r="G15" s="84"/>
      <c r="H15" s="84"/>
      <c r="I15" s="84"/>
      <c r="J15" s="84"/>
      <c r="K15" s="84"/>
      <c r="L15" s="84"/>
      <c r="M15" s="80"/>
    </row>
    <row r="16" spans="1:13" ht="18" customHeight="1">
      <c r="A16" s="82"/>
      <c r="B16" s="85"/>
      <c r="C16" s="86"/>
      <c r="D16" s="84"/>
      <c r="E16" s="84"/>
      <c r="F16" s="84"/>
      <c r="G16" s="84"/>
      <c r="H16" s="84"/>
      <c r="I16" s="84"/>
      <c r="J16" s="84"/>
      <c r="K16" s="84"/>
      <c r="L16" s="84"/>
      <c r="M16" s="80"/>
    </row>
    <row r="17" spans="1:13" ht="6" customHeight="1">
      <c r="A17" s="82"/>
      <c r="B17" s="87"/>
      <c r="C17" s="88"/>
      <c r="D17" s="88"/>
      <c r="E17" s="88"/>
      <c r="F17" s="88"/>
      <c r="G17" s="88"/>
      <c r="H17" s="88"/>
      <c r="I17" s="88"/>
      <c r="J17" s="88"/>
      <c r="K17" s="88"/>
      <c r="L17" s="88"/>
      <c r="M17" s="89"/>
    </row>
    <row r="18" spans="1:13" ht="18" customHeight="1">
      <c r="A18" s="82" t="s">
        <v>1439</v>
      </c>
      <c r="B18" s="85"/>
      <c r="C18" s="84"/>
      <c r="D18" s="84"/>
      <c r="E18" s="84"/>
      <c r="F18" s="84"/>
      <c r="G18" s="84"/>
      <c r="H18" s="90"/>
      <c r="I18" s="77" t="s">
        <v>1440</v>
      </c>
      <c r="J18" s="84"/>
      <c r="K18" s="84"/>
      <c r="L18" s="84"/>
      <c r="M18" s="91"/>
    </row>
    <row r="19" spans="1:13" ht="4.5" customHeight="1">
      <c r="A19" s="82"/>
      <c r="B19" s="87"/>
      <c r="C19" s="88"/>
      <c r="D19" s="88"/>
      <c r="E19" s="88"/>
      <c r="F19" s="88"/>
      <c r="G19" s="88"/>
      <c r="H19" s="88"/>
      <c r="I19" s="88"/>
      <c r="J19" s="88"/>
      <c r="K19" s="88"/>
      <c r="L19" s="88"/>
      <c r="M19" s="89"/>
    </row>
    <row r="20" spans="1:13" ht="18.75" customHeight="1">
      <c r="A20" s="82" t="s">
        <v>1441</v>
      </c>
      <c r="B20" s="85"/>
      <c r="C20" s="67"/>
      <c r="D20" s="67"/>
      <c r="E20" s="67"/>
      <c r="F20" s="67"/>
      <c r="G20" s="67"/>
      <c r="H20" s="67"/>
      <c r="I20" s="67"/>
      <c r="J20" s="67"/>
      <c r="K20" s="67"/>
      <c r="L20" s="67"/>
      <c r="M20" s="92"/>
    </row>
    <row r="21" spans="1:13" ht="3.75" customHeight="1">
      <c r="A21" s="82"/>
      <c r="B21" s="87"/>
      <c r="C21" s="64"/>
      <c r="D21" s="64"/>
      <c r="E21" s="64"/>
      <c r="F21" s="64"/>
      <c r="G21" s="64"/>
      <c r="H21" s="64"/>
      <c r="I21" s="64"/>
      <c r="J21" s="64"/>
      <c r="K21" s="64"/>
      <c r="L21" s="64"/>
      <c r="M21" s="68"/>
    </row>
    <row r="22" spans="1:13" ht="18" customHeight="1">
      <c r="A22" s="82" t="s">
        <v>1442</v>
      </c>
      <c r="B22" s="85"/>
      <c r="C22" s="67"/>
      <c r="D22" s="67"/>
      <c r="E22" s="67"/>
      <c r="F22" s="67"/>
      <c r="G22" s="67"/>
      <c r="H22" s="67"/>
      <c r="I22" s="67"/>
      <c r="J22" s="93" t="s">
        <v>1443</v>
      </c>
      <c r="K22" s="94"/>
      <c r="L22" s="93" t="s">
        <v>1021</v>
      </c>
      <c r="M22" s="95"/>
    </row>
    <row r="23" spans="1:13" ht="3.75" customHeight="1">
      <c r="A23" s="82"/>
      <c r="B23" s="87"/>
      <c r="C23" s="64"/>
      <c r="D23" s="64"/>
      <c r="E23" s="64"/>
      <c r="F23" s="64"/>
      <c r="G23" s="64"/>
      <c r="H23" s="64"/>
      <c r="I23" s="64"/>
      <c r="J23" s="64"/>
      <c r="K23" s="64"/>
      <c r="L23" s="64"/>
      <c r="M23" s="68"/>
    </row>
    <row r="24" spans="1:13" ht="19.5" customHeight="1">
      <c r="A24" s="82" t="s">
        <v>1444</v>
      </c>
      <c r="B24" s="87"/>
      <c r="C24" s="64"/>
      <c r="D24" s="64"/>
      <c r="E24" s="96"/>
      <c r="F24" s="96"/>
      <c r="G24" s="90"/>
      <c r="H24" s="67"/>
      <c r="I24" s="67"/>
      <c r="J24" s="38"/>
      <c r="K24" s="64"/>
      <c r="L24" s="64"/>
      <c r="M24" s="68"/>
    </row>
    <row r="25" spans="1:13" s="102" customFormat="1" ht="11.25">
      <c r="A25" s="97"/>
      <c r="B25" s="98"/>
      <c r="C25" s="99"/>
      <c r="D25" s="99"/>
      <c r="E25" s="536" t="s">
        <v>1432</v>
      </c>
      <c r="F25" s="536"/>
      <c r="G25" s="536"/>
      <c r="H25" s="99" t="s">
        <v>1433</v>
      </c>
      <c r="I25" s="99" t="s">
        <v>1434</v>
      </c>
      <c r="J25" s="100"/>
      <c r="K25" s="99"/>
      <c r="L25" s="99"/>
      <c r="M25" s="101"/>
    </row>
    <row r="26" spans="1:13" ht="12.75" customHeight="1">
      <c r="A26" s="103"/>
      <c r="B26" s="79"/>
      <c r="C26" s="79"/>
      <c r="D26" s="79"/>
      <c r="E26" s="79"/>
      <c r="F26" s="79"/>
      <c r="G26" s="79"/>
      <c r="H26" s="79"/>
      <c r="I26" s="79"/>
      <c r="J26" s="79"/>
      <c r="K26" s="79"/>
      <c r="L26" s="79"/>
      <c r="M26" s="80"/>
    </row>
    <row r="27" spans="1:13" ht="15">
      <c r="A27" s="537" t="s">
        <v>1026</v>
      </c>
      <c r="B27" s="538"/>
      <c r="C27" s="538"/>
      <c r="D27" s="538"/>
      <c r="E27" s="538"/>
      <c r="F27" s="538"/>
      <c r="G27" s="538"/>
      <c r="H27" s="538"/>
      <c r="I27" s="538"/>
      <c r="J27" s="538"/>
      <c r="K27" s="538"/>
      <c r="L27" s="538"/>
      <c r="M27" s="539"/>
    </row>
    <row r="28" spans="1:13" ht="13.5" thickBot="1">
      <c r="A28" s="104"/>
      <c r="B28" s="105"/>
      <c r="C28" s="105"/>
      <c r="D28" s="105"/>
      <c r="E28" s="105"/>
      <c r="F28" s="105"/>
      <c r="G28" s="105"/>
      <c r="H28" s="105"/>
      <c r="I28" s="105"/>
      <c r="J28" s="105"/>
      <c r="K28" s="105"/>
      <c r="L28" s="105"/>
      <c r="M28" s="106"/>
    </row>
    <row r="29" spans="1:13" ht="25.5">
      <c r="A29" s="107" t="s">
        <v>1027</v>
      </c>
      <c r="B29" s="540" t="s">
        <v>1028</v>
      </c>
      <c r="C29" s="541"/>
      <c r="D29" s="541"/>
      <c r="E29" s="541"/>
      <c r="F29" s="541"/>
      <c r="G29" s="541"/>
      <c r="H29" s="541"/>
      <c r="I29" s="542"/>
      <c r="J29" s="108" t="s">
        <v>1445</v>
      </c>
      <c r="K29" s="543" t="s">
        <v>1029</v>
      </c>
      <c r="L29" s="544"/>
      <c r="M29" s="107" t="s">
        <v>1030</v>
      </c>
    </row>
    <row r="30" spans="1:13" ht="13.5" thickBot="1">
      <c r="A30" s="109"/>
      <c r="B30" s="110"/>
      <c r="C30" s="111"/>
      <c r="D30" s="111"/>
      <c r="E30" s="111"/>
      <c r="F30" s="111"/>
      <c r="G30" s="111"/>
      <c r="H30" s="111"/>
      <c r="I30" s="111"/>
      <c r="J30" s="112"/>
      <c r="K30" s="527"/>
      <c r="L30" s="528"/>
      <c r="M30" s="113"/>
    </row>
    <row r="31" spans="1:13">
      <c r="A31" s="104"/>
      <c r="B31" s="105"/>
      <c r="C31" s="105"/>
      <c r="D31" s="105"/>
      <c r="E31" s="105"/>
      <c r="F31" s="105"/>
      <c r="G31" s="105"/>
      <c r="H31" s="105"/>
      <c r="I31" s="105"/>
      <c r="J31" s="105"/>
      <c r="K31" s="105"/>
      <c r="L31" s="105"/>
      <c r="M31" s="106"/>
    </row>
    <row r="32" spans="1:13">
      <c r="A32" s="114" t="s">
        <v>1031</v>
      </c>
      <c r="B32" s="115"/>
      <c r="C32" s="115"/>
      <c r="D32" s="115"/>
      <c r="E32" s="115"/>
      <c r="F32" s="115"/>
      <c r="G32" s="115"/>
      <c r="H32" s="115"/>
      <c r="I32" s="115"/>
      <c r="J32" s="115"/>
      <c r="K32" s="115"/>
      <c r="L32" s="115"/>
      <c r="M32" s="116"/>
    </row>
    <row r="33" spans="1:13" s="119" customFormat="1" ht="3.75" customHeight="1" thickBot="1">
      <c r="A33" s="117"/>
      <c r="B33" s="105"/>
      <c r="C33" s="105"/>
      <c r="D33" s="105"/>
      <c r="E33" s="105"/>
      <c r="F33" s="105"/>
      <c r="G33" s="105"/>
      <c r="H33" s="118"/>
      <c r="I33" s="118"/>
      <c r="J33" s="105"/>
      <c r="K33" s="105"/>
      <c r="L33" s="105"/>
      <c r="M33" s="106"/>
    </row>
    <row r="34" spans="1:13" s="122" customFormat="1" ht="12">
      <c r="A34" s="505" t="s">
        <v>1028</v>
      </c>
      <c r="B34" s="506"/>
      <c r="C34" s="506"/>
      <c r="D34" s="506"/>
      <c r="E34" s="506"/>
      <c r="F34" s="506"/>
      <c r="G34" s="525"/>
      <c r="H34" s="529" t="s">
        <v>1032</v>
      </c>
      <c r="I34" s="530"/>
      <c r="J34" s="120" t="s">
        <v>1033</v>
      </c>
      <c r="K34" s="526" t="s">
        <v>1034</v>
      </c>
      <c r="L34" s="525"/>
      <c r="M34" s="121" t="s">
        <v>1035</v>
      </c>
    </row>
    <row r="35" spans="1:13" s="122" customFormat="1" ht="12">
      <c r="A35" s="531"/>
      <c r="B35" s="532"/>
      <c r="C35" s="532"/>
      <c r="D35" s="532"/>
      <c r="E35" s="532"/>
      <c r="F35" s="532"/>
      <c r="G35" s="510"/>
      <c r="H35" s="533"/>
      <c r="I35" s="511"/>
      <c r="J35" s="123"/>
      <c r="K35" s="509"/>
      <c r="L35" s="510"/>
      <c r="M35" s="124"/>
    </row>
    <row r="36" spans="1:13" s="122" customFormat="1" thickBot="1">
      <c r="A36" s="522"/>
      <c r="B36" s="523"/>
      <c r="C36" s="523"/>
      <c r="D36" s="523"/>
      <c r="E36" s="523"/>
      <c r="F36" s="523"/>
      <c r="G36" s="504"/>
      <c r="H36" s="524"/>
      <c r="I36" s="512"/>
      <c r="J36" s="125"/>
      <c r="K36" s="503"/>
      <c r="L36" s="504"/>
      <c r="M36" s="126"/>
    </row>
    <row r="37" spans="1:13" s="122" customFormat="1" thickBot="1">
      <c r="A37" s="498" t="s">
        <v>1036</v>
      </c>
      <c r="B37" s="499"/>
      <c r="C37" s="499"/>
      <c r="D37" s="499"/>
      <c r="E37" s="499"/>
      <c r="F37" s="499"/>
      <c r="G37" s="499"/>
      <c r="H37" s="499"/>
      <c r="I37" s="499"/>
      <c r="J37" s="499"/>
      <c r="K37" s="499"/>
      <c r="L37" s="500"/>
      <c r="M37" s="127">
        <v>0</v>
      </c>
    </row>
    <row r="38" spans="1:13" s="122" customFormat="1" ht="12">
      <c r="A38" s="128"/>
      <c r="B38" s="129"/>
      <c r="C38" s="129"/>
      <c r="D38" s="129"/>
      <c r="E38" s="129"/>
      <c r="F38" s="129"/>
      <c r="G38" s="129"/>
      <c r="H38" s="129"/>
      <c r="I38" s="129"/>
      <c r="J38" s="129"/>
      <c r="K38" s="129"/>
      <c r="L38" s="129"/>
      <c r="M38" s="130"/>
    </row>
    <row r="39" spans="1:13">
      <c r="A39" s="131" t="s">
        <v>1037</v>
      </c>
      <c r="B39" s="132"/>
      <c r="C39" s="132"/>
      <c r="D39" s="132"/>
      <c r="E39" s="132"/>
      <c r="F39" s="132"/>
      <c r="G39" s="132"/>
      <c r="H39" s="132"/>
      <c r="I39" s="132"/>
      <c r="J39" s="132"/>
      <c r="K39" s="132"/>
      <c r="L39" s="132"/>
      <c r="M39" s="133"/>
    </row>
    <row r="40" spans="1:13" s="122" customFormat="1" ht="3.75" customHeight="1" thickBot="1">
      <c r="A40" s="134"/>
      <c r="B40" s="135"/>
      <c r="C40" s="135"/>
      <c r="D40" s="135"/>
      <c r="E40" s="135"/>
      <c r="F40" s="135"/>
      <c r="G40" s="135"/>
      <c r="H40" s="135"/>
      <c r="I40" s="129"/>
      <c r="J40" s="129"/>
      <c r="K40" s="129"/>
      <c r="L40" s="129"/>
      <c r="M40" s="130"/>
    </row>
    <row r="41" spans="1:13" s="122" customFormat="1" ht="12">
      <c r="A41" s="505" t="s">
        <v>1028</v>
      </c>
      <c r="B41" s="506"/>
      <c r="C41" s="506"/>
      <c r="D41" s="506"/>
      <c r="E41" s="506"/>
      <c r="F41" s="506"/>
      <c r="G41" s="506"/>
      <c r="H41" s="525"/>
      <c r="I41" s="136" t="s">
        <v>1029</v>
      </c>
      <c r="J41" s="120" t="s">
        <v>1030</v>
      </c>
      <c r="K41" s="526" t="s">
        <v>1038</v>
      </c>
      <c r="L41" s="525"/>
      <c r="M41" s="121" t="s">
        <v>1035</v>
      </c>
    </row>
    <row r="42" spans="1:13" s="122" customFormat="1" ht="12">
      <c r="A42" s="492"/>
      <c r="B42" s="493"/>
      <c r="C42" s="493"/>
      <c r="D42" s="493"/>
      <c r="E42" s="493"/>
      <c r="F42" s="493"/>
      <c r="G42" s="493"/>
      <c r="H42" s="511"/>
      <c r="I42" s="137"/>
      <c r="J42" s="123"/>
      <c r="K42" s="509"/>
      <c r="L42" s="510"/>
      <c r="M42" s="124"/>
    </row>
    <row r="43" spans="1:13" s="122" customFormat="1" thickBot="1">
      <c r="A43" s="501"/>
      <c r="B43" s="502"/>
      <c r="C43" s="502"/>
      <c r="D43" s="502"/>
      <c r="E43" s="502"/>
      <c r="F43" s="502"/>
      <c r="G43" s="502"/>
      <c r="H43" s="512"/>
      <c r="I43" s="138"/>
      <c r="J43" s="139"/>
      <c r="K43" s="503"/>
      <c r="L43" s="504"/>
      <c r="M43" s="140"/>
    </row>
    <row r="44" spans="1:13" s="122" customFormat="1" thickBot="1">
      <c r="A44" s="498" t="s">
        <v>1036</v>
      </c>
      <c r="B44" s="499"/>
      <c r="C44" s="499"/>
      <c r="D44" s="499"/>
      <c r="E44" s="499"/>
      <c r="F44" s="499"/>
      <c r="G44" s="499"/>
      <c r="H44" s="499"/>
      <c r="I44" s="499"/>
      <c r="J44" s="499"/>
      <c r="K44" s="499"/>
      <c r="L44" s="500"/>
      <c r="M44" s="127">
        <v>0</v>
      </c>
    </row>
    <row r="45" spans="1:13" s="122" customFormat="1" ht="12">
      <c r="A45" s="141"/>
      <c r="B45" s="129"/>
      <c r="C45" s="129"/>
      <c r="D45" s="129"/>
      <c r="E45" s="129"/>
      <c r="F45" s="129"/>
      <c r="G45" s="129"/>
      <c r="H45" s="129"/>
      <c r="I45" s="129"/>
      <c r="J45" s="129"/>
      <c r="K45" s="129"/>
      <c r="L45" s="129"/>
      <c r="M45" s="130"/>
    </row>
    <row r="46" spans="1:13" s="122" customFormat="1">
      <c r="A46" s="131" t="s">
        <v>1039</v>
      </c>
      <c r="B46" s="137"/>
      <c r="C46" s="137"/>
      <c r="D46" s="137"/>
      <c r="E46" s="137"/>
      <c r="F46" s="137"/>
      <c r="G46" s="137"/>
      <c r="H46" s="137"/>
      <c r="I46" s="137"/>
      <c r="J46" s="137"/>
      <c r="K46" s="137"/>
      <c r="L46" s="137"/>
      <c r="M46" s="142"/>
    </row>
    <row r="47" spans="1:13" s="122" customFormat="1" ht="3.75" customHeight="1" thickBot="1">
      <c r="A47" s="141"/>
      <c r="B47" s="129"/>
      <c r="C47" s="129"/>
      <c r="D47" s="129"/>
      <c r="E47" s="129"/>
      <c r="F47" s="129"/>
      <c r="G47" s="129"/>
      <c r="H47" s="129"/>
      <c r="I47" s="129"/>
      <c r="J47" s="129"/>
      <c r="K47" s="129"/>
      <c r="L47" s="129"/>
      <c r="M47" s="130"/>
    </row>
    <row r="48" spans="1:13" s="122" customFormat="1" ht="36" customHeight="1">
      <c r="A48" s="513" t="s">
        <v>1040</v>
      </c>
      <c r="B48" s="514"/>
      <c r="C48" s="514"/>
      <c r="D48" s="514"/>
      <c r="E48" s="515"/>
      <c r="F48" s="143"/>
      <c r="G48" s="144" t="s">
        <v>1029</v>
      </c>
      <c r="H48" s="145" t="s">
        <v>1041</v>
      </c>
      <c r="I48" s="146" t="s">
        <v>1458</v>
      </c>
      <c r="J48" s="145" t="s">
        <v>1459</v>
      </c>
      <c r="K48" s="516" t="s">
        <v>1042</v>
      </c>
      <c r="L48" s="515"/>
      <c r="M48" s="147" t="s">
        <v>1035</v>
      </c>
    </row>
    <row r="49" spans="1:13" s="122" customFormat="1" ht="12">
      <c r="A49" s="148"/>
      <c r="B49" s="149"/>
      <c r="C49" s="149"/>
      <c r="D49" s="149"/>
      <c r="E49" s="149"/>
      <c r="F49" s="149"/>
      <c r="G49" s="150"/>
      <c r="H49" s="123"/>
      <c r="I49" s="137"/>
      <c r="J49" s="123"/>
      <c r="K49" s="509"/>
      <c r="L49" s="510"/>
      <c r="M49" s="124"/>
    </row>
    <row r="50" spans="1:13" s="122" customFormat="1" thickBot="1">
      <c r="A50" s="151"/>
      <c r="B50" s="152"/>
      <c r="C50" s="152"/>
      <c r="D50" s="152"/>
      <c r="E50" s="152"/>
      <c r="F50" s="152"/>
      <c r="G50" s="153"/>
      <c r="H50" s="125"/>
      <c r="I50" s="135"/>
      <c r="J50" s="125"/>
      <c r="K50" s="503"/>
      <c r="L50" s="504"/>
      <c r="M50" s="126"/>
    </row>
    <row r="51" spans="1:13" s="122" customFormat="1" thickBot="1">
      <c r="A51" s="517" t="s">
        <v>1036</v>
      </c>
      <c r="B51" s="518"/>
      <c r="C51" s="518"/>
      <c r="D51" s="518"/>
      <c r="E51" s="518"/>
      <c r="F51" s="518"/>
      <c r="G51" s="518"/>
      <c r="H51" s="518"/>
      <c r="I51" s="518"/>
      <c r="J51" s="518"/>
      <c r="K51" s="518"/>
      <c r="L51" s="519"/>
      <c r="M51" s="154">
        <v>0</v>
      </c>
    </row>
    <row r="52" spans="1:13" s="122" customFormat="1" ht="12">
      <c r="A52" s="141"/>
      <c r="B52" s="129"/>
      <c r="C52" s="129"/>
      <c r="D52" s="129"/>
      <c r="E52" s="129"/>
      <c r="F52" s="129"/>
      <c r="G52" s="129"/>
      <c r="H52" s="129"/>
      <c r="I52" s="129"/>
      <c r="J52" s="129"/>
      <c r="K52" s="129"/>
      <c r="L52" s="129"/>
      <c r="M52" s="130"/>
    </row>
    <row r="53" spans="1:13">
      <c r="A53" s="131" t="s">
        <v>1043</v>
      </c>
      <c r="B53" s="132"/>
      <c r="C53" s="132"/>
      <c r="D53" s="132"/>
      <c r="E53" s="132"/>
      <c r="F53" s="132"/>
      <c r="G53" s="132"/>
      <c r="H53" s="132"/>
      <c r="I53" s="132"/>
      <c r="J53" s="132"/>
      <c r="K53" s="132"/>
      <c r="L53" s="132"/>
      <c r="M53" s="133"/>
    </row>
    <row r="54" spans="1:13" s="122" customFormat="1" ht="3.75" customHeight="1" thickBot="1">
      <c r="A54" s="141"/>
      <c r="B54" s="129"/>
      <c r="C54" s="129"/>
      <c r="D54" s="129"/>
      <c r="E54" s="129"/>
      <c r="F54" s="129"/>
      <c r="G54" s="129"/>
      <c r="H54" s="129"/>
      <c r="I54" s="129"/>
      <c r="J54" s="129"/>
      <c r="K54" s="129"/>
      <c r="L54" s="129"/>
      <c r="M54" s="130"/>
    </row>
    <row r="55" spans="1:13" s="122" customFormat="1" ht="25.5" customHeight="1">
      <c r="A55" s="513" t="s">
        <v>1028</v>
      </c>
      <c r="B55" s="514"/>
      <c r="C55" s="514"/>
      <c r="D55" s="514"/>
      <c r="E55" s="514"/>
      <c r="F55" s="514"/>
      <c r="G55" s="515"/>
      <c r="H55" s="144" t="s">
        <v>1044</v>
      </c>
      <c r="I55" s="146" t="s">
        <v>1045</v>
      </c>
      <c r="J55" s="145" t="s">
        <v>1046</v>
      </c>
      <c r="K55" s="520" t="s">
        <v>1034</v>
      </c>
      <c r="L55" s="521"/>
      <c r="M55" s="155" t="s">
        <v>1035</v>
      </c>
    </row>
    <row r="56" spans="1:13" s="122" customFormat="1" ht="12">
      <c r="A56" s="492"/>
      <c r="B56" s="493"/>
      <c r="C56" s="493"/>
      <c r="D56" s="493"/>
      <c r="E56" s="493"/>
      <c r="F56" s="493"/>
      <c r="G56" s="493"/>
      <c r="H56" s="123"/>
      <c r="I56" s="137"/>
      <c r="J56" s="123"/>
      <c r="K56" s="509"/>
      <c r="L56" s="510"/>
      <c r="M56" s="124"/>
    </row>
    <row r="57" spans="1:13" s="122" customFormat="1" thickBot="1">
      <c r="A57" s="501"/>
      <c r="B57" s="502"/>
      <c r="C57" s="502"/>
      <c r="D57" s="502"/>
      <c r="E57" s="502"/>
      <c r="F57" s="502"/>
      <c r="G57" s="502"/>
      <c r="H57" s="125"/>
      <c r="I57" s="135"/>
      <c r="J57" s="125"/>
      <c r="K57" s="503"/>
      <c r="L57" s="504"/>
      <c r="M57" s="126"/>
    </row>
    <row r="58" spans="1:13" s="122" customFormat="1" thickBot="1">
      <c r="A58" s="498" t="s">
        <v>1036</v>
      </c>
      <c r="B58" s="499"/>
      <c r="C58" s="499"/>
      <c r="D58" s="499"/>
      <c r="E58" s="499"/>
      <c r="F58" s="499"/>
      <c r="G58" s="499"/>
      <c r="H58" s="499"/>
      <c r="I58" s="499"/>
      <c r="J58" s="499"/>
      <c r="K58" s="499"/>
      <c r="L58" s="500"/>
      <c r="M58" s="127">
        <v>0</v>
      </c>
    </row>
    <row r="59" spans="1:13" s="122" customFormat="1" ht="8.25" customHeight="1" thickBot="1">
      <c r="A59" s="141"/>
      <c r="B59" s="129"/>
      <c r="C59" s="129"/>
      <c r="D59" s="129"/>
      <c r="E59" s="129"/>
      <c r="F59" s="129"/>
      <c r="G59" s="129"/>
      <c r="H59" s="129"/>
      <c r="I59" s="129"/>
      <c r="J59" s="129"/>
      <c r="K59" s="129"/>
      <c r="L59" s="129"/>
      <c r="M59" s="130"/>
    </row>
    <row r="60" spans="1:13" s="122" customFormat="1" thickBot="1">
      <c r="A60" s="498" t="s">
        <v>1047</v>
      </c>
      <c r="B60" s="499"/>
      <c r="C60" s="499"/>
      <c r="D60" s="499"/>
      <c r="E60" s="499"/>
      <c r="F60" s="499"/>
      <c r="G60" s="499"/>
      <c r="H60" s="499"/>
      <c r="I60" s="499"/>
      <c r="J60" s="499"/>
      <c r="K60" s="499"/>
      <c r="L60" s="500"/>
      <c r="M60" s="127">
        <v>0</v>
      </c>
    </row>
    <row r="61" spans="1:13" s="122" customFormat="1" ht="9" customHeight="1">
      <c r="A61" s="141"/>
      <c r="B61" s="129"/>
      <c r="C61" s="129"/>
      <c r="D61" s="129"/>
      <c r="E61" s="129"/>
      <c r="F61" s="129"/>
      <c r="G61" s="129"/>
      <c r="H61" s="129"/>
      <c r="I61" s="129"/>
      <c r="J61" s="129"/>
      <c r="K61" s="129"/>
      <c r="L61" s="129"/>
      <c r="M61" s="130"/>
    </row>
    <row r="62" spans="1:13">
      <c r="A62" s="131" t="s">
        <v>1048</v>
      </c>
      <c r="B62" s="132"/>
      <c r="C62" s="132"/>
      <c r="D62" s="132"/>
      <c r="E62" s="132"/>
      <c r="F62" s="132"/>
      <c r="G62" s="132"/>
      <c r="H62" s="132"/>
      <c r="I62" s="132"/>
      <c r="J62" s="132"/>
      <c r="K62" s="132"/>
      <c r="L62" s="132"/>
      <c r="M62" s="133"/>
    </row>
    <row r="63" spans="1:13" s="122" customFormat="1" ht="3.75" customHeight="1" thickBot="1">
      <c r="A63" s="141"/>
      <c r="B63" s="129"/>
      <c r="C63" s="129"/>
      <c r="D63" s="129"/>
      <c r="E63" s="129"/>
      <c r="F63" s="129"/>
      <c r="G63" s="129"/>
      <c r="H63" s="129"/>
      <c r="I63" s="129"/>
      <c r="J63" s="129"/>
      <c r="K63" s="129"/>
      <c r="L63" s="129"/>
      <c r="M63" s="130"/>
    </row>
    <row r="64" spans="1:13" s="122" customFormat="1" ht="12">
      <c r="A64" s="505" t="s">
        <v>1028</v>
      </c>
      <c r="B64" s="506"/>
      <c r="C64" s="506"/>
      <c r="D64" s="506"/>
      <c r="E64" s="506"/>
      <c r="F64" s="506"/>
      <c r="G64" s="506"/>
      <c r="H64" s="156"/>
      <c r="I64" s="157"/>
      <c r="J64" s="158" t="s">
        <v>1050</v>
      </c>
      <c r="K64" s="507" t="s">
        <v>1051</v>
      </c>
      <c r="L64" s="508"/>
      <c r="M64" s="159"/>
    </row>
    <row r="65" spans="1:13" s="122" customFormat="1" ht="12">
      <c r="A65" s="492" t="s">
        <v>1460</v>
      </c>
      <c r="B65" s="493"/>
      <c r="C65" s="493"/>
      <c r="D65" s="493"/>
      <c r="E65" s="493"/>
      <c r="F65" s="493"/>
      <c r="G65" s="493"/>
      <c r="H65" s="160"/>
      <c r="I65" s="161"/>
      <c r="J65" s="162"/>
      <c r="K65" s="494"/>
      <c r="L65" s="495"/>
      <c r="M65" s="163"/>
    </row>
    <row r="66" spans="1:13" s="122" customFormat="1" ht="12">
      <c r="A66" s="164" t="s">
        <v>1053</v>
      </c>
      <c r="B66" s="165"/>
      <c r="C66" s="165"/>
      <c r="D66" s="165"/>
      <c r="E66" s="165"/>
      <c r="F66" s="165"/>
      <c r="G66" s="165"/>
      <c r="H66" s="160"/>
      <c r="I66" s="161"/>
      <c r="J66" s="162"/>
      <c r="K66" s="494"/>
      <c r="L66" s="495"/>
      <c r="M66" s="163"/>
    </row>
    <row r="67" spans="1:13" s="122" customFormat="1" thickBot="1">
      <c r="A67" s="151" t="s">
        <v>1054</v>
      </c>
      <c r="B67" s="152"/>
      <c r="C67" s="152"/>
      <c r="D67" s="152"/>
      <c r="E67" s="152"/>
      <c r="F67" s="152"/>
      <c r="G67" s="152"/>
      <c r="H67" s="166"/>
      <c r="I67" s="167"/>
      <c r="J67" s="162"/>
      <c r="K67" s="496"/>
      <c r="L67" s="497"/>
      <c r="M67" s="163"/>
    </row>
    <row r="68" spans="1:13" s="122" customFormat="1" thickBot="1">
      <c r="A68" s="498" t="s">
        <v>1036</v>
      </c>
      <c r="B68" s="499"/>
      <c r="C68" s="499"/>
      <c r="D68" s="499"/>
      <c r="E68" s="499"/>
      <c r="F68" s="499"/>
      <c r="G68" s="499"/>
      <c r="H68" s="499"/>
      <c r="I68" s="499"/>
      <c r="J68" s="499"/>
      <c r="K68" s="499"/>
      <c r="L68" s="500"/>
      <c r="M68" s="127">
        <v>0</v>
      </c>
    </row>
    <row r="69" spans="1:13" s="122" customFormat="1" ht="7.5" customHeight="1" thickBot="1">
      <c r="A69" s="141"/>
      <c r="B69" s="129"/>
      <c r="C69" s="129"/>
      <c r="D69" s="129"/>
      <c r="E69" s="129"/>
      <c r="F69" s="129"/>
      <c r="G69" s="129"/>
      <c r="H69" s="129"/>
      <c r="I69" s="129"/>
      <c r="J69" s="129"/>
      <c r="K69" s="129"/>
      <c r="L69" s="129"/>
      <c r="M69" s="130"/>
    </row>
    <row r="70" spans="1:13" s="122" customFormat="1" thickBot="1">
      <c r="A70" s="498" t="s">
        <v>1461</v>
      </c>
      <c r="B70" s="499"/>
      <c r="C70" s="499"/>
      <c r="D70" s="499"/>
      <c r="E70" s="499"/>
      <c r="F70" s="499"/>
      <c r="G70" s="499"/>
      <c r="H70" s="499"/>
      <c r="I70" s="499"/>
      <c r="J70" s="499"/>
      <c r="K70" s="499"/>
      <c r="L70" s="500"/>
      <c r="M70" s="127">
        <f>ROUND(M60+M68,0)</f>
        <v>0</v>
      </c>
    </row>
    <row r="71" spans="1:13">
      <c r="A71" s="72"/>
      <c r="B71" s="73"/>
      <c r="C71" s="73"/>
      <c r="D71" s="73"/>
      <c r="E71" s="73"/>
      <c r="F71" s="73"/>
      <c r="G71" s="73"/>
      <c r="H71" s="73"/>
      <c r="I71" s="73"/>
      <c r="J71" s="73"/>
      <c r="K71" s="73"/>
      <c r="L71" s="73"/>
      <c r="M71" s="74"/>
    </row>
    <row r="72" spans="1:13">
      <c r="A72" s="103"/>
      <c r="B72" s="38"/>
      <c r="C72" s="38"/>
      <c r="D72" s="38"/>
      <c r="E72" s="38"/>
      <c r="F72" s="38"/>
      <c r="G72" s="38"/>
      <c r="H72" s="38"/>
      <c r="I72" s="38"/>
      <c r="J72" s="38"/>
      <c r="K72" s="38"/>
      <c r="L72" s="38"/>
      <c r="M72" s="80"/>
    </row>
    <row r="73" spans="1:13">
      <c r="A73" s="103"/>
      <c r="B73" s="38"/>
      <c r="C73" s="38"/>
      <c r="D73" s="38"/>
      <c r="E73" s="38"/>
      <c r="F73" s="38"/>
      <c r="G73" s="38"/>
      <c r="H73" s="38"/>
      <c r="I73" s="38"/>
      <c r="J73" s="38"/>
      <c r="K73" s="38"/>
      <c r="L73" s="38"/>
      <c r="M73" s="80"/>
    </row>
    <row r="74" spans="1:13">
      <c r="A74" s="103"/>
      <c r="B74" s="38"/>
      <c r="C74" s="38"/>
      <c r="D74" s="38"/>
      <c r="E74" s="38"/>
      <c r="F74" s="38"/>
      <c r="G74" s="38"/>
      <c r="H74" s="38"/>
      <c r="I74" s="38"/>
      <c r="J74" s="38"/>
      <c r="K74" s="38"/>
      <c r="L74" s="38"/>
      <c r="M74" s="80"/>
    </row>
    <row r="75" spans="1:13" s="122" customFormat="1" ht="12">
      <c r="A75" s="168"/>
      <c r="B75" s="169"/>
      <c r="C75" s="169"/>
      <c r="D75" s="170" t="s">
        <v>1055</v>
      </c>
      <c r="E75" s="170"/>
      <c r="F75" s="170"/>
      <c r="G75" s="170"/>
      <c r="H75" s="170"/>
      <c r="I75" s="170"/>
      <c r="J75" s="169"/>
      <c r="K75" s="169"/>
      <c r="L75" s="169"/>
      <c r="M75" s="171"/>
    </row>
    <row r="76" spans="1:13" s="122" customFormat="1" ht="12">
      <c r="A76" s="168"/>
      <c r="B76" s="169"/>
      <c r="C76" s="169"/>
      <c r="D76" s="169" t="s">
        <v>1056</v>
      </c>
      <c r="E76" s="169"/>
      <c r="F76" s="169"/>
      <c r="G76" s="169"/>
      <c r="H76" s="169"/>
      <c r="I76" s="169"/>
      <c r="J76" s="169"/>
      <c r="K76" s="169"/>
      <c r="L76" s="169"/>
      <c r="M76" s="171"/>
    </row>
    <row r="77" spans="1:13">
      <c r="A77" s="103"/>
      <c r="B77" s="38"/>
      <c r="C77" s="38"/>
      <c r="D77" s="38" t="s">
        <v>1057</v>
      </c>
      <c r="E77" s="38"/>
      <c r="F77" s="38"/>
      <c r="G77" s="38"/>
      <c r="H77" s="38"/>
      <c r="I77" s="38"/>
      <c r="J77" s="38"/>
      <c r="K77" s="38"/>
      <c r="L77" s="38"/>
      <c r="M77" s="80"/>
    </row>
    <row r="78" spans="1:13">
      <c r="A78" s="103"/>
      <c r="B78" s="38"/>
      <c r="C78" s="38"/>
      <c r="D78" s="38" t="s">
        <v>1058</v>
      </c>
      <c r="E78" s="38"/>
      <c r="F78" s="38"/>
      <c r="G78" s="38"/>
      <c r="H78" s="38"/>
      <c r="I78" s="38"/>
      <c r="J78" s="38"/>
      <c r="K78" s="38"/>
      <c r="L78" s="38"/>
      <c r="M78" s="80"/>
    </row>
    <row r="79" spans="1:13" ht="13.5" thickBot="1">
      <c r="A79" s="103"/>
      <c r="B79" s="38"/>
      <c r="C79" s="38"/>
      <c r="D79" s="38"/>
      <c r="E79" s="38" t="s">
        <v>1059</v>
      </c>
      <c r="F79" s="38"/>
      <c r="G79" s="38"/>
      <c r="H79" s="38"/>
      <c r="I79" s="38"/>
      <c r="J79" s="38"/>
      <c r="K79" s="38"/>
      <c r="L79" s="38"/>
      <c r="M79" s="80"/>
    </row>
    <row r="80" spans="1:13">
      <c r="A80" s="172" t="s">
        <v>1446</v>
      </c>
      <c r="B80" s="173"/>
      <c r="C80" s="173"/>
      <c r="D80" s="173"/>
      <c r="E80" s="173"/>
      <c r="F80" s="173"/>
      <c r="G80" s="173"/>
      <c r="H80" s="173"/>
      <c r="I80" s="173"/>
      <c r="J80" s="173"/>
      <c r="K80" s="173"/>
      <c r="L80" s="173"/>
      <c r="M80" s="174"/>
    </row>
    <row r="81" spans="1:13">
      <c r="A81" s="175"/>
      <c r="B81" s="176"/>
      <c r="C81" s="176"/>
      <c r="D81" s="176"/>
      <c r="E81" s="176"/>
      <c r="F81" s="176"/>
      <c r="G81" s="176"/>
      <c r="H81" s="176"/>
      <c r="I81" s="176"/>
      <c r="J81" s="176"/>
      <c r="K81" s="176"/>
      <c r="L81" s="176"/>
      <c r="M81" s="177"/>
    </row>
    <row r="82" spans="1:13">
      <c r="A82" s="175"/>
      <c r="B82" s="176"/>
      <c r="C82" s="176"/>
      <c r="D82" s="176"/>
      <c r="E82" s="176"/>
      <c r="F82" s="176"/>
      <c r="G82" s="176"/>
      <c r="H82" s="176"/>
      <c r="I82" s="176"/>
      <c r="J82" s="176"/>
      <c r="K82" s="176"/>
      <c r="L82" s="176"/>
      <c r="M82" s="177"/>
    </row>
    <row r="83" spans="1:13">
      <c r="A83" s="175"/>
      <c r="B83" s="176"/>
      <c r="C83" s="176"/>
      <c r="D83" s="176"/>
      <c r="E83" s="176"/>
      <c r="F83" s="176"/>
      <c r="G83" s="176"/>
      <c r="H83" s="176"/>
      <c r="I83" s="176"/>
      <c r="J83" s="176"/>
      <c r="K83" s="176"/>
      <c r="L83" s="176"/>
      <c r="M83" s="177"/>
    </row>
    <row r="84" spans="1:13" ht="13.5" thickBot="1">
      <c r="A84" s="178"/>
      <c r="B84" s="179"/>
      <c r="C84" s="179"/>
      <c r="D84" s="179"/>
      <c r="E84" s="179"/>
      <c r="F84" s="179"/>
      <c r="G84" s="179"/>
      <c r="H84" s="179"/>
      <c r="I84" s="179"/>
      <c r="J84" s="179"/>
      <c r="K84" s="179"/>
      <c r="L84" s="179"/>
      <c r="M84" s="180"/>
    </row>
    <row r="85" spans="1:13">
      <c r="A85" s="181"/>
      <c r="B85" s="182"/>
      <c r="C85" s="182"/>
      <c r="D85" s="182"/>
      <c r="E85" s="182"/>
      <c r="F85" s="182"/>
      <c r="G85" s="182"/>
      <c r="H85" s="182"/>
      <c r="I85" s="182"/>
      <c r="J85" s="182"/>
      <c r="K85" s="182"/>
      <c r="L85" s="182"/>
      <c r="M85" s="183"/>
    </row>
    <row r="86" spans="1:13">
      <c r="A86" s="62" t="s">
        <v>1447</v>
      </c>
      <c r="B86" s="64"/>
      <c r="C86" s="64"/>
      <c r="D86" s="64"/>
      <c r="E86" s="64"/>
      <c r="F86" s="64"/>
      <c r="G86" s="64"/>
      <c r="H86" s="64"/>
      <c r="I86" s="64"/>
      <c r="J86" s="64"/>
      <c r="K86" s="64"/>
      <c r="L86" s="64"/>
      <c r="M86" s="68"/>
    </row>
    <row r="87" spans="1:13" ht="17.25" customHeight="1">
      <c r="A87" s="482" t="s">
        <v>1448</v>
      </c>
      <c r="B87" s="483"/>
      <c r="C87" s="483"/>
      <c r="D87" s="483"/>
      <c r="E87" s="483"/>
      <c r="F87" s="483"/>
      <c r="G87" s="483"/>
      <c r="H87" s="483"/>
      <c r="I87" s="483"/>
      <c r="J87" s="483"/>
      <c r="K87" s="483"/>
      <c r="L87" s="483"/>
      <c r="M87" s="484"/>
    </row>
    <row r="88" spans="1:13" ht="17.25" customHeight="1">
      <c r="A88" s="482"/>
      <c r="B88" s="483"/>
      <c r="C88" s="483"/>
      <c r="D88" s="483"/>
      <c r="E88" s="483"/>
      <c r="F88" s="483"/>
      <c r="G88" s="483"/>
      <c r="H88" s="483"/>
      <c r="I88" s="483"/>
      <c r="J88" s="483"/>
      <c r="K88" s="483"/>
      <c r="L88" s="483"/>
      <c r="M88" s="484"/>
    </row>
    <row r="89" spans="1:13" ht="18.75" customHeight="1">
      <c r="A89" s="485" t="s">
        <v>1449</v>
      </c>
      <c r="B89" s="486"/>
      <c r="C89" s="486"/>
      <c r="D89" s="486"/>
      <c r="E89" s="486"/>
      <c r="F89" s="486"/>
      <c r="G89" s="486"/>
      <c r="H89" s="486"/>
      <c r="I89" s="486"/>
      <c r="J89" s="486"/>
      <c r="K89" s="486"/>
      <c r="L89" s="486"/>
      <c r="M89" s="487"/>
    </row>
    <row r="90" spans="1:13" ht="21.75" customHeight="1">
      <c r="A90" s="485"/>
      <c r="B90" s="486"/>
      <c r="C90" s="486"/>
      <c r="D90" s="486"/>
      <c r="E90" s="486"/>
      <c r="F90" s="486"/>
      <c r="G90" s="486"/>
      <c r="H90" s="486"/>
      <c r="I90" s="486"/>
      <c r="J90" s="486"/>
      <c r="K90" s="486"/>
      <c r="L90" s="486"/>
      <c r="M90" s="487"/>
    </row>
    <row r="91" spans="1:13">
      <c r="A91" s="184"/>
      <c r="B91" s="185"/>
      <c r="C91" s="185"/>
      <c r="D91" s="185"/>
      <c r="E91" s="185"/>
      <c r="F91" s="185"/>
      <c r="G91" s="185"/>
      <c r="H91" s="185"/>
      <c r="I91" s="185"/>
      <c r="J91" s="185"/>
      <c r="K91" s="185"/>
      <c r="L91" s="185"/>
      <c r="M91" s="186"/>
    </row>
    <row r="92" spans="1:13">
      <c r="A92" s="184"/>
      <c r="B92" s="185"/>
      <c r="C92" s="185"/>
      <c r="D92" s="185"/>
      <c r="E92" s="185"/>
      <c r="F92" s="185"/>
      <c r="G92" s="185"/>
      <c r="H92" s="185"/>
      <c r="I92" s="185"/>
      <c r="J92" s="185"/>
      <c r="K92" s="185"/>
      <c r="L92" s="185"/>
      <c r="M92" s="186"/>
    </row>
    <row r="93" spans="1:13">
      <c r="A93" s="184"/>
      <c r="B93" s="185"/>
      <c r="C93" s="185"/>
      <c r="D93" s="185"/>
      <c r="E93" s="185"/>
      <c r="F93" s="185"/>
      <c r="G93" s="185"/>
      <c r="H93" s="185"/>
      <c r="I93" s="185"/>
      <c r="J93" s="185"/>
      <c r="K93" s="185"/>
      <c r="L93" s="185"/>
      <c r="M93" s="186"/>
    </row>
    <row r="94" spans="1:13">
      <c r="A94" s="62"/>
      <c r="B94" s="64"/>
      <c r="C94" s="64"/>
      <c r="D94" s="64"/>
      <c r="E94" s="64"/>
      <c r="F94" s="64"/>
      <c r="G94" s="64"/>
      <c r="H94" s="64"/>
      <c r="I94" s="64"/>
      <c r="J94" s="64"/>
      <c r="K94" s="64"/>
      <c r="L94" s="64"/>
      <c r="M94" s="68"/>
    </row>
    <row r="95" spans="1:13" s="122" customFormat="1" ht="12">
      <c r="A95" s="168"/>
      <c r="B95" s="169"/>
      <c r="C95" s="169"/>
      <c r="D95" s="169" t="s">
        <v>1055</v>
      </c>
      <c r="E95" s="170"/>
      <c r="F95" s="169"/>
      <c r="G95" s="169"/>
      <c r="H95" s="169"/>
      <c r="I95" s="169"/>
      <c r="J95" s="169"/>
      <c r="K95" s="169"/>
      <c r="L95" s="169"/>
      <c r="M95" s="171"/>
    </row>
    <row r="96" spans="1:13" s="122" customFormat="1" ht="12">
      <c r="A96" s="168"/>
      <c r="B96" s="169"/>
      <c r="C96" s="169"/>
      <c r="D96" s="187" t="s">
        <v>1056</v>
      </c>
      <c r="E96" s="169"/>
      <c r="F96" s="169"/>
      <c r="G96" s="187"/>
      <c r="H96" s="187"/>
      <c r="I96" s="187"/>
      <c r="J96" s="169"/>
      <c r="K96" s="169"/>
      <c r="L96" s="169"/>
      <c r="M96" s="171"/>
    </row>
    <row r="97" spans="1:13">
      <c r="A97" s="103"/>
      <c r="B97" s="38"/>
      <c r="C97" s="38"/>
      <c r="D97" s="188" t="s">
        <v>1060</v>
      </c>
      <c r="E97" s="38"/>
      <c r="F97" s="38"/>
      <c r="G97" s="188"/>
      <c r="H97" s="188"/>
      <c r="I97" s="188"/>
      <c r="J97" s="38"/>
      <c r="K97" s="38"/>
      <c r="L97" s="38"/>
      <c r="M97" s="80"/>
    </row>
    <row r="98" spans="1:13">
      <c r="A98" s="189"/>
      <c r="B98" s="64"/>
      <c r="C98" s="64"/>
      <c r="D98" s="38" t="s">
        <v>1058</v>
      </c>
      <c r="E98" s="38"/>
      <c r="F98" s="38"/>
      <c r="G98" s="38"/>
      <c r="H98" s="38"/>
      <c r="I98" s="38"/>
      <c r="J98" s="64"/>
      <c r="K98" s="64"/>
      <c r="L98" s="64"/>
      <c r="M98" s="68"/>
    </row>
    <row r="99" spans="1:13" ht="13.5" customHeight="1">
      <c r="A99" s="189"/>
      <c r="B99" s="64"/>
      <c r="C99" s="64"/>
      <c r="D99" s="64"/>
      <c r="E99" s="38"/>
      <c r="F99" s="38"/>
      <c r="G99" s="38"/>
      <c r="H99" s="38"/>
      <c r="I99" s="38"/>
      <c r="J99" s="64"/>
      <c r="K99" s="64"/>
      <c r="L99" s="64"/>
      <c r="M99" s="68"/>
    </row>
    <row r="100" spans="1:13">
      <c r="A100" s="190" t="s">
        <v>1450</v>
      </c>
      <c r="B100" s="191"/>
      <c r="C100" s="191"/>
      <c r="D100" s="38"/>
      <c r="E100" s="38"/>
      <c r="F100" s="38"/>
      <c r="G100" s="38"/>
      <c r="H100" s="38"/>
      <c r="I100" s="488"/>
      <c r="J100" s="488"/>
      <c r="K100" s="488"/>
      <c r="L100" s="488"/>
      <c r="M100" s="489"/>
    </row>
    <row r="101" spans="1:13" ht="13.5" thickBot="1">
      <c r="A101" s="192" t="s">
        <v>1451</v>
      </c>
      <c r="B101" s="193"/>
      <c r="C101" s="193"/>
      <c r="D101" s="194"/>
      <c r="E101" s="194"/>
      <c r="F101" s="194"/>
      <c r="G101" s="194"/>
      <c r="H101" s="194"/>
      <c r="I101" s="490"/>
      <c r="J101" s="490"/>
      <c r="K101" s="490"/>
      <c r="L101" s="490"/>
      <c r="M101" s="491"/>
    </row>
  </sheetData>
  <mergeCells count="65">
    <mergeCell ref="C11:D11"/>
    <mergeCell ref="A10:D10"/>
    <mergeCell ref="H10:I10"/>
    <mergeCell ref="A1:A6"/>
    <mergeCell ref="B1:I1"/>
    <mergeCell ref="B4:I4"/>
    <mergeCell ref="B6:I6"/>
    <mergeCell ref="J1:J2"/>
    <mergeCell ref="B5:I5"/>
    <mergeCell ref="J5:J6"/>
    <mergeCell ref="K1:M2"/>
    <mergeCell ref="B2:I2"/>
    <mergeCell ref="B3:I3"/>
    <mergeCell ref="J3:J4"/>
    <mergeCell ref="K3:M4"/>
    <mergeCell ref="K5:K6"/>
    <mergeCell ref="L5:L6"/>
    <mergeCell ref="M5:M6"/>
    <mergeCell ref="K12:M12"/>
    <mergeCell ref="E25:G25"/>
    <mergeCell ref="A27:M27"/>
    <mergeCell ref="B29:I29"/>
    <mergeCell ref="K29:L29"/>
    <mergeCell ref="K30:L30"/>
    <mergeCell ref="A34:G34"/>
    <mergeCell ref="H34:I34"/>
    <mergeCell ref="K34:L34"/>
    <mergeCell ref="A35:G35"/>
    <mergeCell ref="H35:I35"/>
    <mergeCell ref="K35:L35"/>
    <mergeCell ref="A36:G36"/>
    <mergeCell ref="H36:I36"/>
    <mergeCell ref="K36:L36"/>
    <mergeCell ref="A37:L37"/>
    <mergeCell ref="A41:H41"/>
    <mergeCell ref="K41:L41"/>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57:G57"/>
    <mergeCell ref="K57:L57"/>
    <mergeCell ref="A58:L58"/>
    <mergeCell ref="A60:L60"/>
    <mergeCell ref="A64:G64"/>
    <mergeCell ref="K64:L64"/>
    <mergeCell ref="A87:M88"/>
    <mergeCell ref="A89:M90"/>
    <mergeCell ref="I100:M101"/>
    <mergeCell ref="A65:G65"/>
    <mergeCell ref="K65:L65"/>
    <mergeCell ref="K66:L66"/>
    <mergeCell ref="K67:L67"/>
    <mergeCell ref="A68:L68"/>
    <mergeCell ref="A70:L70"/>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FORMULARIO </vt:lpstr>
      <vt:lpstr>PRESUPUESTO 2002</vt:lpstr>
      <vt:lpstr>450.2 BACHEO</vt:lpstr>
      <vt:lpstr>900.2p</vt:lpstr>
      <vt:lpstr>MANO DE OBRA</vt:lpstr>
      <vt:lpstr>EQUIPOS</vt:lpstr>
      <vt:lpstr>MATERIALES</vt:lpstr>
      <vt:lpstr>TRANSPORTE</vt:lpstr>
      <vt:lpstr>MINFRA-MN-IN-10-FR-1</vt:lpstr>
      <vt:lpstr>'450.2 BACHEO'!Área_de_impresión</vt:lpstr>
      <vt:lpstr>'MINFRA-MN-IN-10-FR-1'!Área_de_impresión</vt:lpstr>
      <vt:lpstr>'MINFRA-MN-IN-10-FR-1'!Títulos_a_imprimir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Blas Uriel Paez Chinchilla</cp:lastModifiedBy>
  <cp:lastPrinted>2019-02-25T19:33:53Z</cp:lastPrinted>
  <dcterms:created xsi:type="dcterms:W3CDTF">2015-10-19T20:35:29Z</dcterms:created>
  <dcterms:modified xsi:type="dcterms:W3CDTF">2019-06-08T01:31:20Z</dcterms:modified>
</cp:coreProperties>
</file>