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6"/>
  <workbookPr defaultThemeVersion="166925"/>
  <mc:AlternateContent xmlns:mc="http://schemas.openxmlformats.org/markup-compatibility/2006">
    <mc:Choice Requires="x15">
      <x15ac:absPath xmlns:x15ac="http://schemas.microsoft.com/office/spreadsheetml/2010/11/ac" url="/Users/jhonpenaloza/Desktop/"/>
    </mc:Choice>
  </mc:AlternateContent>
  <xr:revisionPtr revIDLastSave="0" documentId="13_ncr:1_{0181D921-8702-8240-8F81-889F8488422C}" xr6:coauthVersionLast="47" xr6:coauthVersionMax="47" xr10:uidLastSave="{00000000-0000-0000-0000-000000000000}"/>
  <bookViews>
    <workbookView xWindow="0" yWindow="0" windowWidth="28800" windowHeight="18000" xr2:uid="{C61E6DEB-9AC5-47C6-8D32-A3B061E30A97}"/>
  </bookViews>
  <sheets>
    <sheet name="TITULADA VIRTUAL" sheetId="1" r:id="rId1"/>
  </sheets>
  <definedNames>
    <definedName name="_xlnm._FilterDatabase" localSheetId="0" hidden="1">'TITULADA VIRTUAL'!$A$4:$V$28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8" i="1" l="1"/>
  <c r="Q27" i="1"/>
  <c r="R27" i="1" s="1"/>
  <c r="T27" i="1" s="1"/>
  <c r="Q26" i="1"/>
  <c r="R26" i="1" s="1"/>
  <c r="T26" i="1" s="1"/>
  <c r="Q25" i="1"/>
  <c r="R25" i="1" s="1"/>
  <c r="T25" i="1" s="1"/>
  <c r="Q24" i="1"/>
  <c r="R24" i="1" s="1"/>
  <c r="T24" i="1" s="1"/>
  <c r="Q23" i="1"/>
  <c r="R23" i="1" s="1"/>
  <c r="T23" i="1" s="1"/>
  <c r="Q22" i="1"/>
  <c r="R22" i="1" s="1"/>
  <c r="T22" i="1" s="1"/>
  <c r="Q21" i="1"/>
  <c r="R21" i="1" s="1"/>
  <c r="T21" i="1" s="1"/>
  <c r="Q20" i="1"/>
  <c r="R20" i="1" s="1"/>
  <c r="T20" i="1" s="1"/>
  <c r="Q19" i="1"/>
  <c r="R19" i="1" s="1"/>
  <c r="T19" i="1" s="1"/>
  <c r="Q18" i="1"/>
  <c r="R18" i="1" s="1"/>
  <c r="T18" i="1" s="1"/>
  <c r="Q17" i="1"/>
  <c r="R17" i="1" s="1"/>
  <c r="T17" i="1" s="1"/>
  <c r="Q16" i="1"/>
  <c r="R16" i="1" s="1"/>
  <c r="T16" i="1" s="1"/>
  <c r="Q15" i="1"/>
  <c r="R15" i="1" s="1"/>
  <c r="T15" i="1" s="1"/>
  <c r="Q14" i="1"/>
  <c r="R14" i="1" s="1"/>
  <c r="T14" i="1" s="1"/>
  <c r="Q13" i="1"/>
  <c r="R13" i="1" s="1"/>
  <c r="T13" i="1" s="1"/>
  <c r="Q12" i="1"/>
  <c r="R12" i="1" s="1"/>
  <c r="T12" i="1" s="1"/>
  <c r="Q11" i="1"/>
  <c r="R11" i="1" s="1"/>
  <c r="T11" i="1" s="1"/>
  <c r="Q10" i="1"/>
  <c r="R10" i="1" s="1"/>
  <c r="T10" i="1" s="1"/>
  <c r="R9" i="1"/>
  <c r="T9" i="1" s="1"/>
  <c r="Q9" i="1"/>
  <c r="Q8" i="1"/>
  <c r="R8" i="1" s="1"/>
  <c r="T8" i="1" s="1"/>
  <c r="Q7" i="1"/>
  <c r="R7" i="1" s="1"/>
  <c r="T7" i="1" s="1"/>
  <c r="Q6" i="1"/>
  <c r="R6" i="1" s="1"/>
  <c r="T6" i="1" s="1"/>
  <c r="Q5" i="1"/>
  <c r="R5" i="1" s="1"/>
  <c r="T5" i="1" s="1"/>
  <c r="T28" i="1" l="1"/>
</calcChain>
</file>

<file path=xl/sharedStrings.xml><?xml version="1.0" encoding="utf-8"?>
<sst xmlns="http://schemas.openxmlformats.org/spreadsheetml/2006/main" count="139" uniqueCount="107">
  <si>
    <t>No</t>
  </si>
  <si>
    <t>PROGRAMA DE FORMACIÓN</t>
  </si>
  <si>
    <t>COMPETENCIA</t>
  </si>
  <si>
    <t>PERFIL DEL INSTRUCTOR</t>
  </si>
  <si>
    <t>VALIDACIÓN (QUE APAREZCA, VALORES, NUMERO DE INSTRUCTORES)</t>
  </si>
  <si>
    <t>OBJETO CONTRACTUAL</t>
  </si>
  <si>
    <t>No de personas a contratar</t>
  </si>
  <si>
    <t>Fechas Previstas para la Contratación</t>
  </si>
  <si>
    <t>Plazo Previsto para la Contratación</t>
  </si>
  <si>
    <t>VALIDACIÓN FECHAS</t>
  </si>
  <si>
    <t>costo honorarios mes (Pesos)</t>
  </si>
  <si>
    <t>Valor un instructor</t>
  </si>
  <si>
    <t>Valor total programa</t>
  </si>
  <si>
    <t>Deduccion Semana de Confraternidad- Alistamiento  (10 al 22 de Julio)</t>
  </si>
  <si>
    <t>Total Contratacion</t>
  </si>
  <si>
    <t>Contratista</t>
  </si>
  <si>
    <t>Observaciones</t>
  </si>
  <si>
    <t>Inicio</t>
  </si>
  <si>
    <t>Terminación</t>
  </si>
  <si>
    <t xml:space="preserve">Meses </t>
  </si>
  <si>
    <t>Días</t>
  </si>
  <si>
    <t>(D-M-A)</t>
  </si>
  <si>
    <t>CONTABILIZACION_DE_OPERACIONES_COMERCIALES_Y_FINANCIERAS.</t>
  </si>
  <si>
    <t>INTERACTUAR EN LENGUA INGLESA DE FORMA ORAL Y ESCRITA DENTRO DE CONTEXTOS SOCIALES Y LABORALES SEGÚN LOS CRITERIOS ESTABLECIDOS POR EL MARCO COMÚN EUROPEO DE REFERENCIA PARA LAS LENGUAS.</t>
  </si>
  <si>
    <t>"Opción 1: Título profesional universitario en cualquier núcleo básico de conocimiento. Nivel de lengua certificado* de mínimo B2 de acuerdo con el MCER en cada una de las 4 habilidades de dominio de lengua (Comprensión oral, Comprensión escrita, Producción oral, Producción escrita). Veinticuatro (24) meses de experiencia en la instrucción/docencia de la lengua extranjera a impartir. Opción 2: Título tecnólogo en cualquier núcleo básico de conocimiento. Nivel de lengua certificado* de mínimo B2 de acuerdo con el MCER en cada una de las 4 habilidades de dominio de lengua (Comprensión oral, Comprensión escrita, Producción oral, Producción escrita). Treinta (30) meses de experiencia en la instrucción/docencia de la lengua extranjera a impartir.Los instructores para programas de formación complementaria virtual, incluyendo bilingüismo, deberán acreditar capacitación relacionada con tutoría virtual, no inferior a 40 horas, además de cumplir los requisitos del perfil establecido en los diseños curriculares de cada programa como perfiles de instructor (en el caso de bilingüismo, el perfil está definido en el numeral 8 de la presente circular)._x000D_
Los instructores que se contraten para orientar programas de formación titulada virtual o titulada a distancia, deberán acreditar capacitación relacionada con tutoría virtual, no inferior a 40 horas; tener experiencia certificada de mínimo seis (6) meses como tutor virtual, además de cumplir los requisitos del perfil establecido en los diseños curriculares de cada programa."</t>
  </si>
  <si>
    <t>8-9302-296 Instructor: Prestar Servicios Personales Carácter Temporal Para La Formación Profesional Integral, En FORMACION REGULAR TITULADA Y COMPLEMENTARIAPara el Programa Formación CONTABILIZACION DE OPERACIONES COMERCIALES Y FINANCIERAS.</t>
  </si>
  <si>
    <t>MARIA FERNANDA BUSTOS</t>
  </si>
  <si>
    <t>Reconocer recursos financieros de acuerdo con metodología y normativa</t>
  </si>
  <si>
    <t>"Requisitos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t>
  </si>
  <si>
    <t>8-9302-297 Instructor: Prestar Servicios Personales Carácter Temporal Para La Formación Profesional Integral, En FORMACION REGULAR TITULADA Y COMPLEMENTARIAPara el Programa Formación CONTABILIZACION DE OPERACIONES COMERCIALES Y FINANCIERAS.</t>
  </si>
  <si>
    <t>NINA PAOLA  BASTOS SANCHEZ</t>
  </si>
  <si>
    <t>Utilizar herramientas informáticas de acuerdo con las necesidades de manejo de información</t>
  </si>
  <si>
    <t>"Requisitos académicos: ¿tecnólogo o profesional en áreas afines con tecnologías de la información y la comunicación. Experiencia laboral: mínimo, dieciocho (18) meses de experiencia laboral, de los cuales doce (12) meses estarán relacionados con el ejercicio de la profesión u oficio objeto de la formación profesional y seis (6) meses en labores de docencia en el área"</t>
  </si>
  <si>
    <t>8-9302-298 Instructor: Prestar Servicios Personales Carácter Temporal Para La Formación Profesional Integral, En FORMACION REGULAR TITULADA Y COMPLEMENTARIAPara el Programa Formación CONTABILIZACION DE OPERACIONES COMERCIALES Y FINANCIERAS.</t>
  </si>
  <si>
    <t>ELIANA CHAVES ROMERO</t>
  </si>
  <si>
    <t>8-9302-299 Instructor: Prestar Servicios Personales Carácter Temporal Para La Formación Profesional Integral, En FORMACION REGULAR TITULADA Y COMPLEMENTARIAPara el Programa Formación CONTABILIZACION DE OPERACIONES COMERCIALES Y FINANCIERAS.</t>
  </si>
  <si>
    <t>MELFRY MORENO</t>
  </si>
  <si>
    <t>8-9302-312 Instructor: Prestar Servicios Personales Carácter Temporal Para La Formación Profesional Integral, En FORMACION REGULAR TITULADA Y COMPLEMENTARIAPara el Programa Formación CONTABILIZACION DE OPERACIONES COMERCIALES Y FINANCIERAS.</t>
  </si>
  <si>
    <t xml:space="preserve"> JHON ROJAS SANJUANELO</t>
  </si>
  <si>
    <t>8-9302-313 Instructor: Prestar Servicios Personales Carácter Temporal Para La Formación Profesional Integral, En FORMACION REGULAR TITULADA Y COMPLEMENTARIAPara el Programa Formación CONTABILIZACION DE OPERACIONES COMERCIALES Y FINANCIERAS.</t>
  </si>
  <si>
    <r>
      <rPr>
        <sz val="8"/>
        <color rgb="FF000000"/>
        <rFont val="Calibri"/>
        <family val="2"/>
      </rPr>
      <t xml:space="preserve"> SUGIERE A :</t>
    </r>
    <r>
      <rPr>
        <b/>
        <sz val="8"/>
        <color rgb="FFFF0000"/>
        <rFont val="Calibri"/>
        <family val="2"/>
      </rPr>
      <t xml:space="preserve"> LUIS AVILIA Y OTRO PENDIENTE Y DIANA NAVARRO REYES</t>
    </r>
  </si>
  <si>
    <t>PROTECCION ESPECIAL</t>
  </si>
  <si>
    <t>APLICAR PRÁCTICAS  DE PROTECCIÓN AMBIENTAL, SEGURIDAD Y SALUD EN EL TRABAJO DE ACUERDO CON LAS POLÍTICAS ORGANIZACIONALES  Y LA NORMATIVIDAD VIGENTE.</t>
  </si>
  <si>
    <t>"Requisitos académicos: Profesional especializado en seguridad y salud en el trabajo con formación en gestión ambiental o educación ambiental. Ingeniero ambiental, ecólogo o profesiones afines con formación en seguridad y salud en el trabajo. Profesional con especialización en gestión ambiental y seguridad y salud en el trabajo. Profesional en salud ocupacional, en seguridad y salud en el trabajo, en administración de riesgo y seguridad y salud en el trabajo, administración de la seguridad y salud ocupacional o ingeniero en seguridad y salud en el trabajo.  Título profesional universitario en núcleos básicos de conocimiento de biología, microbiología y afines; o ingeniería sanitaria y afines; o educación; o ingeniería industrial y afines. Tecnólogo en control ambiental con formación demostrada en seguridad y salud en el trabajo. Tecnólogo en salud ocupacional o seguridad y salud en el trabajo con formación en gestión ambiental.   Tecnólogo en gestión de la seguridad y salud en el trabajo, gestión de calidad, seguridad en el trabajo y ambiente, gestión ambiental o en gestión integrada de la calidad, medio ambiente, seguridad y salud ocupacional.  título de tecnólogo en el núcleo básico de conocimiento de salud pública; o ingeniería civil y afines; ver anexos(n. B. C. ), (titulos sena) con licencia en salud ocupacional,  Título profesional universitario en el núcleo básico de conocimiento de salud pública; o ingeniería química y afines; o ingeniería de minas, metalurgia y afines; o medicina; o terapias; o enfermería; o sociología, trabajo social y afines; o administración (ver anexo n. B. C) con licencia en salud ocupacional. Licenciado en educación física profesional en ciencias del deporte. Tecnólogo en actividad física o entrenamiento deportivo con especialización tecnológica relacionada con el área de conocimiento. Experiencia laboral: mínimo 12 meses de experiencia laboral en el área objeto del desempeño. Tecnólogo en salud ocupacional, tecnólogo en gestión integrada de la calidad, medio ambiente, seguridad y salud ocupacional, tecnólogo en control integrado de la calidad, medio ambiente, seguridad y salud ocupacional, tecnólogo en gestión en salud ocupacional, o tecnólogo en gestión de salud ocupacional, seguridad y medio ambiente.  Profesional en salud ocupacional o administración de la seguridad y salud ocupacional, profesional en cualquier área del conocimiento con posgrado en seguridad y salud en el trabajo, en higiene y salud ocupacional, gerencia en salud ocupacional, en salud ocupacional e higiene del trabajo, en administración de salud ocupacional, en salud ocupacional y ambiental, salud ocupacional y riesgos laborales, en salud ocupacional, gerencia y control de riesgos, en hseq sistemas integrados de seguridad y salud ocupacional ambiental y calidad, en higiene, seguridad y salud en el trabajo, en sistemas integrados de gestión, seguridad y salud en el trabajo o en gestión integrada de la seguridad y salud en el trabajo, calidad y medio ambiente. _x000D_
Experiencia laboral: veinticuatro (24) meses de los cuales dieciocho (18) meses estarán relacionados con el ejercicio de la profesión u oficio objeto de la formación profesional y seis (6) meses en labores de docencia.   Certificar cursos de formación en pedagogía de mínimo 40 horas o presentar certificación de competencia laboral vigente en orientación de procesos formativos presenciales"</t>
  </si>
  <si>
    <t>8-9302-295 Instructor: Prestar Servicios Personales Carácter Temporal Para La Formación Profesional Integral, En FORMACION REGULAR TITULADA Y COMPLEMENTARIAPara el Programa Formación CONTABILIZACION DE OPERACIONES COMERCIALES Y FINANCIERAS.</t>
  </si>
  <si>
    <r>
      <t xml:space="preserve">CONVOCATORIA DESIERTA </t>
    </r>
    <r>
      <rPr>
        <b/>
        <sz val="8"/>
        <color rgb="FFFF0000"/>
        <rFont val="Calibri"/>
        <family val="2"/>
        <scheme val="minor"/>
      </rPr>
      <t>VACANTE</t>
    </r>
  </si>
  <si>
    <t>GESTIÓN_LOGÍSTICA</t>
  </si>
  <si>
    <t>COMPRENDER TEXTOS EN INGLÉS EN FORMA ESCRITA Y AUDITIVA</t>
  </si>
  <si>
    <t>8-9302-322 Instructor: Prestar Servicios Personales Carácter Temporal Para La Formación Profesional Integral, En FORMACION REGULAR TITULADA Y COMPLEMENTARIAPara el Programa Formación Institucional de la Enseñanza de Idiomas - Ingles Virtual</t>
  </si>
  <si>
    <t>JOHN AVILA -  ROCIO MORENO - ROGER MANGA</t>
  </si>
  <si>
    <t>ORGANIZAR LAS PLANTAS Y CENTROS DE DISTRIBUCIÓN SEGÚN ESTRATEGIAS CORPORATIVAS.</t>
  </si>
  <si>
    <t>"Requisitos académicos: el programa requiere de un equipo de instructores técnicos, conformado por: ¿profesional en áreas relacionadas con los procesos de compras y suministros, tales comoingeniero industrial, de alimentos, administradores de empresa y ciencias afines (opción1). Tecnólogo en logística o mercadeo (opción 2), seis semestres o su equivalente en ingeniería industrial. (opción 3) o profesiones afines, certificación laboral en normas de competencia laboral relacionadas con la titulación de dirección de compras (opción 4). Experiencia laboral: ¿mínimo 24 meses de los cuales certifique experiencia laboral o especialización relacionada con el objeto de la formación"</t>
  </si>
  <si>
    <t>PENDIENTE</t>
  </si>
  <si>
    <t xml:space="preserve"> JOSE ALBERTO BUELVAS URUETA - DANIEL ARTURO DEARCOS PEÑA- GUSTAVO RAFAEL HENRIQUEZ FUENTES</t>
  </si>
  <si>
    <t>YARLY CECILIA REID GARCIA</t>
  </si>
  <si>
    <t>PROMOVER LA INTERACCIÓN IDÓNEA CONSIGO MISMO, CON LOS DEMÁS Y CON LA NATURALEZA EN LOS CONTEXTOS LABORAL Y SOCIAL</t>
  </si>
  <si>
    <t>Requisitos Académicos: Para el desarrollo integral de esta competencia se requiere la participación de diferentes profesionales asociados a perfiles académicos relacionados con los resultados de aprendizajes específicos, así: - Opción 1: Certificación en formación basada en competencias laborales y/o en aprendizaje por proyectos o relacionadas. - Opción 2: Profesional que tenga competencias humanísticas y formación en Ciencias Humanas. - Opción 3: Profesional educación física, recreación y deportes. - Opción 4: Profesional ciencias de la salud ocupacional. - Experiencia Laboral: - Tener experiencia mínima en procesos de formación o actividades laborales de 2 años en el área de desarrollo humano con el enfoque basado en competencias laborales. - Competencias: - Gestionar procesos de desarrollo humano según las particularidades de los contextos sociales y productivos.  - Interactuar idóneamente consigo mismo con los demás y con la naturaleza según los contextos sociales y productivos.  - Promover el desarrollo de las actividades físicas que posibiliten el desempeño laboral seguro y eficaz, un estilo de vida saludable y el mejoramiento de  la calidad de vida  - Trabajar interdisciplinariamente en la planeación - ejecución y evaluación y mejoramiento del proceso de inducción. - Propiciar la integración y participación de los aprendices en el proceso de aprendizaje. - Orientar las actividades de aprendizaje para el logro de los resultados de aprendizaje del proceso de inducción motivando la actuación protagónica de los aprendices. - Integrar a los procesos de la inducción los recursos tecnológicos disponibles.</t>
  </si>
  <si>
    <t>8-9302-314 Instructor: Prestar Servicios Personales Carácter Temporal Para La Formación Profesional Integral, En FORMACION REGULAR TITULADA Y COMPLEMENTARIAPara el Programa Formación Institucional de Integralidad de la Formación - Interacción Consigo Mismo, con los demás, con la Naturaleza y con la Trascendencia</t>
  </si>
  <si>
    <t>MARTHA VIRGINIA NAVARRO NAVARRO - RONALD SOSA MACMAHON</t>
  </si>
  <si>
    <t>NEGOCIACIÓN_INTERNACIONAL</t>
  </si>
  <si>
    <t>PRODUCIR TEXTOS EN INGLÉS EN FORMA ESCRITA Y ORAL</t>
  </si>
  <si>
    <t>8-9302-354 Instructor: Prestar Servicios Personales Carácter Temporal Para La Formación Profesional Integral, En FORMACION REGULAR TITULADA Y COMPLEMENTARIAPara el Programa Formación NEGOCIACIÓN INTERNACIONAL</t>
  </si>
  <si>
    <t>ANGIE DECAMBIL - MARTIN DIAZ</t>
  </si>
  <si>
    <t>OPERAR LOS PROCESOS DE IMPORTACIÓN Y EXPORTACIÓN SEGÚN NORMAS Y POLÍTICAS INTERNAS Y EXTERNAS.</t>
  </si>
  <si>
    <t>"Requisitos academicos: El Programa Requiere De Un Equipo De Instructores Técnicos, Integrado Por Tecnólogo En Negociación Internacional.  Tecnólogos Y/O Profesionales En Programas De Formación Relacionados Con Los Procesos De Gestión Logística En La Cadena De Abastecimiento, O Con Énfasis En Planeación De Las Actividades Del Mercadeo, Tales Comoingeniero Industrial, Ingeniería De Mercados, Logística, O Alimentos, Administradores De Empresas, Contabilidad, Finanzas Y Ciencias Afines, Preferiblemente Con Especialización En Logística O Comercio Internacional O Negocios Internacionales Y Ciencias Afines. Experiencia Laboral Con Experiencia Laboral En El Desarrollo De Actividades Relacionadas Con Gestión Logística, Mínimo De Veinticuatro (24) Meses"</t>
  </si>
  <si>
    <t>8-9302-882 Instructor: Prestar Servicios Personales Carácter Temporal Para La Formación Profesional Integral, En FORMACION REGULAR TITULADA Y COMPLEMENTARIAPara el Programa Formación NEGOCIACIÓN INTERNACIONAL</t>
  </si>
  <si>
    <t>JOSE ALFONSO SOTO</t>
  </si>
  <si>
    <t>DESARROLLO_DE_MEDIOS_GRAFICOS_VISUALES/INTEGRACION CONTENIDOS DIGITALES</t>
  </si>
  <si>
    <t>Diagramar piezas gráficas de acuerdo con el medio de salida y parámetros de maquetación</t>
  </si>
  <si>
    <t>Requisitos académicos: Título profesional, tecnólogo o técnico en disciplina académica en: diseñador gráfico, diseñador comunicador gráfico, diseñador visual, diseñador productor multimedia, diseñador gráfico publicitario, del núcleo básico del conocimiento en diseño. Experiencia laboral: Veinticuatro (24) meses de experiencia: de los cuales dieciocho (18) meses estarán relacionados con el ejercicio de la profesión u oficio objeto de la formación profesional y seis (6) meses en labores de instructor o docente.</t>
  </si>
  <si>
    <t>8-9302-263 Instructor: Prestar Servicios Personales Carácter Temporal Para La Formación Profesional Integral, En FORMACION REGULAR TITULADA Y COMPLEMENTARIAPara el Programa Formación INTEGRACION DE CONTENIDOS DIGITALES.</t>
  </si>
  <si>
    <t>VLADIMIR ALBERTO SANTIAGO MANOTAS</t>
  </si>
  <si>
    <t>DESARROLLO_DE_MEDIOS_GRAFICOS_VISUALES</t>
  </si>
  <si>
    <t>Requisitos académicos: Tecnólogo o profesional en áreas afines con tecnologías de la información y la comunicación. Experiencia laboral: Mínimo, dieciocho (18) meses de experiencia laboral, de los cuales doce (12) meses estarán relacionados con el ejercicio de la profesión u oficio objeto de la formación profesional y seis (6) meses en labores de docencia en el área.</t>
  </si>
  <si>
    <t>8-9302-448 Instructor: Prestar Servicios Personales Carácter Temporal Para La Formación Profesional Integral, En FORMACION REGULAR TITULADA Y COMPLEMENTARIAPara el Programa Formación INFORMATICA: MICROSOFT WORD, EXCEL E INTERNET</t>
  </si>
  <si>
    <t>CARLOS AUGUSTO GALVIS MANJARRES</t>
  </si>
  <si>
    <t>ANALISIS_Y_DESARROLLO_DE_SOFTWARE./INTEGRACION CONTENIDOS DIGITALES</t>
  </si>
  <si>
    <t>Probar la solución del software de acuerdo con parámetros técnicos y modelos de referencia</t>
  </si>
  <si>
    <t>ALTERNATIVA 1: TÍTULO DE TECNÓLOGO EN NÚCLEO BÁSICO DE CONOCIMIENTO EN: INGENIERÍA DE SISTEMAS, TELEMÁTICA Y AFINES. VER ANEXOS: (NBC - RED DE CONOCIMIENTO EN INFORMÁTICA, DISEÑO Y DESARROLLO DE SOFTWARE SENA). ALTERNATIVA 2. TÍTULO PROFESIONAL UNIVERSITARIO EN NÚCLEO BÁSICO DE CONOCIMIENTO EN: INGENIERÍA DE SISTEMAS, TELEMÁTICA Y AFINES. VER ANEXOS: (NBC - RED DE CONOCIMIENTO EN INFORMÁTICA, DISEÑO Y DESARROLLO DE SOFTWARE SENA)-TREINTA (30) MESES DE EXPERIENCIA RELACIONADA DISTRIBUIDA ASÍ: - DIECIOCHO (18) MESES DE EXPERIENCIA RELACIONADA CON EL EJERCICIO DEL DESARROLLO DE SOFTWARE. - DIEZ (12) MESES EN LABORES DE DOCENCIA. ALTERNATIVA 2: VEINTICUATRO (24) MESES DE EXPERIENCIA RELACIONADA DISTRIBUIDA ASÍ: - DOCE (12) MESES DE EXPERIENCIA RELACIONADA CON EL EJERCICIO DEL DESARROLLO DE SOFTWARE. - DOCE (12) MESES EN LABORES DE DOCENCIA. PARA INSTRUCTORES VIRTUALES (ADICIONAL): - ACREDITAR CAPACITACIÓN RELACIONADA CON TUTORÍA VIRTUAL NO INFERIOR A 40 HORAS. - EXPERIENCIA CERTIFICADA COMO MÍNIMO DE SEIS (6) MESES COMO TUTOR VIRTUAL. CUMPLIMIENTO DE LO ESTABLECIDO EN LA GUÍA ORIENTACIÓN FORMACIÓN AMBIENTES VIRTUALES DE APRENDIZAJE GPFI ¿ G ¿ 014.</t>
  </si>
  <si>
    <t>8-9302-819 Diseñador Grafico y De Producciòn Multimedia  Prestar los Servicio profesionales para atender requerimiento como diseñador y productor de multimedia para  contenidos creativos en la ejecución de la formación profesional virtual.</t>
  </si>
  <si>
    <t>VANESA LINARES - RICARDO LLANOS- GRACE CAMPO</t>
  </si>
  <si>
    <t>8-9302-854 Instructor: Prestar Servicios Personales Carácter Temporal Para La Formación Profesional Integral, En FORMACION REGULAR TITULADA Y COMPLEMENTARIAPara el Programa Formación INTEGRACION DE CONTENIDOS DIGITALES.</t>
  </si>
  <si>
    <t>JHON MANGONES</t>
  </si>
  <si>
    <t>ANALISIS_Y_DESARROLLO_DE_SOFTWARE.</t>
  </si>
  <si>
    <t>PROFESIONAL CON TÍTULO EN LICENCIATURA EN IDIOMAS O PROFESIONAL EN CUALQUIER ÁREA DE CONOCIMIENTO.NIVEL MÍNIMO B2 DE SUFICIENCIA EN INGLÉS, ACREDITADO MEDIANTE UNA DE LAS SIGUIENTES PRUEBAS INTERNACIONALES:FCE (FIRST CERTIFICATE IN ENGLISH) BEC (VANTAGE O HIGHER) CELS (VANTAGE O HIGHER) IELTS (MÍNIMO 5,5)ISE II (INTEGRATED SKILLS IN ENGLISH) TOEFL PBT (MÍNIMO 567TOEFL CBT (MÍNIMO 227)TOEFL IBT (MÍNIMO 87)BULATS (B2 EN TODAS LAS HABILIDADES) CAE (CERTIFICATE IN ADVANCED ENGLISH) CPE (CERTIFICATE OF PROFICIENCY IN ENGLISH) APTIS (B2 EN TODAS LAS HABILIDADES-MÍNIMO 12 MESES EN LA ORIENTACIÓN DE PROCESOS DE CAPACITACIÓN O FORMACIÓN EN LA LENGUA EXTRANJERA EN MODALIDAD PRESENCIAL.</t>
  </si>
  <si>
    <t>8-9302-323 Instructor: Prestar Servicios Personales Carácter Temporal Para La Formación Profesional Integral, En FORMACION REGULAR TITULADA Y COMPLEMENTARIAPara el Programa Formación Institucional de la Enseñanza de Idiomas - Ingles Virtual</t>
  </si>
  <si>
    <t>SHELY TATIS DEL TORO, RICHARD PALACIO MATTA</t>
  </si>
  <si>
    <t>OPERACIONES_COMERCIALES_EN_RETAIL</t>
  </si>
  <si>
    <t>Surtir productos según plan y técnicas de merchandising</t>
  </si>
  <si>
    <t>"Requisitos académicos: alternativa 1 título de tecnólogo en el núcleo básico de conocimiento deadministración; o economía; o ingeniería industrial y afines. Estos tecnólogos deben estar asociados a los programas de formación que impartirá en su desempeño y se citan los títulos obtenidos, núcleos básicos de conocimiento y áreas de conocimientotecnólogos en mercadeo, gestión de mercados, gestión empresarial, gestión administrativa. Alternativa 2. Título profesional universitario en disciplina académica del núcleo básico de conocimiento enadministración, economía o ingeniería industrial y afines. Estas profesiones deben estar asociadas a los programas de formación que impartirá en su desempeño y se citan los títulos obtenidos, núcleos básicos de conocimiento y áreas de conocimientoingeniero de mercados, administración de empresas, mercadólogo, profesional en mercadeo y publicidad. Experiencia laboral: alternativa 1treinta (30) meses de experiencia relacionada distribuida asídieciocho (18) meses de experiencia relacionada con el ejercicio de mercadeo y ventas y doce (12) meses en docenciaalternativa 2veinticuatro (24) meses de experiencia relacionada distribuida asídoce (12) meses de experiencia relacionada con el ejercicio de mercadeo y ventas y doce (12) meses en docencia"</t>
  </si>
  <si>
    <t>8-9302-356 Instructor: Prestar Servicios Personales Carácter Temporal Para La Formación Profesional Integral, En FORMACION REGULAR TITULADA Y COMPLEMENTARIAPara el Programa Formación OPERACIONES COMERCIALES EN RETAIL</t>
  </si>
  <si>
    <t>AZIZ NAIZIR Y  FABIOLA ELIAS</t>
  </si>
  <si>
    <t>CONTABILIZACION DE OPERACIONES COMERCIALES Y FINANCIERAS.</t>
  </si>
  <si>
    <t>8-9302-759 Instructor: Prestar Servicios Personales Carácter Temporal Para La Formación Profesional Integral, En FORMACION REGULAR TITULADA Y/O COMPLEMENTARIAPara el Programa Formación FAMILIA CONTABILIDAD Y FINANZAS</t>
  </si>
  <si>
    <t>FREDY JULIAN GOMEZ PEDROZA</t>
  </si>
  <si>
    <t>SARROLLAR PROCESOS DE COMUNICACIÓN EFICACES Y EFECTIVOS, TENIENDO EN CUENTA SITUACIONES DE ORDEN SOCIAL, PERSONAL Y PRODUCTIVO</t>
  </si>
  <si>
    <t>Competencia a DesarrollarDESARROLLAR PROCESOS DE COMUNICACIÓN EFICACES Y EFECTIVOS, TENIENDO EN CUENTA SITUACIONES DE ORDEN SOCIAL, PERSONAL Y PRODUCTIVO.Perfil InstructorRequisitos académicos: Profesional en ciencias de la comunicación, periodismo, lingüística, filología, lenguas clásicas o modernas, español y literatura. Experiencia laboral: ¿ un (1) año de experiencia laboral en el área seis (6) meses de experiencia docente.Tipo FormaciónFormación para el trabajo - PresencialModalidad de ContrataciónPeriodo Fijo</t>
  </si>
  <si>
    <t>8-9302-317 Instructor: Prestar Servicios Personales Carácter Temporal Para La Formación Profesional Integral, En FORMACION REGULAR TITULADA Y COMPLEMENTARIAPara el Programa Formación Institucional de Pedagogía - Comunicación</t>
  </si>
  <si>
    <t>VACANTE</t>
  </si>
  <si>
    <t>GESTION_INTEGRAL_DEL_TRANSPORTE/OPERACIONES_COMERCIALES_EN_RETAIL</t>
  </si>
  <si>
    <t>Elaborar el plan de transporte según modos y normativa</t>
  </si>
  <si>
    <t>"Requisitos academicos: ALTERNATIVA 1:NIVEL ACADÉMICOPROFESIONAL EN LAS ÁREAS DE: INGENIERÍA DE TRANSPORTE, INDUSTRIAL, LOGÍSTICA, ADMINISTRACIÓN LOGÍSTICA, INGENIERÍA DE PRODUCTIVIDAD Y CALIDAD, PRODUCCIÓN, ADMINISTRACIÓN DE EMPRESAS. CON ESPECIALIZACIÓN EN LOGÍSTICA.ALTERNATIVA 2:NIVEL ACADÉMICOTECNÓLOGO EN GESTIÓN DEL TRANSPORTE, LOGÍSTICA DEL TRANSPORTE, GESTIÓN LOGÍSTICA, GESTIÓN PORTUARIA, O (3) AÑOS ESTUDIOS UNIVERSITARIOS EN INGENIERÍA DE TRANSPORTE, INDUSTRIAL, LOGÍSTICA, PRODUCTIVIDAD Y CALIDAD, PRODUCCIÓN, FINANCIERA, ADMINISTRACIÓN LOGÍSTICA, DE EMPRESAS. Experiencia Laboral;DOS (2) AÑOS DE EXPERIENCIA DESEMPEÑÁNDOSE EN EMPRESAS OPERADORAS LOGÍSTICAS, DE TRANSPORTE DE CARGA, OPERADORES DE CARGA, TERMINALES PORTUARIAS, CENTROS DE DISTRIBUCIÓN.UN (1) AÑO DE EXPERIENCIA ORIENTANDO PROCESOS PEDAGÓGICOS"</t>
  </si>
  <si>
    <t>8-9302-357 Instructor: Prestar Servicios Personales Carácter Temporal Para La Formación Profesional Integral, En FORMACION REGULAR TITULADA Y COMPLEMENTARIAPara el Programa Formación OPERACIONES COMERCIALES EN RETAIL</t>
  </si>
  <si>
    <t>HELGA TRILLOS</t>
  </si>
  <si>
    <t>INSTITUCIONAL</t>
  </si>
  <si>
    <t xml:space="preserve">8-9302- 982 Instructor: Prestar Servicios Personales Carácter Temporal Para La Formación Profesional Integral, En FORMACION REGULAR TITULADA Y COMPLEMENTARIAPara el Programa Formación Institucional de Integralidad de la Formación </t>
  </si>
  <si>
    <t>SADY FIORILLO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</si>
</sst>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64" formatCode="&quot;$&quot;\ #,##0;[Red]\-&quot;$&quot;\ #,##0"/>
    <numFmt numFmtId="165" formatCode="[$$-240A]\ #,##0"/>
    <numFmt numFmtId="166" formatCode="#,##0_ ;[Red]\-#,##0\ "/>
  </numFmts>
  <fonts count="16" x14ac:knownFonts="1">
    <font>
      <sz val="12"/>
      <color theme="1"/>
      <name val="Calibri"/>
      <family val="2"/>
      <scheme val="minor"/>
    </font>
    <font>
      <b/>
      <sz val="8"/>
      <color rgb="FF000000"/>
      <name val="Arial"/>
      <family val="2"/>
    </font>
    <font>
      <sz val="8"/>
      <color theme="1"/>
      <name val="Arial"/>
      <family val="2"/>
    </font>
    <font>
      <sz val="8"/>
      <color theme="1"/>
      <name val="Calibri"/>
      <family val="2"/>
    </font>
    <font>
      <sz val="10"/>
      <name val="Verdana"/>
      <family val="2"/>
    </font>
    <font>
      <sz val="11"/>
      <color theme="1"/>
      <name val="Calibri"/>
      <family val="2"/>
    </font>
    <font>
      <sz val="8"/>
      <color rgb="FF000000"/>
      <name val="Arial"/>
      <family val="2"/>
    </font>
    <font>
      <sz val="8"/>
      <color theme="1"/>
      <name val="Calibri"/>
      <family val="2"/>
      <scheme val="minor"/>
    </font>
    <font>
      <b/>
      <sz val="8"/>
      <color rgb="FFFF0000"/>
      <name val="Calibri"/>
      <family val="2"/>
      <scheme val="minor"/>
    </font>
    <font>
      <b/>
      <sz val="8"/>
      <color rgb="FFFF0000"/>
      <name val="Calibri"/>
      <family val="2"/>
    </font>
    <font>
      <sz val="8"/>
      <color rgb="FF000000"/>
      <name val="Calibri"/>
      <family val="2"/>
    </font>
    <font>
      <sz val="8"/>
      <name val="Verdana"/>
      <family val="2"/>
    </font>
    <font>
      <b/>
      <sz val="8"/>
      <color rgb="FF000000"/>
      <name val="Calibri"/>
      <family val="2"/>
      <scheme val="minor"/>
    </font>
    <font>
      <sz val="11"/>
      <color rgb="FF000000"/>
      <name val="Calibri"/>
      <family val="2"/>
      <scheme val="minor"/>
    </font>
    <font>
      <sz val="11"/>
      <color rgb="FF000000"/>
      <name val="Calibri"/>
      <family val="2"/>
    </font>
    <font>
      <sz val="8"/>
      <color rgb="FF000000"/>
      <name val="Calibri"/>
      <family val="2"/>
      <scheme val="minor"/>
    </font>
  </fonts>
  <fills count="9">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rgb="FF00B0F0"/>
        <bgColor indexed="64"/>
      </patternFill>
    </fill>
    <fill>
      <patternFill patternType="solid">
        <fgColor rgb="FFFFC0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9">
    <xf numFmtId="0" fontId="0" fillId="0" borderId="0" xfId="0"/>
    <xf numFmtId="0" fontId="1" fillId="2" borderId="1" xfId="0" applyFont="1" applyFill="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pplyProtection="1">
      <alignment horizontal="center" vertical="center" wrapText="1"/>
      <protection locked="0"/>
    </xf>
    <xf numFmtId="0" fontId="2" fillId="0" borderId="1" xfId="0" applyFont="1" applyBorder="1" applyAlignment="1">
      <alignment horizontal="center" vertical="center" wrapText="1"/>
    </xf>
    <xf numFmtId="0" fontId="4" fillId="0" borderId="1" xfId="0" applyFont="1" applyBorder="1" applyAlignment="1" applyProtection="1">
      <alignment vertical="center" wrapText="1"/>
      <protection locked="0"/>
    </xf>
    <xf numFmtId="0" fontId="0" fillId="0" borderId="1" xfId="0" applyBorder="1" applyAlignment="1" applyProtection="1">
      <alignment horizontal="center" vertical="center"/>
      <protection locked="0"/>
    </xf>
    <xf numFmtId="14" fontId="5" fillId="0" borderId="1" xfId="0" applyNumberFormat="1" applyFont="1" applyBorder="1" applyAlignment="1" applyProtection="1">
      <alignment horizontal="center" vertical="center"/>
      <protection locked="0"/>
    </xf>
    <xf numFmtId="14" fontId="5" fillId="4" borderId="1" xfId="0" applyNumberFormat="1" applyFont="1" applyFill="1" applyBorder="1" applyAlignment="1">
      <alignment horizontal="center" vertical="center"/>
    </xf>
    <xf numFmtId="0" fontId="1" fillId="0" borderId="1" xfId="0" applyFont="1" applyBorder="1" applyAlignment="1">
      <alignment horizontal="center" vertical="center" wrapText="1"/>
    </xf>
    <xf numFmtId="2" fontId="1" fillId="0" borderId="1" xfId="0" applyNumberFormat="1" applyFont="1" applyBorder="1" applyAlignment="1">
      <alignment horizontal="center" vertical="center" wrapText="1"/>
    </xf>
    <xf numFmtId="2" fontId="6" fillId="0" borderId="1" xfId="0" applyNumberFormat="1" applyFont="1" applyBorder="1" applyAlignment="1">
      <alignment horizontal="center" vertical="center" wrapText="1"/>
    </xf>
    <xf numFmtId="165" fontId="7" fillId="0" borderId="1" xfId="0" applyNumberFormat="1" applyFont="1" applyBorder="1"/>
    <xf numFmtId="6" fontId="6" fillId="0" borderId="1" xfId="0" applyNumberFormat="1" applyFont="1" applyBorder="1" applyAlignment="1">
      <alignment horizontal="center" vertical="center" wrapText="1"/>
    </xf>
    <xf numFmtId="166" fontId="6"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xf>
    <xf numFmtId="0" fontId="7" fillId="0" borderId="0" xfId="0" applyFont="1"/>
    <xf numFmtId="0" fontId="7" fillId="0" borderId="1" xfId="0" applyFont="1" applyBorder="1"/>
    <xf numFmtId="0" fontId="7" fillId="0" borderId="1" xfId="0" applyFont="1" applyBorder="1" applyAlignment="1">
      <alignment wrapText="1"/>
    </xf>
    <xf numFmtId="14" fontId="5" fillId="5" borderId="1" xfId="0" applyNumberFormat="1" applyFont="1" applyFill="1" applyBorder="1" applyAlignment="1" applyProtection="1">
      <alignment horizontal="center" vertical="center"/>
      <protection locked="0"/>
    </xf>
    <xf numFmtId="14" fontId="5" fillId="5" borderId="1" xfId="0" applyNumberFormat="1" applyFont="1" applyFill="1" applyBorder="1" applyAlignment="1">
      <alignment horizontal="center" vertical="center"/>
    </xf>
    <xf numFmtId="0" fontId="8" fillId="0" borderId="1" xfId="0" applyFont="1" applyBorder="1" applyAlignment="1">
      <alignment horizontal="center" vertical="center" wrapText="1"/>
    </xf>
    <xf numFmtId="0" fontId="7" fillId="0" borderId="1" xfId="0" applyFont="1" applyBorder="1" applyAlignment="1">
      <alignment horizontal="center" vertical="center"/>
    </xf>
    <xf numFmtId="14" fontId="5" fillId="6" borderId="1" xfId="0" applyNumberFormat="1" applyFont="1" applyFill="1" applyBorder="1" applyAlignment="1">
      <alignment horizontal="center" vertical="center"/>
    </xf>
    <xf numFmtId="164" fontId="7" fillId="0" borderId="1" xfId="0" applyNumberFormat="1" applyFont="1" applyBorder="1"/>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9" fillId="0" borderId="1" xfId="0" applyFont="1" applyBorder="1" applyAlignment="1">
      <alignment horizontal="center" vertical="center" wrapText="1"/>
    </xf>
    <xf numFmtId="0" fontId="11" fillId="0" borderId="1" xfId="0" applyFont="1" applyBorder="1" applyAlignment="1" applyProtection="1">
      <alignment vertical="center" wrapText="1"/>
      <protection locked="0"/>
    </xf>
    <xf numFmtId="0" fontId="12" fillId="0" borderId="1" xfId="0" applyFont="1" applyBorder="1" applyAlignment="1">
      <alignment horizontal="center" vertical="center" wrapText="1"/>
    </xf>
    <xf numFmtId="0" fontId="3" fillId="0" borderId="1" xfId="0" applyFont="1" applyBorder="1" applyAlignment="1" applyProtection="1">
      <alignment wrapText="1"/>
      <protection locked="0"/>
    </xf>
    <xf numFmtId="0" fontId="7" fillId="7" borderId="1" xfId="0" applyFont="1" applyFill="1" applyBorder="1"/>
    <xf numFmtId="0" fontId="7" fillId="0" borderId="1" xfId="0" applyFont="1" applyBorder="1" applyAlignment="1">
      <alignment horizontal="left" vertical="center" wrapText="1"/>
    </xf>
    <xf numFmtId="0" fontId="3" fillId="0" borderId="1" xfId="0" applyFont="1" applyBorder="1" applyAlignment="1">
      <alignment wrapText="1"/>
    </xf>
    <xf numFmtId="0" fontId="10" fillId="0" borderId="1" xfId="0" applyFont="1" applyBorder="1" applyAlignment="1">
      <alignment horizontal="center" vertical="center" wrapText="1"/>
    </xf>
    <xf numFmtId="0" fontId="10" fillId="0" borderId="1" xfId="0" applyFont="1" applyBorder="1" applyAlignment="1">
      <alignment wrapText="1"/>
    </xf>
    <xf numFmtId="0" fontId="13" fillId="0" borderId="1" xfId="0" applyFont="1" applyBorder="1" applyAlignment="1" applyProtection="1">
      <alignment horizontal="center" vertical="center"/>
      <protection locked="0"/>
    </xf>
    <xf numFmtId="14" fontId="14" fillId="0" borderId="1" xfId="0" applyNumberFormat="1" applyFont="1" applyBorder="1" applyAlignment="1" applyProtection="1">
      <alignment horizontal="center" vertical="center"/>
      <protection locked="0"/>
    </xf>
    <xf numFmtId="14" fontId="14" fillId="4" borderId="1" xfId="0" applyNumberFormat="1" applyFont="1" applyFill="1" applyBorder="1" applyAlignment="1">
      <alignment horizontal="center" vertical="center"/>
    </xf>
    <xf numFmtId="0" fontId="15" fillId="0" borderId="4" xfId="0" applyFont="1" applyBorder="1" applyAlignment="1">
      <alignment horizontal="center" vertical="center"/>
    </xf>
    <xf numFmtId="0" fontId="7" fillId="0" borderId="0" xfId="0" applyFont="1" applyAlignment="1">
      <alignment horizontal="center" vertical="center"/>
    </xf>
    <xf numFmtId="0" fontId="4" fillId="8" borderId="1" xfId="0" applyFont="1" applyFill="1" applyBorder="1" applyAlignment="1" applyProtection="1">
      <alignment vertical="center" wrapText="1"/>
      <protection locked="0"/>
    </xf>
    <xf numFmtId="0" fontId="7" fillId="0" borderId="0" xfId="0" applyFont="1" applyAlignment="1">
      <alignment wrapText="1"/>
    </xf>
    <xf numFmtId="166" fontId="7" fillId="0" borderId="0" xfId="0" applyNumberFormat="1" applyFont="1"/>
    <xf numFmtId="0" fontId="0" fillId="0" borderId="0" xfId="0" applyAlignment="1">
      <alignment wrapText="1"/>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76EFC2-81CD-483D-8332-157B6AF2FB2E}">
  <sheetPr filterMode="1"/>
  <dimension ref="A2:W37"/>
  <sheetViews>
    <sheetView tabSelected="1" zoomScale="120" zoomScaleNormal="120" workbookViewId="0">
      <selection activeCell="Y29" sqref="Y29"/>
    </sheetView>
  </sheetViews>
  <sheetFormatPr baseColWidth="10" defaultRowHeight="16" x14ac:dyDescent="0.2"/>
  <cols>
    <col min="2" max="2" width="20" style="46" customWidth="1"/>
    <col min="3" max="3" width="11" style="46"/>
    <col min="4" max="4" width="32.83203125" style="46" customWidth="1"/>
    <col min="5" max="5" width="11" style="46"/>
    <col min="6" max="6" width="36" customWidth="1"/>
    <col min="12" max="14" width="0" hidden="1" customWidth="1"/>
    <col min="19" max="19" width="17.6640625" customWidth="1"/>
    <col min="21" max="21" width="20.5" style="44" hidden="1" customWidth="1"/>
    <col min="22" max="22" width="0" style="18" hidden="1" customWidth="1"/>
  </cols>
  <sheetData>
    <row r="2" spans="1:23" x14ac:dyDescent="0.2">
      <c r="A2" s="47" t="s">
        <v>0</v>
      </c>
      <c r="B2" s="47" t="s">
        <v>1</v>
      </c>
      <c r="C2" s="47" t="s">
        <v>2</v>
      </c>
      <c r="D2" s="47" t="s">
        <v>3</v>
      </c>
      <c r="E2" s="48" t="s">
        <v>4</v>
      </c>
      <c r="F2" s="47" t="s">
        <v>5</v>
      </c>
      <c r="G2" s="47" t="s">
        <v>6</v>
      </c>
      <c r="H2" s="47" t="s">
        <v>7</v>
      </c>
      <c r="I2" s="47"/>
      <c r="J2" s="47" t="s">
        <v>8</v>
      </c>
      <c r="K2" s="47"/>
      <c r="L2" s="1"/>
      <c r="M2" s="1"/>
      <c r="N2" s="1"/>
      <c r="O2" s="48" t="s">
        <v>9</v>
      </c>
      <c r="P2" s="47" t="s">
        <v>10</v>
      </c>
      <c r="Q2" s="47" t="s">
        <v>11</v>
      </c>
      <c r="R2" s="47" t="s">
        <v>12</v>
      </c>
      <c r="S2" s="48" t="s">
        <v>13</v>
      </c>
      <c r="T2" s="48" t="s">
        <v>14</v>
      </c>
      <c r="U2" s="47" t="s">
        <v>15</v>
      </c>
      <c r="V2" s="47" t="s">
        <v>16</v>
      </c>
    </row>
    <row r="3" spans="1:23" x14ac:dyDescent="0.2">
      <c r="A3" s="47"/>
      <c r="B3" s="47"/>
      <c r="C3" s="47"/>
      <c r="D3" s="47"/>
      <c r="E3" s="48"/>
      <c r="F3" s="47"/>
      <c r="G3" s="47"/>
      <c r="H3" s="1" t="s">
        <v>17</v>
      </c>
      <c r="I3" s="1" t="s">
        <v>18</v>
      </c>
      <c r="J3" s="47" t="s">
        <v>19</v>
      </c>
      <c r="K3" s="47" t="s">
        <v>20</v>
      </c>
      <c r="L3" s="1"/>
      <c r="M3" s="1"/>
      <c r="N3" s="1"/>
      <c r="O3" s="48"/>
      <c r="P3" s="47"/>
      <c r="Q3" s="47"/>
      <c r="R3" s="47"/>
      <c r="S3" s="48"/>
      <c r="T3" s="48"/>
      <c r="U3" s="47"/>
      <c r="V3" s="47"/>
    </row>
    <row r="4" spans="1:23" x14ac:dyDescent="0.2">
      <c r="A4" s="47"/>
      <c r="B4" s="47"/>
      <c r="C4" s="47"/>
      <c r="D4" s="47"/>
      <c r="E4" s="48"/>
      <c r="F4" s="47"/>
      <c r="G4" s="47"/>
      <c r="H4" s="1" t="s">
        <v>21</v>
      </c>
      <c r="I4" s="1" t="s">
        <v>21</v>
      </c>
      <c r="J4" s="47"/>
      <c r="K4" s="47"/>
      <c r="L4" s="1"/>
      <c r="M4" s="1"/>
      <c r="N4" s="1"/>
      <c r="O4" s="48"/>
      <c r="P4" s="47"/>
      <c r="Q4" s="47"/>
      <c r="R4" s="47"/>
      <c r="S4" s="48"/>
      <c r="T4" s="48"/>
      <c r="U4" s="47"/>
      <c r="V4" s="47"/>
    </row>
    <row r="5" spans="1:23" s="18" customFormat="1" ht="70" hidden="1" customHeight="1" x14ac:dyDescent="0.15">
      <c r="A5" s="2">
        <v>1</v>
      </c>
      <c r="B5" s="3" t="s">
        <v>22</v>
      </c>
      <c r="C5" s="4" t="s">
        <v>23</v>
      </c>
      <c r="D5" s="3" t="s">
        <v>24</v>
      </c>
      <c r="E5" s="5"/>
      <c r="F5" s="6" t="s">
        <v>25</v>
      </c>
      <c r="G5" s="7">
        <v>1</v>
      </c>
      <c r="H5" s="8">
        <v>44949</v>
      </c>
      <c r="I5" s="9">
        <v>45107</v>
      </c>
      <c r="J5" s="10">
        <v>5</v>
      </c>
      <c r="K5" s="10">
        <v>8</v>
      </c>
      <c r="L5" s="11"/>
      <c r="M5" s="10"/>
      <c r="N5" s="11"/>
      <c r="O5" s="12"/>
      <c r="P5" s="13">
        <v>3800000</v>
      </c>
      <c r="Q5" s="14">
        <f>ROUND(((P5*J5)+(P5/30)*K5),0)</f>
        <v>20013333</v>
      </c>
      <c r="R5" s="14">
        <f t="shared" ref="R5:R27" si="0">+Q5*G5</f>
        <v>20013333</v>
      </c>
      <c r="S5" s="15">
        <v>0</v>
      </c>
      <c r="T5" s="15">
        <f t="shared" ref="T5:T27" si="1">R5-S5</f>
        <v>20013333</v>
      </c>
      <c r="U5" s="16" t="s">
        <v>26</v>
      </c>
      <c r="V5" s="17">
        <v>18012</v>
      </c>
    </row>
    <row r="6" spans="1:23" s="18" customFormat="1" ht="70" hidden="1" customHeight="1" x14ac:dyDescent="0.15">
      <c r="A6" s="19">
        <v>2</v>
      </c>
      <c r="B6" s="3" t="s">
        <v>22</v>
      </c>
      <c r="C6" s="4" t="s">
        <v>27</v>
      </c>
      <c r="D6" s="3" t="s">
        <v>28</v>
      </c>
      <c r="E6" s="20"/>
      <c r="F6" s="6" t="s">
        <v>29</v>
      </c>
      <c r="G6" s="7">
        <v>1</v>
      </c>
      <c r="H6" s="21">
        <v>45008</v>
      </c>
      <c r="I6" s="22">
        <v>45168</v>
      </c>
      <c r="J6" s="10">
        <v>5</v>
      </c>
      <c r="K6" s="10">
        <v>8</v>
      </c>
      <c r="L6" s="19"/>
      <c r="M6" s="19"/>
      <c r="N6" s="19"/>
      <c r="O6" s="19"/>
      <c r="P6" s="13">
        <v>3800000</v>
      </c>
      <c r="Q6" s="14">
        <f t="shared" ref="Q6:Q27" si="2">ROUND(((P6*J6)+(P6/30)*K6),0)</f>
        <v>20013333</v>
      </c>
      <c r="R6" s="14">
        <f t="shared" si="0"/>
        <v>20013333</v>
      </c>
      <c r="S6" s="15">
        <v>0</v>
      </c>
      <c r="T6" s="15">
        <f t="shared" si="1"/>
        <v>20013333</v>
      </c>
      <c r="U6" s="23" t="s">
        <v>30</v>
      </c>
      <c r="V6" s="24">
        <v>18388</v>
      </c>
    </row>
    <row r="7" spans="1:23" s="18" customFormat="1" ht="112" x14ac:dyDescent="0.15">
      <c r="A7" s="2">
        <v>3</v>
      </c>
      <c r="B7" s="3" t="s">
        <v>22</v>
      </c>
      <c r="C7" s="4" t="s">
        <v>31</v>
      </c>
      <c r="D7" s="3" t="s">
        <v>32</v>
      </c>
      <c r="E7" s="20"/>
      <c r="F7" s="6" t="s">
        <v>33</v>
      </c>
      <c r="G7" s="7">
        <v>1</v>
      </c>
      <c r="H7" s="8">
        <v>44949</v>
      </c>
      <c r="I7" s="25">
        <v>45199</v>
      </c>
      <c r="J7" s="19">
        <v>8</v>
      </c>
      <c r="K7" s="19">
        <v>8</v>
      </c>
      <c r="L7" s="19"/>
      <c r="M7" s="19"/>
      <c r="N7" s="19"/>
      <c r="O7" s="19"/>
      <c r="P7" s="26">
        <v>3800000</v>
      </c>
      <c r="Q7" s="14">
        <f t="shared" si="2"/>
        <v>31413333</v>
      </c>
      <c r="R7" s="14">
        <f t="shared" si="0"/>
        <v>31413333</v>
      </c>
      <c r="S7" s="15">
        <v>0</v>
      </c>
      <c r="T7" s="15">
        <f t="shared" si="1"/>
        <v>31413333</v>
      </c>
      <c r="U7" s="16" t="s">
        <v>34</v>
      </c>
      <c r="V7" s="27">
        <v>18344</v>
      </c>
    </row>
    <row r="8" spans="1:23" s="18" customFormat="1" ht="70" hidden="1" customHeight="1" x14ac:dyDescent="0.15">
      <c r="A8" s="2">
        <v>4</v>
      </c>
      <c r="B8" s="3" t="s">
        <v>22</v>
      </c>
      <c r="C8" s="4" t="s">
        <v>31</v>
      </c>
      <c r="D8" s="3" t="s">
        <v>32</v>
      </c>
      <c r="E8" s="20"/>
      <c r="F8" s="6" t="s">
        <v>35</v>
      </c>
      <c r="G8" s="7">
        <v>1</v>
      </c>
      <c r="H8" s="8">
        <v>44949</v>
      </c>
      <c r="I8" s="9">
        <v>45107</v>
      </c>
      <c r="J8" s="10">
        <v>5</v>
      </c>
      <c r="K8" s="10">
        <v>8</v>
      </c>
      <c r="L8" s="19"/>
      <c r="M8" s="19"/>
      <c r="N8" s="19"/>
      <c r="O8" s="19"/>
      <c r="P8" s="13">
        <v>3800000</v>
      </c>
      <c r="Q8" s="14">
        <f t="shared" si="2"/>
        <v>20013333</v>
      </c>
      <c r="R8" s="14">
        <f t="shared" si="0"/>
        <v>20013333</v>
      </c>
      <c r="S8" s="15">
        <v>0</v>
      </c>
      <c r="T8" s="15">
        <f t="shared" si="1"/>
        <v>20013333</v>
      </c>
      <c r="U8" s="16" t="s">
        <v>36</v>
      </c>
      <c r="V8" s="28">
        <v>18344</v>
      </c>
    </row>
    <row r="9" spans="1:23" s="18" customFormat="1" ht="70" hidden="1" customHeight="1" x14ac:dyDescent="0.15">
      <c r="A9" s="19">
        <v>5</v>
      </c>
      <c r="B9" s="3" t="s">
        <v>22</v>
      </c>
      <c r="C9" s="4" t="s">
        <v>31</v>
      </c>
      <c r="D9" s="3" t="s">
        <v>32</v>
      </c>
      <c r="E9" s="20"/>
      <c r="F9" s="6" t="s">
        <v>37</v>
      </c>
      <c r="G9" s="7">
        <v>1</v>
      </c>
      <c r="H9" s="8">
        <v>44949</v>
      </c>
      <c r="I9" s="9">
        <v>45107</v>
      </c>
      <c r="J9" s="10">
        <v>5</v>
      </c>
      <c r="K9" s="10">
        <v>8</v>
      </c>
      <c r="L9" s="19"/>
      <c r="M9" s="19"/>
      <c r="N9" s="19"/>
      <c r="O9" s="19"/>
      <c r="P9" s="13">
        <v>3800000</v>
      </c>
      <c r="Q9" s="14">
        <f t="shared" si="2"/>
        <v>20013333</v>
      </c>
      <c r="R9" s="14">
        <f t="shared" si="0"/>
        <v>20013333</v>
      </c>
      <c r="S9" s="15">
        <v>0</v>
      </c>
      <c r="T9" s="15">
        <f t="shared" si="1"/>
        <v>20013333</v>
      </c>
      <c r="U9" s="29" t="s">
        <v>38</v>
      </c>
      <c r="V9" s="28">
        <v>20594</v>
      </c>
    </row>
    <row r="10" spans="1:23" s="18" customFormat="1" ht="70" hidden="1" customHeight="1" x14ac:dyDescent="0.15">
      <c r="A10" s="2">
        <v>6</v>
      </c>
      <c r="B10" s="3" t="s">
        <v>22</v>
      </c>
      <c r="C10" s="4" t="s">
        <v>31</v>
      </c>
      <c r="D10" s="3" t="s">
        <v>32</v>
      </c>
      <c r="E10" s="20"/>
      <c r="F10" s="6" t="s">
        <v>39</v>
      </c>
      <c r="G10" s="7">
        <v>2</v>
      </c>
      <c r="H10" s="8">
        <v>44949</v>
      </c>
      <c r="I10" s="9">
        <v>45107</v>
      </c>
      <c r="J10" s="10">
        <v>5</v>
      </c>
      <c r="K10" s="10">
        <v>8</v>
      </c>
      <c r="L10" s="19"/>
      <c r="M10" s="19"/>
      <c r="N10" s="19"/>
      <c r="O10" s="19"/>
      <c r="P10" s="13">
        <v>3800000</v>
      </c>
      <c r="Q10" s="14">
        <f t="shared" si="2"/>
        <v>20013333</v>
      </c>
      <c r="R10" s="14">
        <f t="shared" si="0"/>
        <v>40026666</v>
      </c>
      <c r="S10" s="15">
        <v>0</v>
      </c>
      <c r="T10" s="15">
        <f t="shared" si="1"/>
        <v>40026666</v>
      </c>
      <c r="U10" s="3" t="s">
        <v>40</v>
      </c>
      <c r="V10" s="17">
        <v>18344</v>
      </c>
      <c r="W10" s="18" t="s">
        <v>41</v>
      </c>
    </row>
    <row r="11" spans="1:23" s="18" customFormat="1" ht="70" hidden="1" customHeight="1" x14ac:dyDescent="0.15">
      <c r="A11" s="2">
        <v>7</v>
      </c>
      <c r="B11" s="3" t="s">
        <v>22</v>
      </c>
      <c r="C11" s="4" t="s">
        <v>42</v>
      </c>
      <c r="D11" s="3" t="s">
        <v>43</v>
      </c>
      <c r="E11" s="20"/>
      <c r="F11" s="30" t="s">
        <v>44</v>
      </c>
      <c r="G11" s="7">
        <v>1</v>
      </c>
      <c r="H11" s="8">
        <v>44949</v>
      </c>
      <c r="I11" s="9">
        <v>45107</v>
      </c>
      <c r="J11" s="10">
        <v>5</v>
      </c>
      <c r="K11" s="10">
        <v>8</v>
      </c>
      <c r="L11" s="19"/>
      <c r="M11" s="19"/>
      <c r="N11" s="19"/>
      <c r="O11" s="19"/>
      <c r="P11" s="13">
        <v>3800000</v>
      </c>
      <c r="Q11" s="14">
        <f t="shared" si="2"/>
        <v>20013333</v>
      </c>
      <c r="R11" s="14">
        <f t="shared" si="0"/>
        <v>20013333</v>
      </c>
      <c r="S11" s="15">
        <v>0</v>
      </c>
      <c r="T11" s="15">
        <f t="shared" si="1"/>
        <v>20013333</v>
      </c>
      <c r="U11" s="31" t="s">
        <v>45</v>
      </c>
      <c r="V11" s="28">
        <v>18333</v>
      </c>
    </row>
    <row r="12" spans="1:23" s="18" customFormat="1" ht="70" hidden="1" customHeight="1" x14ac:dyDescent="0.15">
      <c r="A12" s="19">
        <v>8</v>
      </c>
      <c r="B12" s="3" t="s">
        <v>46</v>
      </c>
      <c r="C12" s="32" t="s">
        <v>47</v>
      </c>
      <c r="D12" s="3" t="s">
        <v>24</v>
      </c>
      <c r="E12" s="20"/>
      <c r="F12" s="6" t="s">
        <v>48</v>
      </c>
      <c r="G12" s="7">
        <v>3</v>
      </c>
      <c r="H12" s="8">
        <v>44949</v>
      </c>
      <c r="I12" s="9">
        <v>45107</v>
      </c>
      <c r="J12" s="10">
        <v>5</v>
      </c>
      <c r="K12" s="10">
        <v>8</v>
      </c>
      <c r="L12" s="19"/>
      <c r="M12" s="19"/>
      <c r="N12" s="19"/>
      <c r="O12" s="19"/>
      <c r="P12" s="13">
        <v>3800000</v>
      </c>
      <c r="Q12" s="14">
        <f t="shared" si="2"/>
        <v>20013333</v>
      </c>
      <c r="R12" s="14">
        <f t="shared" si="0"/>
        <v>60039999</v>
      </c>
      <c r="S12" s="15">
        <v>0</v>
      </c>
      <c r="T12" s="15">
        <f t="shared" si="1"/>
        <v>60039999</v>
      </c>
      <c r="U12" s="16" t="s">
        <v>49</v>
      </c>
      <c r="V12" s="28">
        <v>18406</v>
      </c>
    </row>
    <row r="13" spans="1:23" s="18" customFormat="1" ht="70" hidden="1" customHeight="1" x14ac:dyDescent="0.15">
      <c r="A13" s="2">
        <v>9</v>
      </c>
      <c r="B13" s="3" t="s">
        <v>46</v>
      </c>
      <c r="C13" s="4" t="s">
        <v>50</v>
      </c>
      <c r="D13" s="3" t="s">
        <v>51</v>
      </c>
      <c r="E13" s="20"/>
      <c r="F13" s="33" t="s">
        <v>52</v>
      </c>
      <c r="G13" s="7">
        <v>3</v>
      </c>
      <c r="H13" s="8">
        <v>44949</v>
      </c>
      <c r="I13" s="9">
        <v>45107</v>
      </c>
      <c r="J13" s="10">
        <v>5</v>
      </c>
      <c r="K13" s="10">
        <v>8</v>
      </c>
      <c r="L13" s="19"/>
      <c r="M13" s="19"/>
      <c r="N13" s="19"/>
      <c r="O13" s="19"/>
      <c r="P13" s="13">
        <v>3800000</v>
      </c>
      <c r="Q13" s="14">
        <f t="shared" si="2"/>
        <v>20013333</v>
      </c>
      <c r="R13" s="14">
        <f t="shared" si="0"/>
        <v>60039999</v>
      </c>
      <c r="S13" s="15">
        <v>0</v>
      </c>
      <c r="T13" s="15">
        <f t="shared" si="1"/>
        <v>60039999</v>
      </c>
      <c r="U13" s="34" t="s">
        <v>53</v>
      </c>
      <c r="V13" s="28">
        <v>18347</v>
      </c>
    </row>
    <row r="14" spans="1:23" s="18" customFormat="1" ht="156" x14ac:dyDescent="0.15">
      <c r="A14" s="2">
        <v>10</v>
      </c>
      <c r="B14" s="3" t="s">
        <v>46</v>
      </c>
      <c r="C14" s="4" t="s">
        <v>50</v>
      </c>
      <c r="D14" s="3" t="s">
        <v>51</v>
      </c>
      <c r="E14" s="20"/>
      <c r="F14" s="33" t="s">
        <v>52</v>
      </c>
      <c r="G14" s="7">
        <v>1</v>
      </c>
      <c r="H14" s="8">
        <v>44949</v>
      </c>
      <c r="I14" s="25">
        <v>45199</v>
      </c>
      <c r="J14" s="19">
        <v>8</v>
      </c>
      <c r="K14" s="19">
        <v>8</v>
      </c>
      <c r="L14" s="19"/>
      <c r="M14" s="19"/>
      <c r="N14" s="19"/>
      <c r="O14" s="19"/>
      <c r="P14" s="13">
        <v>3800000</v>
      </c>
      <c r="Q14" s="14">
        <f t="shared" si="2"/>
        <v>31413333</v>
      </c>
      <c r="R14" s="14">
        <f t="shared" si="0"/>
        <v>31413333</v>
      </c>
      <c r="S14" s="15">
        <v>0</v>
      </c>
      <c r="T14" s="15">
        <f t="shared" si="1"/>
        <v>31413333</v>
      </c>
      <c r="U14" s="34" t="s">
        <v>54</v>
      </c>
      <c r="V14" s="28">
        <v>18347</v>
      </c>
    </row>
    <row r="15" spans="1:23" s="18" customFormat="1" ht="70" hidden="1" customHeight="1" x14ac:dyDescent="0.15">
      <c r="A15" s="19">
        <v>11</v>
      </c>
      <c r="B15" s="3" t="s">
        <v>46</v>
      </c>
      <c r="C15" s="4" t="s">
        <v>55</v>
      </c>
      <c r="D15" s="3" t="s">
        <v>56</v>
      </c>
      <c r="E15" s="20"/>
      <c r="F15" s="6" t="s">
        <v>57</v>
      </c>
      <c r="G15" s="7">
        <v>2</v>
      </c>
      <c r="H15" s="8">
        <v>44949</v>
      </c>
      <c r="I15" s="9">
        <v>45107</v>
      </c>
      <c r="J15" s="10">
        <v>5</v>
      </c>
      <c r="K15" s="10">
        <v>8</v>
      </c>
      <c r="L15" s="19"/>
      <c r="M15" s="19"/>
      <c r="N15" s="19"/>
      <c r="O15" s="19"/>
      <c r="P15" s="13">
        <v>3800000</v>
      </c>
      <c r="Q15" s="14">
        <f t="shared" si="2"/>
        <v>20013333</v>
      </c>
      <c r="R15" s="14">
        <f t="shared" si="0"/>
        <v>40026666</v>
      </c>
      <c r="S15" s="15">
        <v>0</v>
      </c>
      <c r="T15" s="15">
        <f t="shared" si="1"/>
        <v>40026666</v>
      </c>
      <c r="U15" s="16" t="s">
        <v>58</v>
      </c>
      <c r="V15" s="28">
        <v>18355</v>
      </c>
    </row>
    <row r="16" spans="1:23" s="18" customFormat="1" ht="70" hidden="1" customHeight="1" x14ac:dyDescent="0.15">
      <c r="A16" s="2">
        <v>12</v>
      </c>
      <c r="B16" s="3" t="s">
        <v>59</v>
      </c>
      <c r="C16" s="4" t="s">
        <v>60</v>
      </c>
      <c r="D16" s="3" t="s">
        <v>24</v>
      </c>
      <c r="E16" s="20"/>
      <c r="F16" s="6" t="s">
        <v>61</v>
      </c>
      <c r="G16" s="7">
        <v>2</v>
      </c>
      <c r="H16" s="8">
        <v>44949</v>
      </c>
      <c r="I16" s="9">
        <v>45107</v>
      </c>
      <c r="J16" s="10">
        <v>5</v>
      </c>
      <c r="K16" s="10">
        <v>8</v>
      </c>
      <c r="L16" s="19"/>
      <c r="M16" s="19"/>
      <c r="N16" s="19"/>
      <c r="O16" s="19"/>
      <c r="P16" s="13">
        <v>3800000</v>
      </c>
      <c r="Q16" s="14">
        <f t="shared" si="2"/>
        <v>20013333</v>
      </c>
      <c r="R16" s="14">
        <f t="shared" si="0"/>
        <v>40026666</v>
      </c>
      <c r="S16" s="15">
        <v>0</v>
      </c>
      <c r="T16" s="15">
        <f t="shared" si="1"/>
        <v>40026666</v>
      </c>
      <c r="U16" s="16" t="s">
        <v>62</v>
      </c>
      <c r="V16" s="28">
        <v>20577</v>
      </c>
    </row>
    <row r="17" spans="1:22" s="18" customFormat="1" ht="70" hidden="1" customHeight="1" x14ac:dyDescent="0.15">
      <c r="A17" s="2">
        <v>13</v>
      </c>
      <c r="B17" s="3" t="s">
        <v>59</v>
      </c>
      <c r="C17" s="4" t="s">
        <v>63</v>
      </c>
      <c r="D17" s="3" t="s">
        <v>64</v>
      </c>
      <c r="E17" s="20"/>
      <c r="F17" s="6" t="s">
        <v>65</v>
      </c>
      <c r="G17" s="7">
        <v>1</v>
      </c>
      <c r="H17" s="8">
        <v>44949</v>
      </c>
      <c r="I17" s="9">
        <v>45107</v>
      </c>
      <c r="J17" s="10">
        <v>5</v>
      </c>
      <c r="K17" s="10">
        <v>8</v>
      </c>
      <c r="L17" s="19"/>
      <c r="M17" s="19"/>
      <c r="N17" s="19"/>
      <c r="O17" s="19"/>
      <c r="P17" s="13">
        <v>3800000</v>
      </c>
      <c r="Q17" s="14">
        <f t="shared" si="2"/>
        <v>20013333</v>
      </c>
      <c r="R17" s="14">
        <f t="shared" si="0"/>
        <v>20013333</v>
      </c>
      <c r="S17" s="15">
        <v>0</v>
      </c>
      <c r="T17" s="15">
        <f t="shared" si="1"/>
        <v>20013333</v>
      </c>
      <c r="U17" s="16" t="s">
        <v>66</v>
      </c>
      <c r="V17" s="28">
        <v>18366</v>
      </c>
    </row>
    <row r="18" spans="1:22" s="18" customFormat="1" ht="70" hidden="1" customHeight="1" x14ac:dyDescent="0.15">
      <c r="A18" s="19">
        <v>14</v>
      </c>
      <c r="B18" s="3" t="s">
        <v>67</v>
      </c>
      <c r="C18" s="4" t="s">
        <v>68</v>
      </c>
      <c r="D18" s="3" t="s">
        <v>69</v>
      </c>
      <c r="E18" s="20"/>
      <c r="F18" s="6" t="s">
        <v>70</v>
      </c>
      <c r="G18" s="7">
        <v>1</v>
      </c>
      <c r="H18" s="8">
        <v>44949</v>
      </c>
      <c r="I18" s="9">
        <v>45107</v>
      </c>
      <c r="J18" s="10">
        <v>5</v>
      </c>
      <c r="K18" s="10">
        <v>8</v>
      </c>
      <c r="L18" s="19"/>
      <c r="M18" s="19"/>
      <c r="N18" s="19"/>
      <c r="O18" s="19"/>
      <c r="P18" s="13">
        <v>3800000</v>
      </c>
      <c r="Q18" s="14">
        <f t="shared" si="2"/>
        <v>20013333</v>
      </c>
      <c r="R18" s="14">
        <f t="shared" si="0"/>
        <v>20013333</v>
      </c>
      <c r="S18" s="15">
        <v>0</v>
      </c>
      <c r="T18" s="15">
        <f t="shared" si="1"/>
        <v>20013333</v>
      </c>
      <c r="U18" s="16" t="s">
        <v>71</v>
      </c>
      <c r="V18" s="28">
        <v>18351</v>
      </c>
    </row>
    <row r="19" spans="1:22" s="18" customFormat="1" ht="70" hidden="1" customHeight="1" x14ac:dyDescent="0.15">
      <c r="A19" s="2">
        <v>15</v>
      </c>
      <c r="B19" s="3" t="s">
        <v>72</v>
      </c>
      <c r="C19" s="4" t="s">
        <v>31</v>
      </c>
      <c r="D19" s="3" t="s">
        <v>73</v>
      </c>
      <c r="E19" s="20"/>
      <c r="F19" s="6" t="s">
        <v>74</v>
      </c>
      <c r="G19" s="7">
        <v>1</v>
      </c>
      <c r="H19" s="8">
        <v>44949</v>
      </c>
      <c r="I19" s="9">
        <v>45107</v>
      </c>
      <c r="J19" s="10">
        <v>5</v>
      </c>
      <c r="K19" s="10">
        <v>8</v>
      </c>
      <c r="L19" s="19"/>
      <c r="M19" s="19"/>
      <c r="N19" s="19"/>
      <c r="O19" s="19"/>
      <c r="P19" s="13">
        <v>3800000</v>
      </c>
      <c r="Q19" s="14">
        <f t="shared" si="2"/>
        <v>20013333</v>
      </c>
      <c r="R19" s="14">
        <f t="shared" si="0"/>
        <v>20013333</v>
      </c>
      <c r="S19" s="15">
        <v>0</v>
      </c>
      <c r="T19" s="15">
        <f t="shared" si="1"/>
        <v>20013333</v>
      </c>
      <c r="U19" s="16" t="s">
        <v>75</v>
      </c>
      <c r="V19" s="28">
        <v>18368</v>
      </c>
    </row>
    <row r="20" spans="1:22" s="18" customFormat="1" ht="70" hidden="1" customHeight="1" x14ac:dyDescent="0.15">
      <c r="A20" s="2">
        <v>16</v>
      </c>
      <c r="B20" s="3" t="s">
        <v>76</v>
      </c>
      <c r="C20" s="35" t="s">
        <v>77</v>
      </c>
      <c r="D20" s="3" t="s">
        <v>78</v>
      </c>
      <c r="E20" s="20"/>
      <c r="F20" s="6" t="s">
        <v>79</v>
      </c>
      <c r="G20" s="7">
        <v>3</v>
      </c>
      <c r="H20" s="8">
        <v>44949</v>
      </c>
      <c r="I20" s="9">
        <v>45107</v>
      </c>
      <c r="J20" s="10">
        <v>5</v>
      </c>
      <c r="K20" s="10">
        <v>8</v>
      </c>
      <c r="L20" s="19"/>
      <c r="M20" s="19"/>
      <c r="N20" s="19"/>
      <c r="O20" s="19"/>
      <c r="P20" s="13">
        <v>3800000</v>
      </c>
      <c r="Q20" s="14">
        <f t="shared" si="2"/>
        <v>20013333</v>
      </c>
      <c r="R20" s="14">
        <f t="shared" si="0"/>
        <v>60039999</v>
      </c>
      <c r="S20" s="15">
        <v>0</v>
      </c>
      <c r="T20" s="15">
        <f t="shared" si="1"/>
        <v>60039999</v>
      </c>
      <c r="U20" s="16" t="s">
        <v>80</v>
      </c>
      <c r="V20" s="28">
        <v>18410</v>
      </c>
    </row>
    <row r="21" spans="1:22" s="18" customFormat="1" ht="70" hidden="1" customHeight="1" x14ac:dyDescent="0.15">
      <c r="A21" s="19">
        <v>17</v>
      </c>
      <c r="B21" s="36" t="s">
        <v>76</v>
      </c>
      <c r="C21" s="37" t="s">
        <v>77</v>
      </c>
      <c r="D21" s="36" t="s">
        <v>78</v>
      </c>
      <c r="E21" s="20"/>
      <c r="F21" s="6" t="s">
        <v>81</v>
      </c>
      <c r="G21" s="38">
        <v>1</v>
      </c>
      <c r="H21" s="39">
        <v>44949</v>
      </c>
      <c r="I21" s="40">
        <v>45107</v>
      </c>
      <c r="J21" s="10">
        <v>5</v>
      </c>
      <c r="K21" s="10">
        <v>8</v>
      </c>
      <c r="L21" s="19"/>
      <c r="M21" s="19"/>
      <c r="N21" s="19"/>
      <c r="O21" s="19"/>
      <c r="P21" s="13">
        <v>3800000</v>
      </c>
      <c r="Q21" s="14">
        <f t="shared" si="2"/>
        <v>20013333</v>
      </c>
      <c r="R21" s="14">
        <f t="shared" si="0"/>
        <v>20013333</v>
      </c>
      <c r="S21" s="15">
        <v>0</v>
      </c>
      <c r="T21" s="15">
        <f t="shared" si="1"/>
        <v>20013333</v>
      </c>
      <c r="U21" s="23" t="s">
        <v>82</v>
      </c>
      <c r="V21" s="41">
        <v>18399</v>
      </c>
    </row>
    <row r="22" spans="1:22" s="18" customFormat="1" ht="70" hidden="1" customHeight="1" x14ac:dyDescent="0.15">
      <c r="A22" s="2">
        <v>18</v>
      </c>
      <c r="B22" s="3" t="s">
        <v>83</v>
      </c>
      <c r="C22" s="35" t="s">
        <v>23</v>
      </c>
      <c r="D22" s="3" t="s">
        <v>84</v>
      </c>
      <c r="E22" s="20"/>
      <c r="F22" s="6" t="s">
        <v>85</v>
      </c>
      <c r="G22" s="7">
        <v>2</v>
      </c>
      <c r="H22" s="8">
        <v>44949</v>
      </c>
      <c r="I22" s="9">
        <v>45107</v>
      </c>
      <c r="J22" s="10">
        <v>5</v>
      </c>
      <c r="K22" s="10">
        <v>8</v>
      </c>
      <c r="L22" s="19"/>
      <c r="M22" s="19"/>
      <c r="N22" s="19"/>
      <c r="O22" s="19"/>
      <c r="P22" s="13">
        <v>3800000</v>
      </c>
      <c r="Q22" s="14">
        <f t="shared" si="2"/>
        <v>20013333</v>
      </c>
      <c r="R22" s="14">
        <f t="shared" si="0"/>
        <v>40026666</v>
      </c>
      <c r="S22" s="15">
        <v>0</v>
      </c>
      <c r="T22" s="15">
        <f t="shared" si="1"/>
        <v>40026666</v>
      </c>
      <c r="U22" s="23" t="s">
        <v>86</v>
      </c>
      <c r="V22" s="28">
        <v>18307</v>
      </c>
    </row>
    <row r="23" spans="1:22" s="18" customFormat="1" ht="70" hidden="1" customHeight="1" x14ac:dyDescent="0.15">
      <c r="A23" s="2">
        <v>19</v>
      </c>
      <c r="B23" s="3" t="s">
        <v>87</v>
      </c>
      <c r="C23" s="35" t="s">
        <v>88</v>
      </c>
      <c r="D23" s="3" t="s">
        <v>89</v>
      </c>
      <c r="E23" s="20"/>
      <c r="F23" s="6" t="s">
        <v>90</v>
      </c>
      <c r="G23" s="7">
        <v>2</v>
      </c>
      <c r="H23" s="8">
        <v>44949</v>
      </c>
      <c r="I23" s="9">
        <v>45107</v>
      </c>
      <c r="J23" s="10">
        <v>5</v>
      </c>
      <c r="K23" s="10">
        <v>8</v>
      </c>
      <c r="L23" s="19"/>
      <c r="M23" s="19"/>
      <c r="N23" s="19"/>
      <c r="O23" s="19"/>
      <c r="P23" s="13">
        <v>3800000</v>
      </c>
      <c r="Q23" s="14">
        <f t="shared" si="2"/>
        <v>20013333</v>
      </c>
      <c r="R23" s="14">
        <f t="shared" si="0"/>
        <v>40026666</v>
      </c>
      <c r="S23" s="15">
        <v>0</v>
      </c>
      <c r="T23" s="15">
        <f t="shared" si="1"/>
        <v>40026666</v>
      </c>
      <c r="U23" s="16" t="s">
        <v>91</v>
      </c>
      <c r="V23" s="28">
        <v>18401</v>
      </c>
    </row>
    <row r="24" spans="1:22" s="18" customFormat="1" ht="70" hidden="1" customHeight="1" x14ac:dyDescent="0.15">
      <c r="A24" s="19">
        <v>20</v>
      </c>
      <c r="B24" s="35" t="s">
        <v>92</v>
      </c>
      <c r="C24" s="35" t="s">
        <v>27</v>
      </c>
      <c r="D24" s="35" t="s">
        <v>28</v>
      </c>
      <c r="E24" s="20"/>
      <c r="F24" s="6" t="s">
        <v>93</v>
      </c>
      <c r="G24" s="38">
        <v>1</v>
      </c>
      <c r="H24" s="8">
        <v>44949</v>
      </c>
      <c r="I24" s="9">
        <v>45107</v>
      </c>
      <c r="J24" s="10">
        <v>5</v>
      </c>
      <c r="K24" s="10">
        <v>8</v>
      </c>
      <c r="L24" s="19"/>
      <c r="M24" s="19"/>
      <c r="N24" s="19"/>
      <c r="O24" s="19"/>
      <c r="P24" s="13">
        <v>3800000</v>
      </c>
      <c r="Q24" s="14">
        <f t="shared" si="2"/>
        <v>20013333</v>
      </c>
      <c r="R24" s="14">
        <f t="shared" si="0"/>
        <v>20013333</v>
      </c>
      <c r="S24" s="15">
        <v>0</v>
      </c>
      <c r="T24" s="15">
        <f t="shared" si="1"/>
        <v>20013333</v>
      </c>
      <c r="U24" s="16" t="s">
        <v>94</v>
      </c>
      <c r="V24" s="28">
        <v>18388</v>
      </c>
    </row>
    <row r="25" spans="1:22" s="18" customFormat="1" ht="70" hidden="1" customHeight="1" x14ac:dyDescent="0.15">
      <c r="A25" s="2">
        <v>21</v>
      </c>
      <c r="B25" s="35" t="s">
        <v>92</v>
      </c>
      <c r="C25" s="35" t="s">
        <v>95</v>
      </c>
      <c r="D25" s="35" t="s">
        <v>96</v>
      </c>
      <c r="E25" s="20"/>
      <c r="F25" s="6" t="s">
        <v>97</v>
      </c>
      <c r="G25" s="7">
        <v>1</v>
      </c>
      <c r="H25" s="8">
        <v>44949</v>
      </c>
      <c r="I25" s="9">
        <v>45107</v>
      </c>
      <c r="J25" s="19">
        <v>5</v>
      </c>
      <c r="K25" s="19">
        <v>8</v>
      </c>
      <c r="L25" s="19"/>
      <c r="M25" s="19"/>
      <c r="N25" s="19"/>
      <c r="O25" s="19"/>
      <c r="P25" s="26">
        <v>3800000</v>
      </c>
      <c r="Q25" s="14">
        <f t="shared" si="2"/>
        <v>20013333</v>
      </c>
      <c r="R25" s="14">
        <f t="shared" si="0"/>
        <v>20013333</v>
      </c>
      <c r="S25" s="15">
        <v>0</v>
      </c>
      <c r="T25" s="15">
        <f t="shared" si="1"/>
        <v>20013333</v>
      </c>
      <c r="U25" s="23" t="s">
        <v>98</v>
      </c>
      <c r="V25" s="28">
        <v>18319</v>
      </c>
    </row>
    <row r="26" spans="1:22" s="18" customFormat="1" ht="70" hidden="1" customHeight="1" x14ac:dyDescent="0.15">
      <c r="A26" s="2">
        <v>22</v>
      </c>
      <c r="B26" s="3" t="s">
        <v>99</v>
      </c>
      <c r="C26" s="32" t="s">
        <v>100</v>
      </c>
      <c r="D26" s="3" t="s">
        <v>101</v>
      </c>
      <c r="E26" s="20"/>
      <c r="F26" s="6" t="s">
        <v>102</v>
      </c>
      <c r="G26" s="7">
        <v>1</v>
      </c>
      <c r="H26" s="8">
        <v>44949</v>
      </c>
      <c r="I26" s="9">
        <v>45107</v>
      </c>
      <c r="J26" s="10">
        <v>5</v>
      </c>
      <c r="K26" s="10">
        <v>8</v>
      </c>
      <c r="L26" s="19"/>
      <c r="M26" s="19"/>
      <c r="N26" s="19"/>
      <c r="O26" s="19"/>
      <c r="P26" s="13">
        <v>3800000</v>
      </c>
      <c r="Q26" s="14">
        <f t="shared" si="2"/>
        <v>20013333</v>
      </c>
      <c r="R26" s="14">
        <f t="shared" si="0"/>
        <v>20013333</v>
      </c>
      <c r="S26" s="15">
        <v>0</v>
      </c>
      <c r="T26" s="15">
        <f t="shared" si="1"/>
        <v>20013333</v>
      </c>
      <c r="U26" s="16" t="s">
        <v>103</v>
      </c>
      <c r="V26" s="42">
        <v>18346</v>
      </c>
    </row>
    <row r="27" spans="1:22" s="18" customFormat="1" ht="70" hidden="1" customHeight="1" x14ac:dyDescent="0.15">
      <c r="A27" s="19">
        <v>23</v>
      </c>
      <c r="B27" s="3" t="s">
        <v>104</v>
      </c>
      <c r="C27" s="4" t="s">
        <v>55</v>
      </c>
      <c r="D27" s="3" t="s">
        <v>56</v>
      </c>
      <c r="E27" s="20"/>
      <c r="F27" s="43" t="s">
        <v>105</v>
      </c>
      <c r="G27" s="7">
        <v>1</v>
      </c>
      <c r="H27" s="8">
        <v>44949</v>
      </c>
      <c r="I27" s="9">
        <v>45107</v>
      </c>
      <c r="J27" s="10">
        <v>5</v>
      </c>
      <c r="K27" s="10">
        <v>8</v>
      </c>
      <c r="L27" s="19"/>
      <c r="M27" s="19"/>
      <c r="N27" s="19"/>
      <c r="O27" s="19"/>
      <c r="P27" s="13">
        <v>3800000</v>
      </c>
      <c r="Q27" s="14">
        <f t="shared" si="2"/>
        <v>20013333</v>
      </c>
      <c r="R27" s="14">
        <f t="shared" si="0"/>
        <v>20013333</v>
      </c>
      <c r="S27" s="15">
        <v>0</v>
      </c>
      <c r="T27" s="15">
        <f t="shared" si="1"/>
        <v>20013333</v>
      </c>
      <c r="U27" s="16" t="s">
        <v>106</v>
      </c>
      <c r="V27" s="28">
        <v>18325</v>
      </c>
    </row>
    <row r="28" spans="1:22" s="18" customFormat="1" ht="70" hidden="1" customHeight="1" x14ac:dyDescent="0.15">
      <c r="B28" s="44"/>
      <c r="C28" s="44"/>
      <c r="D28" s="44"/>
      <c r="E28" s="44"/>
      <c r="G28" s="18">
        <f>SUM(G5:G27)</f>
        <v>34</v>
      </c>
      <c r="T28" s="45">
        <f>SUM(T5:T27)</f>
        <v>703253322</v>
      </c>
      <c r="U28" s="44"/>
    </row>
    <row r="29" spans="1:22" s="18" customFormat="1" ht="70" customHeight="1" x14ac:dyDescent="0.15">
      <c r="B29" s="44"/>
      <c r="C29" s="44"/>
      <c r="D29" s="44"/>
      <c r="E29" s="44"/>
      <c r="U29" s="44"/>
    </row>
    <row r="30" spans="1:22" s="18" customFormat="1" ht="70" customHeight="1" x14ac:dyDescent="0.15">
      <c r="B30" s="44"/>
      <c r="C30" s="44"/>
      <c r="D30" s="44"/>
      <c r="E30" s="44"/>
      <c r="U30" s="44"/>
    </row>
    <row r="31" spans="1:22" s="18" customFormat="1" ht="70" customHeight="1" x14ac:dyDescent="0.15">
      <c r="B31" s="44"/>
      <c r="C31" s="44"/>
      <c r="D31" s="44"/>
      <c r="E31" s="44"/>
      <c r="U31" s="44"/>
    </row>
    <row r="32" spans="1:22" s="18" customFormat="1" ht="70" customHeight="1" x14ac:dyDescent="0.15">
      <c r="B32" s="44"/>
      <c r="C32" s="44"/>
      <c r="D32" s="44"/>
      <c r="E32" s="44"/>
      <c r="U32" s="44"/>
    </row>
    <row r="33" spans="2:21" s="18" customFormat="1" ht="70" customHeight="1" x14ac:dyDescent="0.15">
      <c r="B33" s="44"/>
      <c r="C33" s="44"/>
      <c r="D33" s="44"/>
      <c r="E33" s="44"/>
      <c r="U33" s="44"/>
    </row>
    <row r="34" spans="2:21" s="18" customFormat="1" ht="70" customHeight="1" x14ac:dyDescent="0.15">
      <c r="B34" s="44"/>
      <c r="C34" s="44"/>
      <c r="D34" s="44"/>
      <c r="E34" s="44"/>
      <c r="U34" s="44"/>
    </row>
    <row r="35" spans="2:21" s="18" customFormat="1" ht="70" customHeight="1" x14ac:dyDescent="0.15">
      <c r="B35" s="44"/>
      <c r="C35" s="44"/>
      <c r="D35" s="44"/>
      <c r="E35" s="44"/>
      <c r="U35" s="44"/>
    </row>
    <row r="36" spans="2:21" s="18" customFormat="1" ht="11" x14ac:dyDescent="0.15">
      <c r="B36" s="44"/>
      <c r="C36" s="44"/>
      <c r="D36" s="44"/>
      <c r="E36" s="44"/>
      <c r="U36" s="44"/>
    </row>
    <row r="37" spans="2:21" s="18" customFormat="1" ht="11" x14ac:dyDescent="0.15">
      <c r="B37" s="44"/>
      <c r="C37" s="44"/>
      <c r="D37" s="44"/>
      <c r="E37" s="44"/>
      <c r="U37" s="44"/>
    </row>
  </sheetData>
  <sheetProtection algorithmName="SHA-512" hashValue="KvFyQFkt9LVjQbepRqLvEECGaN3FX9PgHO9jobS71NNEMKRUNPcLdrb6swOw7mFO2lS0FzgZKwRqqaNFTAAu6Q==" saltValue="LOo2BHmu5JQZUUByztubbw==" spinCount="100000" sheet="1" objects="1" scenarios="1"/>
  <autoFilter ref="A4:V28" xr:uid="{43744A2F-5417-46F4-B1D9-8926815A69C8}">
    <filterColumn colId="7">
      <filters>
        <dateGroupItem year="2023" month="1" dateTimeGrouping="month"/>
      </filters>
    </filterColumn>
    <filterColumn colId="8">
      <filters>
        <dateGroupItem year="2023" month="9" dateTimeGrouping="month"/>
      </filters>
    </filterColumn>
  </autoFilter>
  <mergeCells count="19">
    <mergeCell ref="O2:O4"/>
    <mergeCell ref="P2:P4"/>
    <mergeCell ref="Q2:Q4"/>
    <mergeCell ref="A2:A4"/>
    <mergeCell ref="B2:B4"/>
    <mergeCell ref="C2:C4"/>
    <mergeCell ref="D2:D4"/>
    <mergeCell ref="E2:E4"/>
    <mergeCell ref="F2:F4"/>
    <mergeCell ref="J3:J4"/>
    <mergeCell ref="K3:K4"/>
    <mergeCell ref="G2:G4"/>
    <mergeCell ref="H2:I2"/>
    <mergeCell ref="J2:K2"/>
    <mergeCell ref="R2:R4"/>
    <mergeCell ref="S2:S4"/>
    <mergeCell ref="T2:T4"/>
    <mergeCell ref="U2:U4"/>
    <mergeCell ref="V2:V4"/>
  </mergeCells>
  <dataValidations count="4">
    <dataValidation type="date" allowBlank="1" showInputMessage="1" showErrorMessage="1" promptTitle="Error " prompt="Las Fechas deben estar entre el 23 de enero y el 15 diciembre de 2023" sqref="H5:H27" xr:uid="{EFA60204-02B6-48F4-BF0D-C0B66E4FD1E6}">
      <formula1>44949</formula1>
      <formula2>45276</formula2>
    </dataValidation>
    <dataValidation type="whole" allowBlank="1" showInputMessage="1" showErrorMessage="1" sqref="G5:G27" xr:uid="{BCBF4848-1922-4608-A4E5-7043C1E71A96}">
      <formula1>0</formula1>
      <formula2>500</formula2>
    </dataValidation>
    <dataValidation type="list" allowBlank="1" showInputMessage="1" showErrorMessage="1" sqref="C26" xr:uid="{45335A19-B36B-47F2-A54D-BEBB873AA307}">
      <formula1>INDIRECT($N26)</formula1>
    </dataValidation>
    <dataValidation type="list" allowBlank="1" showInputMessage="1" showErrorMessage="1" sqref="C5:C23 D24:D25 C27" xr:uid="{BC210FB1-BBC3-4748-A9C8-97B0ACC43ABF}">
      <formula1>INDIRECT($O5)</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TITULADA VIRTUAL</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Jhanerys Paola Gomez Bayona</dc:creator>
  <cp:lastModifiedBy>Jhon Luis Peñaloza </cp:lastModifiedBy>
  <dcterms:created xsi:type="dcterms:W3CDTF">2023-01-12T20:56:50Z</dcterms:created>
  <dcterms:modified xsi:type="dcterms:W3CDTF">2023-01-19T01:59:21Z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2023-01-12T20:56:57Z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0f59c363-b9a6-4267-b7ab-12b55e4d8336</vt:lpwstr>
  </property>
  <property fmtid="{D5CDD505-2E9C-101B-9397-08002B2CF9AE}" pid="8" name="MSIP_Label_1299739c-ad3d-4908-806e-4d91151a6e13_ContentBits">
    <vt:lpwstr>0</vt:lpwstr>
  </property>
</Properties>
</file>