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66925"/>
  <mc:AlternateContent xmlns:mc="http://schemas.openxmlformats.org/markup-compatibility/2006">
    <mc:Choice Requires="x15">
      <x15ac:absPath xmlns:x15ac="http://schemas.microsoft.com/office/spreadsheetml/2010/11/ac" url="C:\Users\jgoenagab\Desktop\CONTRATACION 2023 CCYS\INSTRUCTORES\1. SERVICIOS ADMINISTRATIVOS  JUNIO 3.8\"/>
    </mc:Choice>
  </mc:AlternateContent>
  <xr:revisionPtr revIDLastSave="0" documentId="13_ncr:1_{EAAF58B5-DB65-49AF-B770-8FBD6DFFC5DE}" xr6:coauthVersionLast="47" xr6:coauthVersionMax="47" xr10:uidLastSave="{00000000-0000-0000-0000-000000000000}"/>
  <bookViews>
    <workbookView xWindow="-120" yWindow="-120" windowWidth="20730" windowHeight="11160" xr2:uid="{AF9C6F55-0B39-4C4A-92B3-795FAA6A0FE9}"/>
  </bookViews>
  <sheets>
    <sheet name="Hoja1" sheetId="1" r:id="rId1"/>
  </sheets>
  <definedNames>
    <definedName name="_xlnm._FilterDatabase" localSheetId="0" hidden="1">Hoja1!$A$3:$X$37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7" i="1" l="1"/>
  <c r="Q36" i="1"/>
  <c r="R36" i="1" s="1"/>
  <c r="T36" i="1" s="1"/>
  <c r="S35" i="1"/>
  <c r="Q35" i="1"/>
  <c r="R35" i="1" s="1"/>
  <c r="S34" i="1"/>
  <c r="Q34" i="1"/>
  <c r="R34" i="1" s="1"/>
  <c r="T34" i="1" s="1"/>
  <c r="S33" i="1"/>
  <c r="Q33" i="1"/>
  <c r="R33" i="1" s="1"/>
  <c r="S32" i="1"/>
  <c r="Q32" i="1"/>
  <c r="R32" i="1" s="1"/>
  <c r="Q17" i="1"/>
  <c r="R17" i="1" s="1"/>
  <c r="T17" i="1" s="1"/>
  <c r="Q14" i="1"/>
  <c r="R14" i="1" s="1"/>
  <c r="T14" i="1" s="1"/>
  <c r="S31" i="1"/>
  <c r="Q31" i="1"/>
  <c r="R31" i="1" s="1"/>
  <c r="S30" i="1"/>
  <c r="Q30" i="1"/>
  <c r="R30" i="1" s="1"/>
  <c r="S29" i="1"/>
  <c r="Q29" i="1"/>
  <c r="R29" i="1" s="1"/>
  <c r="S28" i="1"/>
  <c r="Q28" i="1"/>
  <c r="R28" i="1" s="1"/>
  <c r="Q13" i="1"/>
  <c r="R13" i="1" s="1"/>
  <c r="T13" i="1" s="1"/>
  <c r="Q27" i="1"/>
  <c r="R27" i="1" s="1"/>
  <c r="T27" i="1" s="1"/>
  <c r="Q12" i="1"/>
  <c r="R12" i="1" s="1"/>
  <c r="T12" i="1" s="1"/>
  <c r="Q11" i="1"/>
  <c r="R11" i="1" s="1"/>
  <c r="T11" i="1" s="1"/>
  <c r="Q15" i="1"/>
  <c r="R15" i="1" s="1"/>
  <c r="T15" i="1" s="1"/>
  <c r="Q10" i="1"/>
  <c r="R10" i="1" s="1"/>
  <c r="T10" i="1" s="1"/>
  <c r="Q16" i="1"/>
  <c r="R16" i="1" s="1"/>
  <c r="T16" i="1" s="1"/>
  <c r="S26" i="1"/>
  <c r="Q26" i="1"/>
  <c r="R26" i="1" s="1"/>
  <c r="Q9" i="1"/>
  <c r="R9" i="1" s="1"/>
  <c r="T9" i="1" s="1"/>
  <c r="S25" i="1"/>
  <c r="Q25" i="1"/>
  <c r="R25" i="1" s="1"/>
  <c r="S24" i="1"/>
  <c r="Q24" i="1"/>
  <c r="R24" i="1" s="1"/>
  <c r="T24" i="1" s="1"/>
  <c r="S23" i="1"/>
  <c r="Q23" i="1"/>
  <c r="R23" i="1" s="1"/>
  <c r="T23" i="1" s="1"/>
  <c r="S22" i="1"/>
  <c r="Q22" i="1"/>
  <c r="R22" i="1" s="1"/>
  <c r="T22" i="1" s="1"/>
  <c r="S21" i="1"/>
  <c r="Q21" i="1"/>
  <c r="R21" i="1" s="1"/>
  <c r="T21" i="1" s="1"/>
  <c r="Q8" i="1"/>
  <c r="R8" i="1" s="1"/>
  <c r="T8" i="1" s="1"/>
  <c r="S20" i="1"/>
  <c r="Q20" i="1"/>
  <c r="R20" i="1" s="1"/>
  <c r="Q7" i="1"/>
  <c r="R7" i="1" s="1"/>
  <c r="T7" i="1" s="1"/>
  <c r="Q6" i="1"/>
  <c r="R6" i="1" s="1"/>
  <c r="T6" i="1" s="1"/>
  <c r="S19" i="1"/>
  <c r="Q19" i="1"/>
  <c r="R19" i="1" s="1"/>
  <c r="T19" i="1" s="1"/>
  <c r="Q5" i="1"/>
  <c r="R5" i="1" s="1"/>
  <c r="T5" i="1" s="1"/>
  <c r="S18" i="1"/>
  <c r="Q18" i="1"/>
  <c r="R18" i="1" s="1"/>
  <c r="T18" i="1" s="1"/>
  <c r="Q4" i="1"/>
  <c r="R4" i="1" s="1"/>
  <c r="T4" i="1" s="1"/>
  <c r="T26" i="1" l="1"/>
  <c r="T33" i="1"/>
  <c r="T29" i="1"/>
  <c r="T32" i="1"/>
  <c r="T30" i="1"/>
  <c r="T35" i="1"/>
  <c r="T25" i="1"/>
  <c r="T28" i="1"/>
  <c r="T31" i="1"/>
  <c r="T20" i="1"/>
  <c r="T37" i="1" l="1"/>
</calcChain>
</file>

<file path=xl/sharedStrings.xml><?xml version="1.0" encoding="utf-8"?>
<sst xmlns="http://schemas.openxmlformats.org/spreadsheetml/2006/main" count="222" uniqueCount="177">
  <si>
    <t>No</t>
  </si>
  <si>
    <t>PROGRAMA DE FORMACIÓN</t>
  </si>
  <si>
    <t>COMPETENCIA</t>
  </si>
  <si>
    <t>PERFIL DEL INSTRUCTOR</t>
  </si>
  <si>
    <t>VALIDACIÓN (QUE APAREZCA, VALORES, NUMERO DE INSTRUCTORES)</t>
  </si>
  <si>
    <t>OBJETO CONTRACTUAL</t>
  </si>
  <si>
    <t>No de personas a contratar</t>
  </si>
  <si>
    <t>Fechas Previstas para la Contratación</t>
  </si>
  <si>
    <t>Plazo Previsto para la Contratación</t>
  </si>
  <si>
    <t>VALIDACIÓN FECHAS</t>
  </si>
  <si>
    <t>costo honorarios mes (Pesos)</t>
  </si>
  <si>
    <t>Valor un instructor</t>
  </si>
  <si>
    <t>Valor total programa</t>
  </si>
  <si>
    <t>Deduccion Semana de Confraternidad- Alistamiento  (3 al 15 de julio)</t>
  </si>
  <si>
    <t>Total Contratacion</t>
  </si>
  <si>
    <t>Contratista</t>
  </si>
  <si>
    <t>Observaciones</t>
  </si>
  <si>
    <t>Inicio</t>
  </si>
  <si>
    <t>Terminación</t>
  </si>
  <si>
    <t xml:space="preserve">Meses </t>
  </si>
  <si>
    <t>Días</t>
  </si>
  <si>
    <t>(D-M-A)</t>
  </si>
  <si>
    <t>SERVICIOS Y OPERACIONES MICROFINANCIERAS</t>
  </si>
  <si>
    <t>Utilizar herramientas informáticas de acuerdo con las necesidades de manejo de información</t>
  </si>
  <si>
    <t>Requisitos academicos: - TECNÓLOGO O PROFESIONAL EN ÁREAS AFINES CON TECNOLOGÍAS DE LA INFORMACIÓN Y LA COMUNICACIÓN. Experiencia Laboral;- MÍNIMO, DIECIOCHO (18) MESES DE EXPERIENCIA LABORAL, DE LOS CUALES DOCE (12) MESES ESTARÁN RELACIONADOS CON EL EJERCICIO DE LA PROFESIÓN U OFICIO OBJETO DE LA FORMACIÓN PROFESIONAL Y SEIS (6) MESES EN LABORES DE DOCENCIA EN EL ÁREA.</t>
  </si>
  <si>
    <t>8-9302-866 Instructor: Prestar Servicios Personales Carácter Temporal Para La Formación Profesional Integral, En FORMACION REGULAR TITULADA Y COMPLEMENTARIAPara el Programa Formación SERVICIOS COMERCIALES Y FINANCIEROS Y SERVICIOS Y OPERACIONES MICROFINANCIERAS</t>
  </si>
  <si>
    <t>ANGEL ALVAREZ HERNANDEZ</t>
  </si>
  <si>
    <t>CONVOCATORIA 18030</t>
  </si>
  <si>
    <t>INTERACTUAR EN LENGUA INGLESA DE FORMA ORAL Y ESCRITA DENTRO DE CONTEXTOS SOCIALES Y LABORALES SEGÚN LOS CRITERIOS ESTABLECIDOS POR EL MARCO COMÚN EUROPEO DE REFERENCIA PARA LAS LENGUAS.</t>
  </si>
  <si>
    <t>"Opción 1: Título profesional universitario en cualquier núcleo básico de conocimiento. Nivel de lengua certificado* de mínimo B2 de acuerdo con el MCER en cada una de las 4 habilidades de dominio de lengua (Comprensión oral, Comprensión escrita, Producción oral, Producción escrita). Veinticuatro (24) meses de experiencia en la instrucción/docencia de la lengua extranjera a impartir. Opción 2: Título tecnólogo en cualquier núcleo básico de conocimiento. Nivel de lengua certificado* de mínimo B2 de acuerdo con el MCER en cada una de las 4 habilidades de dominio de lengua (Comprensión oral, Comprensión escrita, Producción oral, Producción escrita). Treinta (30) meses de experiencia en la instrucción/docencia de la lengua extranjera a impartir.Los instructores para programas de formación complementaria virtual, incluyendo bilingüismo, deberán acreditar capacitación relacionada con tutoría virtual, no inferior a 40 horas, además de cumplir los requisitos del perfil establecido en los diseños curriculares de cada programa como perfiles de instructor (en el caso de bilingüismo, el perfil está definido en el numeral 8 de la presente circular). Los instructores que se contraten para orientar programas de formación titulada virtual o titulada a distancia, deberán acreditar capacitación relacionada con tutoría virtual, no inferior a 40 horas; tener experiencia certificada de mínimo seis (6) meses como tutor virtual, además de cumplir los requisitos del perfil establecido en los diseños curriculares de cada programa."</t>
  </si>
  <si>
    <t>8-9302-867 Instructor: Prestar Servicios Personales Carácter Temporal Para La Formación Profesional Integral, En FORMACION REGULAR TITULADA Y COMPLEMENTARIAPara el Programa Formación ASESORÍA COMERCIAL Y OPERACIONES DE ENTIDADES FINANCIERAS</t>
  </si>
  <si>
    <t>MARIA FERNANDA BUSTOS</t>
  </si>
  <si>
    <t>CONVOCATORIA 18012</t>
  </si>
  <si>
    <t>GESTION CONTABLE Y DE INFORMACION FINANCIERA</t>
  </si>
  <si>
    <t>Elaborar declaraciones tributarias de acuerdo con guía técnica y normativa fiscal</t>
  </si>
  <si>
    <t>"Requisitos académicos: El programa requiere de un equipo de instructores para orientar la competencia conformado por profesionales de las siguientes áreas: alternativa 1: titulo profesional universitario en el núcleo básico de conocimiento de: -contaduría pública -tarjeta profesional en los casos exigidos por la ley alternativa 2: título de tecnólogo en el núcleo básico de conocimiento de contaduría pública. Experiencia laboral: 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t>
  </si>
  <si>
    <t>8-9302-532 Instructor: Prestar Servicios Personales Carácter Temporal Para La Formación Profesional Integral, En FORMACION REGULAR TITULADA Y COMPLEMENTARIAPara el Programa Formación GESTION CONTABLE Y DE INFORMACION FINANCIERA</t>
  </si>
  <si>
    <t>ESTERLINA MEJIA, JAIME POSADA</t>
  </si>
  <si>
    <t xml:space="preserve">CONVOCATORIA 17923 </t>
  </si>
  <si>
    <t>AGREGADA</t>
  </si>
  <si>
    <t>MAURICIO BONETH, CARLOS MADIEDO, ERICK PALACIOS, FABIAN CASTRO, MARLY ROA, JUAN JOSE PERTUZ, MARLY ROA,  CAROL GOMEZ, GIOVANY PALMA, JAVIER JULIO, JESUS RODRIGUEZ, EUFEMIA PARRA, MERCEDES BIBANQUEZ, HOWARD PACHECO, GLADYS PEREZ, CESAR SALAS</t>
  </si>
  <si>
    <t>CONVOCATORIA 17923  nota:  JOHON ORDOÑEZ, manifiesta Linda Pichon que su desempeño fue deficiente en 2022</t>
  </si>
  <si>
    <t>CONTABILIZACION DE OPERACIONES COMERCIALES Y FINANCIERAS.</t>
  </si>
  <si>
    <t>Reconocer recursos financieros de acuerdo con metodología y normativa</t>
  </si>
  <si>
    <t>"Requisitos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t>
  </si>
  <si>
    <t>8-9302-956 Instructor: Prestar Servicios Personales Carácter Temporal Para La Formación Profesional Integral, En FORMACION REGULAR TITULADA Y COMPLEMENTARIAPara el Programa Formación GESTION CONTABLE Y FINANCIERA</t>
  </si>
  <si>
    <t>CLAUDIA CAPDEVILLA CARABALLO</t>
  </si>
  <si>
    <t>CONVOCATORIA 17897</t>
  </si>
  <si>
    <t>SEGURIDAD DE INSTALACIONES</t>
  </si>
  <si>
    <t>CONTROLAR ACCESOS DE ACUERDO CON NORMATIVA DE SEGURIDAD PRIVADA</t>
  </si>
  <si>
    <t>"Requisitos académicos: Requisitos académicos alternativa no. 1 -formación profesional en áreas de seguridad, profesionales en derecho; administración, ingenierías industrial, sst, oficial de las ffaa, profesional en ciencias militares, administrador policial, especialista en gestión del riesgo, personal de organismos de seguridad del estado; policía nacional; con conocimiento y experticia en seguridad alternativa no. 2 -tecnólogo en salud ocupacional, suboficial de las ffaa y policía nacional; personal de organismos de seguridad del estado; policía nacional ; con conocimientos y experticia en seguridad Experiencia laboral: Requisitos de experiencia laboral alternativa 1: veinticuatro (24) meses de experiencia: de los cuales dieciocho (18) meses estarán relacionados con el ejercicio de la profesión u oficio objeto de la formación profesional y seis (6) meses en labores de docencia alternativa 2: treinta y seis (36) meses de experiencia: de los cuales veinticuatro (24) meses estarán relacionados con el ejercicio de la profesión u oficio objeto de la formación profesional y doce (12) meses en labores de docencia"</t>
  </si>
  <si>
    <t>8-9302-294 Instructor: Prestar Servicios Personales Carácter Temporal Para La Formación Profesional Integral, En FORMACION REGULAR TITULADA Y COMPLEMENTARIAPara el Programa Formación SEGURIDAD DE INSTALACIONES</t>
  </si>
  <si>
    <t>JAIME VANEGAS</t>
  </si>
  <si>
    <t>CONVOCATORIA 17891</t>
  </si>
  <si>
    <t>GESTIÓN BANCARIA Y DE ENTIDADES FINANCIERAS</t>
  </si>
  <si>
    <t>DAR ASESORÍA COMERCIAL Y FINANCIERA QUE CONDUZCA A LA SATISFACCIÓN DE LAS EXPECTATIVAS Y NECESIDADES REALES DEL CLIENTE.</t>
  </si>
  <si>
    <t>"Requisitos academicos: El Programa Requiere De Un Equipo De Instructores, Conformado Por Profesionales Con Titulo De Pregrado EnCiencias Económicas O AfinesIngeniería Industrial O Financiera O Afines Experiencia Laboral Veinticuatro (24) Meses De ExperienciaDe Los Cuales Dieciocho (18) Meses Estarán Relacionados Con El Ejercicio De La Profesión U Oficio Objeto De La Formación Profesional Y Preferiblemente Con Seis (6) Meses En Labores De Docencia"</t>
  </si>
  <si>
    <t>8-9302-571 Instructor: Prestar Servicios Personales Carácter Temporal Para La Formación Profesional Integral, En FORMACION REGULAR TITULADA Y COMPLEMENTARIAPara el Programa Formación GESTIÓN BANCARIA Y DE ENTIDADES FINANCIERAS</t>
  </si>
  <si>
    <t>LISSETTE ORTIZ, EMERITA DONADO, FREDY RIAÑO, ARISTOFANES RAMOS, MARCHELO MARTINEZ, JAVIER RAMIREZ, JAVIER MORALES</t>
  </si>
  <si>
    <t>CONVOCATORIA 17879</t>
  </si>
  <si>
    <t>NOMINA Y PRESTACIONES SOCIALES .</t>
  </si>
  <si>
    <t>Generar nómina de acuerdo con normativa</t>
  </si>
  <si>
    <t>Requisitos académicos: requisitos académicos alternativa 1profesional en ciencias económicas, administrativas y contables, preferiblemente con certificación en competencias laborales especificas alternativa 2tecnólogo en gestión de talento humano, con certificación en competencias laborales específicas experiencia laboral: requisitos de experiencia laboral alternativa 1veinticuatro (24) meses de experienciade los cuales dieciocho (18) meses estarán relacionados con el ejercicio de la profesión u oficio objeto de la formación profesional y seis (6) meses en labores de docencia relacionada alternativa 2treinta y seis (36) meses de experienciade los cuales veinticuatro (24) meses estarán relacionados con el ejercicio de la profesión u oficio objeto de la formación profesional y doce (12) meses en labores de docencia relacionada</t>
  </si>
  <si>
    <t>8-9302-945 Instructor: Prestar Servicios Personales Carácter Temporal Para La Formación Profesional Integral, En FORMACION REGULAR TITULADA Y COMPLEMENTARIAPara el Programa Formación NOMINA Y PRESTACIONES SOCIALES .</t>
  </si>
  <si>
    <t>JAIME BARRIOS BARRIOS</t>
  </si>
  <si>
    <t>CONVOCATORIA 17872</t>
  </si>
  <si>
    <t>GESTIÓN DEL TALENTO HUMANO</t>
  </si>
  <si>
    <t>ESTRUCTURAR CARGOS Y COMPETENCIAS SEGÚN DIRECCIONAMIENTO ESTRATÉGICO Y NORMATIVIDAD VIGENTE.</t>
  </si>
  <si>
    <t>"Requisitos academicos: El Programa Requiere De Un Equipo De Instructores Técnicos, Conformado Por Profesionales Formados En Alguna De Las Siguientes Áreas Ciencias Económicas O AfinesFormación Profesional En Áreas De Administración Empresarial, Pública, O Negocios,  Psicología, Sociología, Comunicacoón Social Y Áreas De La Salud Ingeniería Industrial O AfinesAlternativa 1. Título De Tecnólogo O Cuatro (4) Años Estudios Universitarios Enciencias Económicas, Ingeniería Industrial, Admininsitración Pública, De Empresas O Negocios, Psicología O Áreas Afines, Comunicación Social, Sociología Y Ciencias De La Salud. Experiencia Laboral Preferiblemente Con Especialización En Gerencia Del Talento Humano, Salud Ocupacional O Áreas AfinesAlternativa 1Veinticuatro (24) Meses De ExperienciaDe Los Cuales Dieciocho (18) Meses Estarán Relacionados Con El Ejercicio De La Profesión U Oficio Objeto De La Formación Profesional Y Seis (6) Meses En Labores De DocenciaAlternativa 2Treinta Y Seis (36) Meses De ExperienciaDe Los Cuales Treinta (30) Meses Estarán Relacionados Con El Ejercicio De La Profesión U Oficio Objeto De La Formación Profesional Y Seis (6) Meses En Labores De Docencia"</t>
  </si>
  <si>
    <t>8-9302-585 Instructor: Prestar Servicios Personales Carácter Temporal Para La Formación Profesional Integral, En FORMACION REGULAR TITULADA Y COMPLEMENTARIAPara el Programa Formación GESTIÓN DEL TALENTO HUMANO</t>
  </si>
  <si>
    <t>EDWIN ARRIETA, JOSIRA ANGULO, JUAN CARLOS LEON, ADRIANA ALEAN LOPEZ, TATIANA ARRIETA, SANDRA BILBAO, YULEIDY MEDINA, LISETH ARROYO, DIEGO DIAZ, CARLOS SILVA, KEVIN CABRERA, SANDRA MARTES, CLELY BEDOYA, NATALIA MECK, ADRIANA MARTINEZ FARFAN</t>
  </si>
  <si>
    <t>CONVOCATORIA 17858</t>
  </si>
  <si>
    <t>GESTION DOCUMENTAL .</t>
  </si>
  <si>
    <t>ORGANIZAR ARCHIVO CENTRAL DE ACUERDO CON TECNOLOGÍAS Y NORMATIVA.</t>
  </si>
  <si>
    <t>Requisitos académicos: requisitos académicos alternativa 1 título profesional universitario en: profesional en ciencias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tarjeta profesional preferiblemente certificación de competencias laborales en las nclorganizar archivo central, orientar los procesos formativos presenciales con base en los planes de formación concertados. Integrar las tic en los procesos de enseñanza aprendizaje evaluación de acuerdo con las competencias a desarrollar en el aprendiz. Experiencia laboral: requisitos de experiencia laboral alternativa 1veinticuatro (24) meses de experienciade los cuales dieciocho (18) meses estarán relacionados con el ejercicio de la profesión u oficio objeto de la formación profesional y seis (6) meses en labores de docencia</t>
  </si>
  <si>
    <t>8-9302-847 Instructor: Prestar Servicios Personales Carácter Temporal Para La Formación Profesional Integral, En FORMACION REGULAR TITULADA Y COMPLEMENTARIAPara el Programa Formación GESTION DOCUMENTAL .</t>
  </si>
  <si>
    <r>
      <t xml:space="preserve">STEFANY DE LA HOZ, OCTAVIO MERCADO- </t>
    </r>
    <r>
      <rPr>
        <b/>
        <sz val="8"/>
        <color rgb="FFFF0000"/>
        <rFont val="Arial"/>
        <family val="2"/>
      </rPr>
      <t>VACANTE</t>
    </r>
  </si>
  <si>
    <t>CONVOCATORIA 17844</t>
  </si>
  <si>
    <t>RECURSOS HUMANOS .</t>
  </si>
  <si>
    <t>SELECCIONAR CANDIDATOS DE ACUERDO CON PROCEDIMIENTO TÉCNICO Y NORMATIVA</t>
  </si>
  <si>
    <t>Requisitos académicos: requisitos académicos alternativa 1profesional enadministración empresarial, negocios, ingeniero industrial. Preferiblemente especialista en gestión del talento humano o con experiencia en recursos humanos, y certificación en orientar los procesos formativos presenciales con base en los planes de formación concertados; integrar las tic en los procesos de enseñanza aprendizaje de acuerdo con las competencias a desarrollar. Alternativa 2tecnólogo en gestión de talento humano, con certificación de la competencia laborar ¿vincular a las personas seleccionadas de acuerdo con la normativa legal vigente y procedimientos organizacionales¿.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veinticuatro (24) meses estarán relacionados con el ejercicio de la profesión u oficio objeto de la formación profesional y doce (12) meses en labores de docencia</t>
  </si>
  <si>
    <t>8-9302-301 Instructor: Prestar Servicios Personales Carácter Temporal Para La Formación Profesional Integral, En FORMACION REGULAR TITULADA Y COMPLEMENTARIAPara el Programa Formación RECURSOS HUMANOS .</t>
  </si>
  <si>
    <t>NO SE ABRIO ESTA CONVOCATORIA</t>
  </si>
  <si>
    <t>ASISTENCIA EN ORGANIZACION DE ARCHIVOS .</t>
  </si>
  <si>
    <t>Organizar archivos de gestión de acuerdo con normativa</t>
  </si>
  <si>
    <t>"Requisitos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t>
  </si>
  <si>
    <t>8-9302-215 Instructor: Prestar Servicios Personales Carácter Temporal Para La Formación Profesional Integral, En FORMACION REGULAR TITULADA Y COMPLEMENTARIAPara el Programa Formación  ASISTENCIA EN ORGANIZACION DE ARCHIVOS .</t>
  </si>
  <si>
    <t>CARLOS VIDES, PATRICIA GALVIS, ARACELY VARGAS</t>
  </si>
  <si>
    <t>CONVOCATORIA 17795</t>
  </si>
  <si>
    <t>COMPRENDER TEXTOS EN INGLÉS EN FORMA ESCRITA Y AUDITIVA</t>
  </si>
  <si>
    <t>8-9302-586 Instructor: Prestar Servicios Personales Carácter Temporal Para La Formación Profesional Integral, En FORMACION REGULAR TITULADA Y COMPLEMENTARIAPara el Programa Formación GESTIÓN DEL TALENTO HUMANO</t>
  </si>
  <si>
    <r>
      <t xml:space="preserve">GARY PEREZ y </t>
    </r>
    <r>
      <rPr>
        <b/>
        <sz val="8"/>
        <color rgb="FFFF0000"/>
        <rFont val="Arial"/>
        <family val="2"/>
      </rPr>
      <t>VACANTE</t>
    </r>
  </si>
  <si>
    <t>CONVOCATORIA 17776 ( LUIS MARRIAGA(NO APARECE EN EL ANEXO VOO3)</t>
  </si>
  <si>
    <t>GENERAR HÁBITOS SALUDABLES DE VIDA MEDIANTE LA APLICACIÓN DE PROGRAMAS DE ACTIVIDAD FÍSICA EN LOS CONTEXTOS PRODUCTIVOS Y SOCIALES.</t>
  </si>
  <si>
    <t>"Requisitos académicos: Licenciado en educación física.  Tecnólogo en el núcleo básico de conocimiento dedeportes, educación física y recreación alternativa, Profesional en ciencias del deporte.  Título profesional universitario el núcleo básico de conocimiento dedeportes, educación física y recreación; o educación física y afines; o educación, Tecnólogo en actividad física o entrenamiento deportivo con especialización tecnológica relacionada con el área de conocimiento.   Experiencia laboral: Opción 1: treinta (30) meses de experiencia relacionada distribuida así dieciocho (18) meses de experiencia relacionada con el ejercicio de cultura física y doce (12) meses en docencia, Opción 2: veinticuatro (24) meses de experiencia relacionada distribuida asídoce (12) meses de experiencia relacionada con el ejercicio de la cultura física y doce (12) meses en docencia, adicionalmente certificar cursos de formación en pedagogía de mínimo 40 horas o presentar certificación de competencia laboral vigente en orientación de procesos formativos presenciales. "</t>
  </si>
  <si>
    <t xml:space="preserve">8-9302-533 Instructor: Prestar Servicios Personales Carácter Temporal Para La Formación Profesional Integral, En FORMACION REGULAR TITULADA Y COMPLEMENTARIAPara el Programa Formación GESTION CONTABLE Y DE INFORMACION FINANCIERA.                                                                                                                                                                                                           </t>
  </si>
  <si>
    <t>DESIERTA (no se contrtara)</t>
  </si>
  <si>
    <t>CONVOCATORIA 17773 DESIERTA. DE 6 HORAS</t>
  </si>
  <si>
    <t>8-9302-572 Instructor: Prestar Servicios Personales Carácter Temporal Para La Formación Profesional Integral, En FORMACION REGULAR TITULADA Y COMPLEMENTARIAPara el Programa Formación GESTIÓN BANCARIA Y DE ENTIDADES FINANCIERAS</t>
  </si>
  <si>
    <t>JAVIER BOLAÑOS PAEZ</t>
  </si>
  <si>
    <t>CONVOCATORIA 17744</t>
  </si>
  <si>
    <t>ASISTENCIA ADMINISTRATIVA .</t>
  </si>
  <si>
    <t>8-9302-524 Instructor: Prestar Servicios Personales Carácter Temporal Para La Formación Profesional Integral, En FORMACION REGULAR TITULADA Y COMPLEMENTARIAPara el Programa Formación ASISTENCIA ADMINISTRATIVA .</t>
  </si>
  <si>
    <t>JHON LECHUGA CASTRO</t>
  </si>
  <si>
    <t>CONVOCATORIOA 17726</t>
  </si>
  <si>
    <t>Ejercer derechos fundamentales del trabajo en el marco de la constitución política y los convenios internacionales.</t>
  </si>
  <si>
    <t>"Requisitos académicos: Certificado de Aptitud Profesional – SENA, o certificado por autoridad competente en cualquiera de las nueve áreas de desempeño de la CNO y en el nivel ocupacional 2,3 o 4 (Ver anexo C. N.O). Opción 1: Certificado de técnico, o certificado por autoridad competente en cualquiera de las nueve áreas de desempeño de la CNO y en el nivel ocupacional 3 o 4 (Ver anexo C. N.O). Opción 2:  Título de Técnico Profesional en cualquiera de los 55 núcleos básicos de conocimiento, o en NULL o Sin clasificar. Ver anexos: (N.B.C.), (TITULOS SENA).  Opción 3: Título de Tecnólogo en cualquiera de los 55 núcleos básicos de conocimiento, o en NULL o Sin clasificar. Ver anexos: (N.B.C.), (TITULOS SENA).  Opción 4: Título Profesional universitario en cualquiera de los 55 núcleos básicos de conocimiento, o en NULL o Sin clasificar. (Ver anexo N.B.C) Tarjeta profesional en los casos exigidos por la Ley    Experiencia laboral:  Cuarenta y ocho (48) meses de experiencia relacionada distribuida así:  Treinta y seis (36) meses de experiencia relacionada con el ejercicio de los derechos humanos y fundamentales del trabajo y doce (12) meses en docencia o instrucción certificada por entidad legalmente reconocida.     Opción 1: Cuarenta y dos (42) meses de experiencia relacionada distribuida así:  Treinta (30) meses de experiencia relacionada con el ejercicio de los derechos humanos y fundamentales del trabajo y Doce (12) meses en docencia o instrucción certificada por entidad legalmente reconocida.   Opción 2: Treinta y seis (36) meses de experiencia relacionada distribuida así: Veinticuatro (24) meses de experiencia relacionada con el ejercicio de los derechos humanos y fundamentales del trabajo y doce (12) meses en docencia o instrucción certificada por entidad legalmente reconocida.  Opción 3: Treinta (30) meses de experiencia relacionada distribuida así:  Dieciocho (18) meses de experiencia relacionada con el ejercicio de los derechos humanos y fundamentales del trabajo y doce (12) meses en docencia o instrucción certificada por entidad legalmente reconocida   Opción 4: Veinticuatro (24) meses de experiencia relacionada distribuida así: Doce (12) meses de experiencia relacionada con el ejercicio de los derechos humanos y fundamentales del trabajo y doce (12) meses en docencia o instrucción certificada por entidad legalmente reconocida.    Competencias:1. Crea espacios pedagógicos de reflexión y apropiación para la valoración de los derechos y deberes en el trabajo    2. Interpreta la relación entre el trabajo y el desarrollo humano.   3. Identifica la naturaleza de los derechos humanos y del trabajo.   4. Genera procesos de interacción social interacciones en el marco de los derechos humanos y laborales para el desarrollo social para el desarrollo de con autonomía y dignidad.   5. Implementa acciones para la elaboración el diligenciamiento de documentos relacionados con la política pública, de salarios y los acuerdos internacionales de la OIT y los derechos económicos, sociales y de bienestar derivadas de las acciones laborales.   6. Argumenta los derechos el ejercicio de los derechos fundamentales del trabajo y los mecanismos de protección como ejercicio de la ciudadanía laboral.   7. Organiza acciones pedagógicas para la aplicación de los principios de los derechos de asociación.   8. Integra acciones de solidaridad para la defensa del ser humano, la naturaleza y la cultura de la paz. y los valores de la convivencia la paz y la ciudadana."</t>
  </si>
  <si>
    <t>8-9302-525 Instructor: Prestar Servicios Personales Carácter Temporal Para La Formación Profesional Integral, En FORMACION REGULAR TITULADA Y COMPLEMENTARIAPara el Programa Formación ASISTENCIA ADMINISTRATIVA .</t>
  </si>
  <si>
    <t>LILIA VISBAL MARTINEZ</t>
  </si>
  <si>
    <t>CONVOCAATORIA 17712</t>
  </si>
  <si>
    <t>APLICAR PRÁCTICAS  DE PROTECCIÓN AMBIENTAL, SEGURIDAD Y SALUD EN EL TRABAJO DE ACUERDO CON LAS POLÍTICAS ORGANIZACIONALES  Y LA NORMATIVIDAD VIGENTE.</t>
  </si>
  <si>
    <t>"Requisitos académicos: Profesional especializado en seguridad y salud en el trabajo con formación en gestión ambiental o educación ambiental. Ingeniero ambiental, ecólogo o profesiones afines con formación en seguridad y salud en el trabajo. Profesional con especialización en gestión ambiental y seguridad y salud en el trabajo. Profesional en salud ocupacional, en seguridad y salud en el trabajo, en administración de riesgo y seguridad y salud en el trabajo, administración de la seguridad y salud ocupacional o ingeniero en seguridad y salud en el trabajo.  Título profesional universitario en núcleos básicos de conocimiento de biología, microbiología y afines; o ingeniería sanitaria y afines; o educación; o ingeniería industrial y afines. Tecnólogo en control ambiental con formación demostrada en seguridad y salud en el trabajo. Tecnólogo en salud ocupacional o seguridad y salud en el trabajo con formación en gestión ambiental.   Tecnólogo en gestión de la seguridad y salud en el trabajo, gestión de calidad, seguridad en el trabajo y ambiente, gestión ambiental o en gestión integrada de la calidad, medio ambiente, seguridad y salud ocupacional.  título de tecnólogo en el núcleo básico de conocimiento de salud pública; o ingeniería civil y afines; ver anexos(n. B. C. ), (titulos sena) con licencia en salud ocupacional,  Título profesional universitario en el núcleo básico de conocimiento de salud pública; o ingeniería química y afines; o ingeniería de minas, metalurgia y afines; o medicina; o terapias; o enfermería; o sociología, trabajo social y afines; o administración (ver anexo n. B. C) con licencia en salud ocupacional. Licenciado en educación física profesional en ciencias del deporte. Tecnólogo en actividad física o entrenamiento deportivo con especialización tecnológica relacionada con el área de conocimiento. Experiencia laboral: mínimo 12 meses de experiencia laboral en el área objeto del desempeño. Tecnólogo en salud ocupacional, tecnólogo en gestión integrada de la calidad, medio ambiente, seguridad y salud ocupacional, tecnólogo en control integrado de la calidad, medio ambiente, seguridad y salud ocupacional, tecnólogo en gestión en salud ocupacional, o tecnólogo en gestión de salud ocupacional, seguridad y medio ambiente.  Profesional en salud ocupacional o administración de la seguridad y salud ocupacional, profesional en cualquier área del conocimiento con posgrado en seguridad y salud en el trabajo, en higiene y salud ocupacional, gerencia en salud ocupacional, en salud ocupacional e higiene del trabajo, en administración de salud ocupacional, en salud ocupacional y ambiental, salud ocupacional y riesgos laborales, en salud ocupacional, gerencia y control de riesgos, en hseq sistemas integrados de seguridad y salud ocupacional ambiental y calidad, en higiene, seguridad y salud en el trabajo, en sistemas integrados de gestión, seguridad y salud en el trabajo o en gestión integrada de la seguridad y salud en el trabajo, calidad y medio ambiente.  Experiencia laboral: veinticuatro (24) meses de los cuales dieciocho (18) meses estarán relacionados con el ejercicio de la profesión u oficio objeto de la formación profesional y seis (6) meses en labores de docencia.   Certificar cursos de formación en pedagogía de mínimo 40 horas o presentar certificación de competencia laboral vigente en orientación de procesos formativos presenciales"</t>
  </si>
  <si>
    <t>8-9302-534 Instructor: Prestar Servicios Personales Carácter Temporal Para La Formación Profesional Integral, En FORMACION REGULAR TITULADA Y COMPLEMENTARIAPara el Programa Formación GESTION CONTABLE Y DE INFORMACION FINANCIERA</t>
  </si>
  <si>
    <t>POR DEFINIR (ANGELA PALOMA CALDERON BERNAL) convocatoria 18355 puntaje 45</t>
  </si>
  <si>
    <t>CONVOCATORIA 17701 DESIERTA.  REVISAR LA POSIBILIDAD QUE LA CUBRA EUGENIA CARO SE POSTULO POR EQUIVOCACION EN LA CONVOCATORIA 18609 DONDE FUE PRESELECCIONADA</t>
  </si>
  <si>
    <t>rINTERACTUAR EN LENGUA INGLESA DE FORMA ORAL Y ESCRITA DENTRO DE CONTEXTOS SOCIALES Y LABORALES SEGÚN LOS CRITERIOS ESTABLECIDOS POR EL MARCO COMÚN EUROPEO DE REFERENCIA PARA LAS LENGUAS</t>
  </si>
  <si>
    <t>Perfil Instructor"Opción 1: Título profesional universitario en cualquier núcleo básico de conocimiento. Nivel de lengua certificado* de mínimo B2 de acuerdo con el MCER en cada una de las 4 habilidades de dominio de lengua (Comprensión oral, Comprensión escrita, Producción oral, Producción escrita). Veinticuatro (24) meses de experiencia en la instrucción/docencia de la lengua extranjera a impartir. Opción 2: Título tecnólogo en cualquier núcleo básico de conocimiento. Nivel de lengua certificado* de mínimo B2 de acuerdo con el MCER en cada una de las 4 habilidades de dominio de lengua (Comprensión oral, Comprensión escrita, Producción oral, Producción escrita). Treinta (30) meses de experiencia en la instrucción/docencia de la lengua extranjera a impartir.Los instructores para programas de formación complementaria virtual, incluyendo bilingüismo, deberán acreditar capacitación relacionada con tutoría virtual, no inferior a 40 horas, además de cumplir los requisitos del perfil establecido en los diseños curriculares de cada programa como perfiles de instructor (en el caso de bilingüismo, el perfil está definido en el numeral 8 de la presente circular). Los instructores que se contraten para orientar programas de formación titulada virtual o titulada a distancia, deberán acreditar capacitación relacionada con tutoría virtual, no inferior a 40 horas; tener experiencia certificada de mínimo seis (6) meses como tutor virtual, además de cumplir los requisitos del perfil establecido en los diseños curriculares de cada programa.</t>
  </si>
  <si>
    <r>
      <rPr>
        <sz val="8"/>
        <color rgb="FFFF0000"/>
        <rFont val="Verdana"/>
        <family val="2"/>
      </rPr>
      <t>8-9302-536</t>
    </r>
    <r>
      <rPr>
        <sz val="8"/>
        <rFont val="Verdana"/>
        <family val="2"/>
      </rPr>
      <t xml:space="preserve"> Instructor: Prestar Servicios Personales Carácter Temporal Para La Formación Profesional Integral, En FORMACION REGULAR TITULADA Y COMPLEMENTARIAPara el Programa Formación GESTION CONTABLE Y DE INFORMACION FINANCIERA</t>
    </r>
  </si>
  <si>
    <t>ELIGIO CASTAÑO RUIZ</t>
  </si>
  <si>
    <t>CONVOCATORIA  17683</t>
  </si>
  <si>
    <t>DESARROLLAR PROCESOS DE COMUNICACIÓN EFICACES Y EFECTIVOS, TENIENDO EN CUENTA SITUACIONES  DE ORDEN SOCIAL, PERSONAL Y PRODUCTIVO.</t>
  </si>
  <si>
    <t>Requisitos académicos: Profesional en ciencias de la comunicación, periodismo, lingüística, filología, lenguas clásicas o modernas, español y literatura. Experiencia laboral: ¿ un (1) año de experiencia laboral en el área seis (6) meses de experiencia docente.</t>
  </si>
  <si>
    <t>8-9302-527 Instructor: Prestar Servicios Personales Carácter Temporal Para La Formación Profesional Integral, En FORMACION REGULAR TITULADA Y COMPLEMENTARIAPara el Programa Formación ASISTENCIA ADMINISTRATIVA .</t>
  </si>
  <si>
    <t>MAYOLIS OQUENDO</t>
  </si>
  <si>
    <t>CONVOCATORIA 17657</t>
  </si>
  <si>
    <t>Enrique Low Murtra-Interactuar en el contexto productivo y social de acuerdo con principios  éticos para la construcción de una cultura de paz.</t>
  </si>
  <si>
    <t>"Requisitos académicos: Opción 1: profesionales en ciencias sociales, filosofía, o antropología, o psicología, o trabajo social, o sociología o teología, ciencia política, relaciones internacionales o afines. Opción 2: Profesional con estudios relacionados en ética, o bioética, o deontología o humanismo, formación en pedagogía de mínimo 40 horas. Experiencia laboral: veinticuatro (24) meses de experiencia de los cuales dieciocho (18) meses estarán relacionados con el ejercicio de la profesión u oficio objeto de la formación profesional y seis (6) meses en labores de docencia y/o trabajo comunitario."</t>
  </si>
  <si>
    <t>8-9302-535 Instructor: Prestar Servicios Personales Carácter Temporal Para La Formación Profesional Integral, En FORMACION REGULAR TITULADA Y COMPLEMENTARIAPara el Programa Formación GESTION CONTABLE Y DE INFORMACION FINANCIERA</t>
  </si>
  <si>
    <t>MARIA AUXILIADORA DE LA HOZ</t>
  </si>
  <si>
    <t>CONVOCATORIA 17624 (instructor de Seguimiento sin descuento)</t>
  </si>
  <si>
    <t>8-9302-536 Instructor: Prestar Servicios Personales Carácter Temporal Para La Formación Profesional Integral, En FORMACION REGULAR TITULADA Y COMPLEMENTARIAPara el Programa Formación GESTION CONTABLE Y DE INFORMACION FINANCIERA</t>
  </si>
  <si>
    <t>PABLO HENRIQUEZ BELTRAN</t>
  </si>
  <si>
    <t>CONVOCATORIA 17618</t>
  </si>
  <si>
    <t>Gestionar procesos propios de la cultura emprendedora y empresarial de acuerdo con el perfil personal y los requerimientos de los contextos productivo y social.</t>
  </si>
  <si>
    <t>"Requisitos académicos: Profesional en ciencias económicas o financieras, profesional en administración de empresas, profesional en mercadeo, contaduría pública, ingeniería administrativa y afines, profesional en ingeniería industrial o afines, profesional en filosofía, antropología, psicología, trabajo social, sociología o afines, profesional con estudios relacionados en ética, o bioética, o de ontología o humanismo, certificar cursos de formación en pedagogía de mínimo 40 horas. Experiencia laboral: veinticuatro (24) meses de experiencia de los cuales doce (12) meses estarán relacionados con el ejercicio de la profesión u oficio objeto de la formación profesional y doce (12) meses en labores de docencia."</t>
  </si>
  <si>
    <t>8-9302-528 Instructor: Prestar Servicios Personales Carácter Temporal Para La Formación Profesional Integral, En FORMACION REGULAR TITULADA Y COMPLEMENTARIAPara el Programa Formación ASISTENCIA ADMINISTRATIVA .</t>
  </si>
  <si>
    <t>ROBINSON PADILLA VARELA</t>
  </si>
  <si>
    <t>CONVOCATORIA  17610</t>
  </si>
  <si>
    <t>8-9302-848 Instructor: Prestar Servicios Personales Carácter Temporal Para La Formación Profesional Integral, En FORMACION REGULAR TITULADA Y COMPLEMENTARIAPara el Programa Formación GESTION DOCUMENTAL .</t>
  </si>
  <si>
    <t>JOSE CALLEJAS</t>
  </si>
  <si>
    <t>CONVOCATORIA 17602. QUEDA PENDIENTE UNA VACANTE</t>
  </si>
  <si>
    <t>8-9302-529 Instructor: Prestar Servicios Personales Carácter Temporal Para La Formación Profesional Integral, En FORMACION REGULAR TITULADA Y COMPLEMENTARIAPara el Programa Formación ASISTENCIA ADMINISTRATIVA .</t>
  </si>
  <si>
    <t>FRANCHESCA CACERES, CAROLINA GARCIA</t>
  </si>
  <si>
    <t>CONVOCATORIA 17582</t>
  </si>
  <si>
    <t>Requisitos académicos: Profesional o tecnólogo en áreas afines con tecnologías de la información y la comunicación. Experiencia laboral: Mínimo, dieciocho (18) meses de experiencia laboral, de los cuales doce (12) meses estarán relacionados con el ejercicio de la profesión u oficio objeto de la formación profesional y seis (6) meses en labores de docencia en el área.</t>
  </si>
  <si>
    <t>8-9302-537 Instructor: Prestar Servicios Personales Carácter Temporal Para La Formación Profesional Integral, En FORMACION REGULAR TITULADA Y COMPLEMENTARIAPara el Programa Formación GESTION CONTABLE Y DE INFORMACION FINANCIERA</t>
  </si>
  <si>
    <t>NORENIS BUELVAS ARMENTA</t>
  </si>
  <si>
    <t>CONVOCATORIA  17581</t>
  </si>
  <si>
    <t>8-9302-576 Instructor: Prestar Servicios Personales Carácter Temporal Para La Formación Profesional Integral, En FORMACION REGULAR TITULADA Y COMPLEMENTARIAPara el Programa Formación ASISTENCIA EN ORGANIZACION DE ARCHIVOS .</t>
  </si>
  <si>
    <t>VACANTE (JAIME EUSTORGIO FUENTES GONZALEZ)</t>
  </si>
  <si>
    <t>CONVOCATORIA 17542</t>
  </si>
  <si>
    <t>8-9302-587 Instructor: Prestar Servicios Personales Carácter Temporal Para La Formación Profesional Integral, En FORMACION REGULAR TITULADA Y COMPLEMENTARIAPara el Programa Formación GESTIÓN DEL TALENTO HUMANO</t>
  </si>
  <si>
    <t>DESIERTA</t>
  </si>
  <si>
    <t>CONVOCATORIA 17523</t>
  </si>
  <si>
    <t>Alimentar base de datos de acuerdo con procedimientos técnicos</t>
  </si>
  <si>
    <t>"Requisitos académicos: requisitos académicos alternativa 1profesional universitario en: ingeniería de sistemas profesional en sistemas de información experiencia laboral: requisitos de experiencia laboral alternativa 1veinticuatro (24) meses de experienciade los cuales dieciocho (18) meses estarán relacionados con el ejercicio de la profesión u oficio objeto de la formación profesional y seis (6) meses en labores de docencia"</t>
  </si>
  <si>
    <t>8-9302-849 Instructor: Prestar Servicios Personales Carácter Temporal Para La Formación Profesional Integral, En FORMACION REGULAR TITULADA Y COMPLEMENTARIAPara el Programa Formación GESTION DOCUMENTAL .</t>
  </si>
  <si>
    <t>DUMAS TORRES GUTIERREZ</t>
  </si>
  <si>
    <t>CONVOCATORIA 17519. QUEDA UNA VACANTE POR PROVEER</t>
  </si>
  <si>
    <t>Requisitos académicos: requisitos académicos perfil académico: tecnólogo o profesional en áreas afines con tecnologías de la información y la comunicación. Experiencia laboral: experiencia laboral: mínimo, dieciocho (18) meses de experiencia laboral, de los cuales doce (12) meses estarán relacionados con el ejercicio de la profesión u oficio objeto de la formación profesional y seis (6) meses en labores de docencia en el área</t>
  </si>
  <si>
    <t>8-9302-589 Instructor: Prestar Servicios Personales Carácter Temporal Para La Formación Profesional Integral, En FORMACION REGULAR TITULADA Y COMPLEMENTARIAPara el Programa Formación GESTIÓN DEL TALENTO HUMANO</t>
  </si>
  <si>
    <t>CESAR LOPEZ (Justificado en ACTA)</t>
  </si>
  <si>
    <t>CONVOCATORIA 17500</t>
  </si>
  <si>
    <t>Registrar información de acuerdo con normativa y procedimiento técnico</t>
  </si>
  <si>
    <t>Requisitos académicos: requisitos académicos alternativa 1título profesional eningeniería de sistemas y afines, ingeniería de telecomunicaciones, ingeniería en sistemas preferiblemente certificado en normas de competencia laboral técnicas y pedagógicas. . Alternativa 2tecnólogo en análisis y desarrollo de sistemas de información, licenciados en informática y afines preferiblemente certificado en normas de competencia laboral técnicas y pedagógicas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2veinticuatro (24) meses de experienciade los cuales dieciocho (18) meses estarán relacionados con el ejercicio de la profesión u oficio objeto de la formación profesional y seis (6) meses en labores de docencia</t>
  </si>
  <si>
    <t>8-9302-530 Instructor: Prestar Servicios Personales Carácter Temporal Para La Formación Profesional Integral, En FORMACION REGULAR TITULADA Y COMPLEMENTARIAPara el Programa Formación ASISTENCIA ADMINISTRATIVA .</t>
  </si>
  <si>
    <t>FRANCISCO GUZMAN, SANDRA CARVAJAL</t>
  </si>
  <si>
    <t>CONVOCATORIA 17452</t>
  </si>
  <si>
    <t>Atender clientes de acuerdo con procedimiento de servicio y normativa</t>
  </si>
  <si>
    <t>Requisitos académicos: requisitos académicos alternativa 1psicólogo, administrador de empresas, profesional en aministración empresarial, comunicador social. Preferiblemente con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gestión del talento humano o áreas afines, o cuatro (4) años de estudios universitarios en ciencias económicas, ingeniería, mercadeo, logística o áreas afines.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t>
  </si>
  <si>
    <t>8-9302-590 Instructor: Prestar Servicios Personales Carácter Temporal Para La Formación Profesional Integral, En FORMACION REGULAR TITULADA Y COMPLEMENTARIAPara el Programa Formación GESTIÓN DEL TALENTO HUMANO</t>
  </si>
  <si>
    <t>NURIA GOMEZ</t>
  </si>
  <si>
    <t>CONVOCATORIA 17416</t>
  </si>
  <si>
    <t>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t>
  </si>
  <si>
    <t>8-9302-953 Instructor: Prestar Servicios Personales Carácter Temporal Para La Formación Profesional Integral, En FORMACION REGULAR TITULADA Y COMPLEMENTARIAPara el Programa Formación ASISTENCIA ADMINISTRATIVA .</t>
  </si>
  <si>
    <t>JORGE CORDOBA, CARLOS CUELLO, HUMBERTO MARIANO, LUDYS ACENDRA, ASTRIT HEREDIA, JORGE GUTIERREZ</t>
  </si>
  <si>
    <t>CONVOCATORIA 17372 (No se descuenta Instructor Etapa Productiva)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</si>
</sst>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0;[Red]\-&quot;$&quot;#,##0"/>
    <numFmt numFmtId="165" formatCode="#,##0_ ;[Red]\-#,##0\ "/>
  </numFmts>
  <fonts count="23" x14ac:knownFonts="1">
    <font>
      <sz val="11"/>
      <color theme="1"/>
      <name val="Calibri"/>
      <family val="2"/>
      <scheme val="minor"/>
    </font>
    <font>
      <b/>
      <sz val="8"/>
      <color rgb="FF000000"/>
      <name val="Arial"/>
      <family val="2"/>
    </font>
    <font>
      <sz val="8"/>
      <color theme="1"/>
      <name val="Arial"/>
      <family val="2"/>
    </font>
    <font>
      <sz val="8"/>
      <color theme="1"/>
      <name val="Calibri"/>
      <family val="2"/>
      <scheme val="minor"/>
    </font>
    <font>
      <sz val="8"/>
      <name val="Verdana"/>
      <family val="2"/>
    </font>
    <font>
      <sz val="8"/>
      <color rgb="FF000000"/>
      <name val="Arial"/>
      <family val="2"/>
    </font>
    <font>
      <b/>
      <sz val="8"/>
      <name val="Arial"/>
      <family val="2"/>
    </font>
    <font>
      <b/>
      <sz val="8"/>
      <color rgb="FFFF0000"/>
      <name val="Arial"/>
      <family val="2"/>
    </font>
    <font>
      <sz val="10"/>
      <name val="Verdana"/>
      <family val="2"/>
    </font>
    <font>
      <b/>
      <sz val="8"/>
      <color theme="1"/>
      <name val="Arial"/>
      <family val="2"/>
    </font>
    <font>
      <sz val="8"/>
      <color rgb="FFFF0000"/>
      <name val="Calibri"/>
      <family val="2"/>
      <scheme val="minor"/>
    </font>
    <font>
      <sz val="8"/>
      <color rgb="FFFF0000"/>
      <name val="Arial"/>
      <family val="2"/>
    </font>
    <font>
      <sz val="8"/>
      <color rgb="FFFF0000"/>
      <name val="Verdana"/>
      <family val="2"/>
    </font>
    <font>
      <sz val="8"/>
      <name val="Arial"/>
      <family val="2"/>
    </font>
    <font>
      <sz val="10"/>
      <color rgb="FF333333"/>
      <name val="Arial"/>
      <family val="2"/>
    </font>
    <font>
      <sz val="11"/>
      <color theme="1"/>
      <name val="Arial"/>
      <family val="2"/>
    </font>
    <font>
      <b/>
      <sz val="11"/>
      <color rgb="FF000000"/>
      <name val="Arial"/>
      <family val="2"/>
    </font>
    <font>
      <sz val="11"/>
      <color rgb="FF000000"/>
      <name val="Arial"/>
      <family val="2"/>
    </font>
    <font>
      <b/>
      <sz val="11"/>
      <name val="Arial"/>
      <family val="2"/>
    </font>
    <font>
      <b/>
      <sz val="11"/>
      <color rgb="FFFF0000"/>
      <name val="Arial"/>
      <family val="2"/>
    </font>
    <font>
      <sz val="11"/>
      <color rgb="FFFF0000"/>
      <name val="Arial"/>
      <family val="2"/>
    </font>
    <font>
      <sz val="11"/>
      <name val="Arial"/>
      <family val="2"/>
    </font>
    <font>
      <b/>
      <sz val="11"/>
      <color theme="1"/>
      <name val="Arial"/>
      <family val="2"/>
    </font>
  </fonts>
  <fills count="6">
    <fill>
      <patternFill patternType="none"/>
    </fill>
    <fill>
      <patternFill patternType="gray125"/>
    </fill>
    <fill>
      <patternFill patternType="solid">
        <fgColor theme="0" tint="-0.249977111117893"/>
        <bgColor indexed="64"/>
      </patternFill>
    </fill>
    <fill>
      <patternFill patternType="solid">
        <fgColor rgb="FFFFFF00"/>
        <bgColor indexed="64"/>
      </patternFill>
    </fill>
    <fill>
      <patternFill patternType="solid">
        <fgColor theme="0"/>
        <bgColor indexed="64"/>
      </patternFill>
    </fill>
    <fill>
      <patternFill patternType="solid">
        <fgColor rgb="FF00B0F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s>
  <cellStyleXfs count="1">
    <xf numFmtId="0" fontId="0" fillId="0" borderId="0"/>
  </cellStyleXfs>
  <cellXfs count="63">
    <xf numFmtId="0" fontId="0" fillId="0" borderId="0" xfId="0"/>
    <xf numFmtId="0" fontId="1" fillId="2" borderId="1" xfId="0" applyFont="1" applyFill="1" applyBorder="1" applyAlignment="1">
      <alignment horizontal="center" vertical="center" wrapText="1"/>
    </xf>
    <xf numFmtId="0" fontId="2" fillId="0" borderId="2" xfId="0" applyFont="1" applyBorder="1"/>
    <xf numFmtId="0" fontId="2" fillId="0" borderId="0" xfId="0" applyFont="1"/>
    <xf numFmtId="0" fontId="2" fillId="0" borderId="1" xfId="0" applyFont="1" applyBorder="1" applyAlignment="1">
      <alignment horizontal="center" vertical="center"/>
    </xf>
    <xf numFmtId="0" fontId="3" fillId="0" borderId="1" xfId="0" applyFont="1" applyBorder="1" applyAlignment="1">
      <alignment wrapText="1"/>
    </xf>
    <xf numFmtId="0" fontId="2" fillId="0" borderId="1" xfId="0" applyFont="1" applyBorder="1" applyAlignment="1">
      <alignment horizontal="center" vertical="center" wrapText="1"/>
    </xf>
    <xf numFmtId="0" fontId="4" fillId="0" borderId="1" xfId="0" applyFont="1" applyBorder="1" applyAlignment="1" applyProtection="1">
      <alignment vertical="center" wrapText="1"/>
      <protection locked="0"/>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2" fillId="0" borderId="0" xfId="0" applyFont="1" applyAlignment="1">
      <alignment horizontal="center" vertical="center"/>
    </xf>
    <xf numFmtId="0" fontId="5" fillId="0" borderId="1" xfId="0" applyFont="1" applyBorder="1" applyAlignment="1">
      <alignment horizontal="center" vertical="center"/>
    </xf>
    <xf numFmtId="0" fontId="7" fillId="0" borderId="2" xfId="0" applyFont="1" applyBorder="1" applyAlignment="1">
      <alignment horizontal="center" vertical="center"/>
    </xf>
    <xf numFmtId="0" fontId="7" fillId="0" borderId="0" xfId="0" applyFont="1" applyAlignment="1">
      <alignment horizontal="center" vertical="center"/>
    </xf>
    <xf numFmtId="0" fontId="8" fillId="0" borderId="1" xfId="0" applyFont="1" applyBorder="1" applyAlignment="1" applyProtection="1">
      <alignment vertical="center" wrapText="1"/>
      <protection locked="0"/>
    </xf>
    <xf numFmtId="0" fontId="9" fillId="0" borderId="1" xfId="0" applyFont="1" applyBorder="1" applyAlignment="1">
      <alignment horizontal="center" vertical="center" wrapText="1"/>
    </xf>
    <xf numFmtId="0" fontId="10" fillId="0" borderId="1" xfId="0" applyFont="1" applyBorder="1" applyAlignment="1">
      <alignment wrapText="1"/>
    </xf>
    <xf numFmtId="0" fontId="7"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12" fillId="0" borderId="1" xfId="0" applyFont="1" applyBorder="1" applyAlignment="1" applyProtection="1">
      <alignment vertical="center" wrapText="1"/>
      <protection locked="0"/>
    </xf>
    <xf numFmtId="0" fontId="13" fillId="0" borderId="1" xfId="0" applyFont="1" applyBorder="1" applyAlignment="1">
      <alignment horizontal="center" vertical="center" wrapText="1"/>
    </xf>
    <xf numFmtId="0" fontId="14" fillId="0" borderId="1" xfId="0" applyFont="1" applyBorder="1" applyAlignment="1">
      <alignment vertical="center" wrapText="1"/>
    </xf>
    <xf numFmtId="0" fontId="14" fillId="0" borderId="1" xfId="0" applyFont="1" applyBorder="1" applyAlignment="1">
      <alignment wrapText="1"/>
    </xf>
    <xf numFmtId="0" fontId="11" fillId="0" borderId="0" xfId="0" applyFont="1" applyAlignment="1">
      <alignment horizontal="center" vertical="center"/>
    </xf>
    <xf numFmtId="0" fontId="4" fillId="3" borderId="1" xfId="0" applyFont="1" applyFill="1" applyBorder="1" applyAlignment="1" applyProtection="1">
      <alignment vertical="center" wrapText="1"/>
      <protection locked="0"/>
    </xf>
    <xf numFmtId="0" fontId="2" fillId="4" borderId="1" xfId="0" applyFont="1" applyFill="1" applyBorder="1" applyAlignment="1">
      <alignment horizontal="center" vertical="center" wrapText="1"/>
    </xf>
    <xf numFmtId="0" fontId="2" fillId="0" borderId="1" xfId="0" applyFont="1" applyBorder="1" applyAlignment="1">
      <alignment horizontal="center" wrapText="1"/>
    </xf>
    <xf numFmtId="0" fontId="2" fillId="0" borderId="1" xfId="0" applyFont="1" applyBorder="1" applyAlignment="1">
      <alignment vertical="center" wrapText="1"/>
    </xf>
    <xf numFmtId="164" fontId="2" fillId="0" borderId="1" xfId="0" applyNumberFormat="1" applyFont="1" applyBorder="1" applyAlignment="1">
      <alignment horizontal="center" vertical="center" wrapText="1"/>
    </xf>
    <xf numFmtId="0" fontId="2" fillId="5" borderId="0" xfId="0" applyFont="1" applyFill="1"/>
    <xf numFmtId="0" fontId="2" fillId="5" borderId="0" xfId="0" applyFont="1" applyFill="1" applyAlignment="1">
      <alignment wrapText="1"/>
    </xf>
    <xf numFmtId="0" fontId="2" fillId="5" borderId="0" xfId="0" applyFont="1" applyFill="1" applyAlignment="1">
      <alignment horizontal="center" wrapText="1"/>
    </xf>
    <xf numFmtId="0" fontId="2" fillId="5" borderId="0" xfId="0" applyFont="1" applyFill="1" applyAlignment="1">
      <alignment horizontal="center"/>
    </xf>
    <xf numFmtId="0" fontId="2" fillId="0" borderId="0" xfId="0" applyFont="1" applyAlignment="1">
      <alignment wrapText="1"/>
    </xf>
    <xf numFmtId="0" fontId="2" fillId="0" borderId="0" xfId="0" applyFont="1" applyAlignment="1">
      <alignment horizontal="center" wrapText="1"/>
    </xf>
    <xf numFmtId="0" fontId="2" fillId="0" borderId="0" xfId="0" applyFont="1" applyAlignment="1">
      <alignment horizontal="center"/>
    </xf>
    <xf numFmtId="1" fontId="15" fillId="0" borderId="1" xfId="0" applyNumberFormat="1" applyFont="1" applyBorder="1" applyAlignment="1">
      <alignment horizontal="center" vertical="center" wrapText="1"/>
    </xf>
    <xf numFmtId="0" fontId="16" fillId="0" borderId="1" xfId="0" applyFont="1" applyBorder="1" applyAlignment="1">
      <alignment horizontal="center" vertical="center" wrapText="1"/>
    </xf>
    <xf numFmtId="2" fontId="16" fillId="0" borderId="1" xfId="0" applyNumberFormat="1" applyFont="1" applyBorder="1" applyAlignment="1">
      <alignment horizontal="center" vertical="center" wrapText="1"/>
    </xf>
    <xf numFmtId="2" fontId="17" fillId="0" borderId="1" xfId="0" applyNumberFormat="1" applyFont="1" applyBorder="1" applyAlignment="1">
      <alignment horizontal="center" vertical="center" wrapText="1"/>
    </xf>
    <xf numFmtId="164" fontId="17" fillId="0" borderId="1" xfId="0" applyNumberFormat="1" applyFont="1" applyBorder="1" applyAlignment="1">
      <alignment horizontal="center" vertical="center" wrapText="1"/>
    </xf>
    <xf numFmtId="165" fontId="17" fillId="0" borderId="1" xfId="0" applyNumberFormat="1" applyFont="1" applyBorder="1" applyAlignment="1">
      <alignment horizontal="center" vertical="center" wrapText="1"/>
    </xf>
    <xf numFmtId="1" fontId="18" fillId="0" borderId="1" xfId="0" applyNumberFormat="1" applyFont="1" applyBorder="1" applyAlignment="1">
      <alignment horizontal="center" vertical="center" wrapText="1"/>
    </xf>
    <xf numFmtId="2" fontId="19" fillId="0" borderId="1" xfId="0" applyNumberFormat="1" applyFont="1" applyBorder="1" applyAlignment="1">
      <alignment horizontal="center" vertical="center" wrapText="1"/>
    </xf>
    <xf numFmtId="0" fontId="19" fillId="0" borderId="1" xfId="0" applyFont="1" applyBorder="1" applyAlignment="1">
      <alignment horizontal="center" vertical="center" wrapText="1"/>
    </xf>
    <xf numFmtId="2" fontId="20" fillId="0" borderId="1" xfId="0" applyNumberFormat="1" applyFont="1" applyBorder="1" applyAlignment="1">
      <alignment horizontal="center" vertical="center" wrapText="1"/>
    </xf>
    <xf numFmtId="0" fontId="18" fillId="0" borderId="1" xfId="0" applyFont="1" applyBorder="1" applyAlignment="1">
      <alignment horizontal="center" vertical="center"/>
    </xf>
    <xf numFmtId="1" fontId="20" fillId="0" borderId="1" xfId="0" applyNumberFormat="1" applyFont="1" applyBorder="1" applyAlignment="1">
      <alignment horizontal="center" vertical="center" wrapText="1"/>
    </xf>
    <xf numFmtId="1" fontId="21" fillId="0" borderId="1" xfId="0" applyNumberFormat="1" applyFont="1" applyBorder="1" applyAlignment="1">
      <alignment horizontal="center" vertical="center" wrapText="1"/>
    </xf>
    <xf numFmtId="1" fontId="15" fillId="0" borderId="1" xfId="0" applyNumberFormat="1" applyFont="1" applyBorder="1" applyAlignment="1">
      <alignment horizontal="center" vertical="center"/>
    </xf>
    <xf numFmtId="0" fontId="15" fillId="0" borderId="1" xfId="0" applyFont="1" applyBorder="1" applyAlignment="1">
      <alignment horizontal="center" vertical="center" wrapText="1"/>
    </xf>
    <xf numFmtId="0" fontId="15" fillId="0" borderId="1" xfId="0" applyFont="1" applyBorder="1" applyAlignment="1">
      <alignment horizontal="center" vertical="center"/>
    </xf>
    <xf numFmtId="3" fontId="0" fillId="0" borderId="1" xfId="0" applyNumberFormat="1" applyFont="1" applyBorder="1" applyAlignment="1">
      <alignment horizontal="center" vertical="center"/>
    </xf>
    <xf numFmtId="0" fontId="0" fillId="0" borderId="1" xfId="0" applyFont="1" applyBorder="1" applyAlignment="1">
      <alignment horizontal="center" vertical="center"/>
    </xf>
    <xf numFmtId="0" fontId="15" fillId="5" borderId="0" xfId="0" applyFont="1" applyFill="1" applyAlignment="1">
      <alignment horizontal="center" vertical="center"/>
    </xf>
    <xf numFmtId="14" fontId="0" fillId="0" borderId="1" xfId="0" applyNumberFormat="1" applyFont="1" applyBorder="1" applyAlignment="1">
      <alignment horizontal="center" vertical="center"/>
    </xf>
    <xf numFmtId="0" fontId="7" fillId="0" borderId="0" xfId="0" applyFont="1" applyBorder="1" applyAlignment="1">
      <alignment horizontal="center" vertical="center"/>
    </xf>
    <xf numFmtId="165" fontId="17" fillId="0" borderId="4" xfId="0" applyNumberFormat="1" applyFont="1" applyBorder="1" applyAlignment="1">
      <alignment horizontal="center" vertical="center" wrapText="1"/>
    </xf>
    <xf numFmtId="165" fontId="22" fillId="5" borderId="3" xfId="0" applyNumberFormat="1" applyFont="1" applyFill="1" applyBorder="1" applyAlignment="1">
      <alignment horizontal="center" vertical="center"/>
    </xf>
    <xf numFmtId="1" fontId="22" fillId="5" borderId="3" xfId="0" applyNumberFormat="1" applyFont="1" applyFill="1" applyBorder="1" applyAlignment="1">
      <alignment horizontal="center" vertical="center" wrapText="1"/>
    </xf>
    <xf numFmtId="0" fontId="15" fillId="0" borderId="4" xfId="0" applyFont="1" applyBorder="1" applyAlignment="1">
      <alignment horizontal="center" vertical="center" wrapText="1"/>
    </xf>
    <xf numFmtId="0" fontId="1" fillId="2" borderId="1" xfId="0" applyFont="1" applyFill="1" applyBorder="1" applyAlignment="1">
      <alignment horizontal="center" vertical="center" wrapText="1"/>
    </xf>
    <xf numFmtId="0" fontId="1" fillId="3"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48C4C3-CDBC-4C71-970D-2E74DBF5EF10}">
  <dimension ref="A1:X37"/>
  <sheetViews>
    <sheetView tabSelected="1" zoomScale="70" zoomScaleNormal="70" workbookViewId="0">
      <selection activeCell="I17" sqref="I17"/>
    </sheetView>
  </sheetViews>
  <sheetFormatPr baseColWidth="10" defaultColWidth="12.5703125" defaultRowHeight="11.25" x14ac:dyDescent="0.2"/>
  <cols>
    <col min="1" max="1" width="12.85546875" style="3" bestFit="1" customWidth="1"/>
    <col min="2" max="2" width="12.5703125" style="33"/>
    <col min="3" max="3" width="16.7109375" style="33" customWidth="1"/>
    <col min="4" max="4" width="52.7109375" style="33" customWidth="1"/>
    <col min="5" max="5" width="37.140625" style="34" customWidth="1"/>
    <col min="6" max="6" width="36" style="33" customWidth="1"/>
    <col min="7" max="7" width="12.85546875" style="33" bestFit="1" customWidth="1"/>
    <col min="8" max="8" width="12.85546875" style="35" bestFit="1" customWidth="1"/>
    <col min="9" max="9" width="15.42578125" style="35" customWidth="1"/>
    <col min="10" max="11" width="12.85546875" style="3" bestFit="1" customWidth="1"/>
    <col min="12" max="14" width="12.7109375" style="3" hidden="1" customWidth="1"/>
    <col min="15" max="15" width="14" style="3" customWidth="1"/>
    <col min="16" max="16" width="12.85546875" style="35" bestFit="1" customWidth="1"/>
    <col min="17" max="17" width="13.140625" style="35" bestFit="1" customWidth="1"/>
    <col min="18" max="18" width="16.28515625" style="35" bestFit="1" customWidth="1"/>
    <col min="19" max="19" width="14" style="35" bestFit="1" customWidth="1"/>
    <col min="20" max="20" width="20.85546875" style="35" customWidth="1"/>
    <col min="21" max="21" width="35.28515625" style="35" customWidth="1"/>
    <col min="22" max="22" width="26.85546875" style="33" customWidth="1"/>
    <col min="23" max="23" width="0" style="3" hidden="1" customWidth="1"/>
    <col min="24" max="16384" width="12.5703125" style="3"/>
  </cols>
  <sheetData>
    <row r="1" spans="1:24" ht="11.25" customHeight="1" x14ac:dyDescent="0.2">
      <c r="A1" s="61" t="s">
        <v>0</v>
      </c>
      <c r="B1" s="61" t="s">
        <v>1</v>
      </c>
      <c r="C1" s="61" t="s">
        <v>2</v>
      </c>
      <c r="D1" s="61" t="s">
        <v>3</v>
      </c>
      <c r="E1" s="62" t="s">
        <v>4</v>
      </c>
      <c r="F1" s="61" t="s">
        <v>5</v>
      </c>
      <c r="G1" s="61" t="s">
        <v>6</v>
      </c>
      <c r="H1" s="61" t="s">
        <v>7</v>
      </c>
      <c r="I1" s="61"/>
      <c r="J1" s="61" t="s">
        <v>8</v>
      </c>
      <c r="K1" s="61"/>
      <c r="L1" s="1"/>
      <c r="M1" s="1"/>
      <c r="N1" s="1"/>
      <c r="O1" s="62" t="s">
        <v>9</v>
      </c>
      <c r="P1" s="61" t="s">
        <v>10</v>
      </c>
      <c r="Q1" s="61" t="s">
        <v>11</v>
      </c>
      <c r="R1" s="61" t="s">
        <v>12</v>
      </c>
      <c r="S1" s="62" t="s">
        <v>13</v>
      </c>
      <c r="T1" s="62" t="s">
        <v>14</v>
      </c>
      <c r="U1" s="61" t="s">
        <v>15</v>
      </c>
      <c r="V1" s="61" t="s">
        <v>16</v>
      </c>
      <c r="W1" s="2"/>
    </row>
    <row r="2" spans="1:24" x14ac:dyDescent="0.2">
      <c r="A2" s="61"/>
      <c r="B2" s="61"/>
      <c r="C2" s="61"/>
      <c r="D2" s="61"/>
      <c r="E2" s="62"/>
      <c r="F2" s="61"/>
      <c r="G2" s="61"/>
      <c r="H2" s="1" t="s">
        <v>17</v>
      </c>
      <c r="I2" s="1" t="s">
        <v>18</v>
      </c>
      <c r="J2" s="61" t="s">
        <v>19</v>
      </c>
      <c r="K2" s="61" t="s">
        <v>20</v>
      </c>
      <c r="L2" s="1"/>
      <c r="M2" s="1"/>
      <c r="N2" s="1"/>
      <c r="O2" s="62"/>
      <c r="P2" s="61"/>
      <c r="Q2" s="61"/>
      <c r="R2" s="61"/>
      <c r="S2" s="62"/>
      <c r="T2" s="62"/>
      <c r="U2" s="61"/>
      <c r="V2" s="61"/>
      <c r="W2" s="2"/>
    </row>
    <row r="3" spans="1:24" x14ac:dyDescent="0.2">
      <c r="A3" s="61"/>
      <c r="B3" s="61"/>
      <c r="C3" s="61"/>
      <c r="D3" s="61"/>
      <c r="E3" s="62"/>
      <c r="F3" s="61"/>
      <c r="G3" s="61"/>
      <c r="H3" s="1" t="s">
        <v>21</v>
      </c>
      <c r="I3" s="1" t="s">
        <v>21</v>
      </c>
      <c r="J3" s="61"/>
      <c r="K3" s="61"/>
      <c r="L3" s="1"/>
      <c r="M3" s="1"/>
      <c r="N3" s="1"/>
      <c r="O3" s="62"/>
      <c r="P3" s="61"/>
      <c r="Q3" s="61"/>
      <c r="R3" s="61"/>
      <c r="S3" s="62"/>
      <c r="T3" s="62"/>
      <c r="U3" s="61"/>
      <c r="V3" s="61"/>
      <c r="W3" s="2"/>
    </row>
    <row r="4" spans="1:24" s="10" customFormat="1" ht="84" x14ac:dyDescent="0.2">
      <c r="A4" s="4">
        <v>1</v>
      </c>
      <c r="B4" s="5" t="s">
        <v>22</v>
      </c>
      <c r="C4" s="5" t="s">
        <v>23</v>
      </c>
      <c r="D4" s="5" t="s">
        <v>24</v>
      </c>
      <c r="E4" s="6"/>
      <c r="F4" s="7" t="s">
        <v>25</v>
      </c>
      <c r="G4" s="36">
        <v>1</v>
      </c>
      <c r="H4" s="55">
        <v>44949</v>
      </c>
      <c r="I4" s="55">
        <v>45107</v>
      </c>
      <c r="J4" s="37">
        <v>5</v>
      </c>
      <c r="K4" s="37">
        <v>8</v>
      </c>
      <c r="L4" s="38"/>
      <c r="M4" s="37"/>
      <c r="N4" s="38"/>
      <c r="O4" s="39"/>
      <c r="P4" s="52">
        <v>3800000</v>
      </c>
      <c r="Q4" s="40">
        <f t="shared" ref="Q4:Q36" si="0">ROUND(((P4*J4)+(P4/30)*K4),0)</f>
        <v>20013333</v>
      </c>
      <c r="R4" s="40">
        <f t="shared" ref="R4:R36" si="1">+Q4*G4</f>
        <v>20013333</v>
      </c>
      <c r="S4" s="41"/>
      <c r="T4" s="41">
        <f t="shared" ref="T4:T36" si="2">R4-S4</f>
        <v>20013333</v>
      </c>
      <c r="U4" s="8" t="s">
        <v>26</v>
      </c>
      <c r="V4" s="6" t="s">
        <v>27</v>
      </c>
      <c r="W4" s="9"/>
    </row>
    <row r="5" spans="1:24" s="10" customFormat="1" ht="146.25" x14ac:dyDescent="0.2">
      <c r="A5" s="11">
        <v>2</v>
      </c>
      <c r="B5" s="5" t="s">
        <v>33</v>
      </c>
      <c r="C5" s="5" t="s">
        <v>34</v>
      </c>
      <c r="D5" s="5" t="s">
        <v>35</v>
      </c>
      <c r="E5" s="6"/>
      <c r="F5" s="7" t="s">
        <v>36</v>
      </c>
      <c r="G5" s="36">
        <v>2</v>
      </c>
      <c r="H5" s="55">
        <v>44949</v>
      </c>
      <c r="I5" s="55">
        <v>45107</v>
      </c>
      <c r="J5" s="37">
        <v>5</v>
      </c>
      <c r="K5" s="37">
        <v>8</v>
      </c>
      <c r="L5" s="38"/>
      <c r="M5" s="37"/>
      <c r="N5" s="38"/>
      <c r="O5" s="39"/>
      <c r="P5" s="52">
        <v>3800000</v>
      </c>
      <c r="Q5" s="40">
        <f t="shared" si="0"/>
        <v>20013333</v>
      </c>
      <c r="R5" s="40">
        <f t="shared" si="1"/>
        <v>40026666</v>
      </c>
      <c r="S5" s="41"/>
      <c r="T5" s="41">
        <f t="shared" si="2"/>
        <v>40026666</v>
      </c>
      <c r="U5" s="8" t="s">
        <v>37</v>
      </c>
      <c r="V5" s="6" t="s">
        <v>38</v>
      </c>
      <c r="W5" s="12"/>
      <c r="X5" s="10" t="s">
        <v>39</v>
      </c>
    </row>
    <row r="6" spans="1:24" s="10" customFormat="1" ht="326.25" x14ac:dyDescent="0.2">
      <c r="A6" s="4">
        <v>3</v>
      </c>
      <c r="B6" s="5" t="s">
        <v>42</v>
      </c>
      <c r="C6" s="5" t="s">
        <v>43</v>
      </c>
      <c r="D6" s="5" t="s">
        <v>44</v>
      </c>
      <c r="E6" s="6"/>
      <c r="F6" s="14" t="s">
        <v>45</v>
      </c>
      <c r="G6" s="36">
        <v>1</v>
      </c>
      <c r="H6" s="55">
        <v>44949</v>
      </c>
      <c r="I6" s="55">
        <v>45107</v>
      </c>
      <c r="J6" s="37">
        <v>5</v>
      </c>
      <c r="K6" s="37">
        <v>8</v>
      </c>
      <c r="L6" s="38"/>
      <c r="M6" s="37"/>
      <c r="N6" s="38"/>
      <c r="O6" s="39"/>
      <c r="P6" s="52">
        <v>3800000</v>
      </c>
      <c r="Q6" s="40">
        <f t="shared" si="0"/>
        <v>20013333</v>
      </c>
      <c r="R6" s="40">
        <f t="shared" si="1"/>
        <v>20013333</v>
      </c>
      <c r="S6" s="41"/>
      <c r="T6" s="41">
        <f t="shared" si="2"/>
        <v>20013333</v>
      </c>
      <c r="U6" s="8" t="s">
        <v>46</v>
      </c>
      <c r="V6" s="6" t="s">
        <v>47</v>
      </c>
    </row>
    <row r="7" spans="1:24" s="10" customFormat="1" ht="180" x14ac:dyDescent="0.2">
      <c r="A7" s="11">
        <v>4</v>
      </c>
      <c r="B7" s="5" t="s">
        <v>48</v>
      </c>
      <c r="C7" s="5" t="s">
        <v>49</v>
      </c>
      <c r="D7" s="5" t="s">
        <v>50</v>
      </c>
      <c r="E7" s="6"/>
      <c r="F7" s="7" t="s">
        <v>51</v>
      </c>
      <c r="G7" s="36">
        <v>1</v>
      </c>
      <c r="H7" s="55">
        <v>44949</v>
      </c>
      <c r="I7" s="55">
        <v>45107</v>
      </c>
      <c r="J7" s="37">
        <v>5</v>
      </c>
      <c r="K7" s="37">
        <v>8</v>
      </c>
      <c r="L7" s="38"/>
      <c r="M7" s="37"/>
      <c r="N7" s="38"/>
      <c r="O7" s="39"/>
      <c r="P7" s="52">
        <v>3800000</v>
      </c>
      <c r="Q7" s="40">
        <f t="shared" si="0"/>
        <v>20013333</v>
      </c>
      <c r="R7" s="40">
        <f t="shared" si="1"/>
        <v>20013333</v>
      </c>
      <c r="S7" s="41"/>
      <c r="T7" s="41">
        <f t="shared" si="2"/>
        <v>20013333</v>
      </c>
      <c r="U7" s="15" t="s">
        <v>52</v>
      </c>
      <c r="V7" s="6" t="s">
        <v>53</v>
      </c>
    </row>
    <row r="8" spans="1:24" s="10" customFormat="1" ht="135" x14ac:dyDescent="0.2">
      <c r="A8" s="4">
        <v>5</v>
      </c>
      <c r="B8" s="5" t="s">
        <v>60</v>
      </c>
      <c r="C8" s="5" t="s">
        <v>61</v>
      </c>
      <c r="D8" s="5" t="s">
        <v>62</v>
      </c>
      <c r="E8" s="6"/>
      <c r="F8" s="7" t="s">
        <v>63</v>
      </c>
      <c r="G8" s="36">
        <v>1</v>
      </c>
      <c r="H8" s="55">
        <v>44949</v>
      </c>
      <c r="I8" s="55">
        <v>45107</v>
      </c>
      <c r="J8" s="37">
        <v>5</v>
      </c>
      <c r="K8" s="37">
        <v>8</v>
      </c>
      <c r="L8" s="38"/>
      <c r="M8" s="37"/>
      <c r="N8" s="38"/>
      <c r="O8" s="39"/>
      <c r="P8" s="52">
        <v>3800000</v>
      </c>
      <c r="Q8" s="40">
        <f t="shared" si="0"/>
        <v>20013333</v>
      </c>
      <c r="R8" s="40">
        <f t="shared" si="1"/>
        <v>20013333</v>
      </c>
      <c r="S8" s="41"/>
      <c r="T8" s="41">
        <f t="shared" si="2"/>
        <v>20013333</v>
      </c>
      <c r="U8" s="15" t="s">
        <v>64</v>
      </c>
      <c r="V8" s="6" t="s">
        <v>65</v>
      </c>
    </row>
    <row r="9" spans="1:24" s="10" customFormat="1" ht="168.75" x14ac:dyDescent="0.2">
      <c r="A9" s="11">
        <v>6</v>
      </c>
      <c r="B9" s="5" t="s">
        <v>33</v>
      </c>
      <c r="C9" s="16" t="s">
        <v>93</v>
      </c>
      <c r="D9" s="5" t="s">
        <v>94</v>
      </c>
      <c r="E9" s="6"/>
      <c r="F9" s="19" t="s">
        <v>95</v>
      </c>
      <c r="G9" s="36">
        <v>0</v>
      </c>
      <c r="H9" s="55">
        <v>44949</v>
      </c>
      <c r="I9" s="55">
        <v>45107</v>
      </c>
      <c r="J9" s="46">
        <v>5</v>
      </c>
      <c r="K9" s="46">
        <v>8</v>
      </c>
      <c r="L9" s="38"/>
      <c r="M9" s="37"/>
      <c r="N9" s="38"/>
      <c r="O9" s="39"/>
      <c r="P9" s="53">
        <v>2850000</v>
      </c>
      <c r="Q9" s="40">
        <f t="shared" si="0"/>
        <v>15010000</v>
      </c>
      <c r="R9" s="40">
        <f t="shared" si="1"/>
        <v>0</v>
      </c>
      <c r="S9" s="41"/>
      <c r="T9" s="41">
        <f t="shared" si="2"/>
        <v>0</v>
      </c>
      <c r="U9" s="17" t="s">
        <v>96</v>
      </c>
      <c r="V9" s="18" t="s">
        <v>97</v>
      </c>
    </row>
    <row r="10" spans="1:24" s="10" customFormat="1" ht="409.5" x14ac:dyDescent="0.2">
      <c r="A10" s="4">
        <v>7</v>
      </c>
      <c r="B10" s="5" t="s">
        <v>101</v>
      </c>
      <c r="C10" s="5" t="s">
        <v>105</v>
      </c>
      <c r="D10" s="5" t="s">
        <v>106</v>
      </c>
      <c r="E10" s="6"/>
      <c r="F10" s="7" t="s">
        <v>107</v>
      </c>
      <c r="G10" s="36">
        <v>1</v>
      </c>
      <c r="H10" s="55">
        <v>44949</v>
      </c>
      <c r="I10" s="55">
        <v>45107</v>
      </c>
      <c r="J10" s="37">
        <v>5</v>
      </c>
      <c r="K10" s="37">
        <v>8</v>
      </c>
      <c r="L10" s="38"/>
      <c r="M10" s="37"/>
      <c r="N10" s="38"/>
      <c r="O10" s="39"/>
      <c r="P10" s="52">
        <v>3800000</v>
      </c>
      <c r="Q10" s="40">
        <f t="shared" si="0"/>
        <v>20013333</v>
      </c>
      <c r="R10" s="40">
        <f t="shared" si="1"/>
        <v>20013333</v>
      </c>
      <c r="S10" s="41"/>
      <c r="T10" s="41">
        <f t="shared" si="2"/>
        <v>20013333</v>
      </c>
      <c r="U10" s="15" t="s">
        <v>108</v>
      </c>
      <c r="V10" s="6" t="s">
        <v>109</v>
      </c>
    </row>
    <row r="11" spans="1:24" s="10" customFormat="1" ht="344.25" x14ac:dyDescent="0.2">
      <c r="A11" s="11">
        <v>8</v>
      </c>
      <c r="B11" s="21" t="s">
        <v>33</v>
      </c>
      <c r="C11" s="22" t="s">
        <v>115</v>
      </c>
      <c r="D11" s="22" t="s">
        <v>116</v>
      </c>
      <c r="E11" s="6"/>
      <c r="F11" s="7" t="s">
        <v>117</v>
      </c>
      <c r="G11" s="36">
        <v>1</v>
      </c>
      <c r="H11" s="55">
        <v>44949</v>
      </c>
      <c r="I11" s="55">
        <v>45107</v>
      </c>
      <c r="J11" s="37">
        <v>5</v>
      </c>
      <c r="K11" s="37">
        <v>8</v>
      </c>
      <c r="L11" s="38"/>
      <c r="M11" s="37"/>
      <c r="N11" s="38"/>
      <c r="O11" s="39"/>
      <c r="P11" s="52">
        <v>3800000</v>
      </c>
      <c r="Q11" s="40">
        <f t="shared" si="0"/>
        <v>20013333</v>
      </c>
      <c r="R11" s="40">
        <f t="shared" si="1"/>
        <v>20013333</v>
      </c>
      <c r="S11" s="41"/>
      <c r="T11" s="41">
        <f t="shared" si="2"/>
        <v>20013333</v>
      </c>
      <c r="U11" s="8" t="s">
        <v>118</v>
      </c>
      <c r="V11" s="20" t="s">
        <v>119</v>
      </c>
      <c r="X11" s="10" t="s">
        <v>39</v>
      </c>
    </row>
    <row r="12" spans="1:24" s="10" customFormat="1" ht="90" x14ac:dyDescent="0.2">
      <c r="A12" s="4">
        <v>9</v>
      </c>
      <c r="B12" s="5" t="s">
        <v>101</v>
      </c>
      <c r="C12" s="5" t="s">
        <v>120</v>
      </c>
      <c r="D12" s="5" t="s">
        <v>121</v>
      </c>
      <c r="E12" s="6"/>
      <c r="F12" s="7" t="s">
        <v>122</v>
      </c>
      <c r="G12" s="36">
        <v>1</v>
      </c>
      <c r="H12" s="55">
        <v>44949</v>
      </c>
      <c r="I12" s="55">
        <v>45107</v>
      </c>
      <c r="J12" s="37">
        <v>5</v>
      </c>
      <c r="K12" s="37">
        <v>8</v>
      </c>
      <c r="L12" s="38"/>
      <c r="M12" s="37"/>
      <c r="N12" s="38"/>
      <c r="O12" s="39"/>
      <c r="P12" s="52">
        <v>3800000</v>
      </c>
      <c r="Q12" s="40">
        <f t="shared" si="0"/>
        <v>20013333</v>
      </c>
      <c r="R12" s="40">
        <f t="shared" si="1"/>
        <v>20013333</v>
      </c>
      <c r="S12" s="41"/>
      <c r="T12" s="41">
        <f t="shared" si="2"/>
        <v>20013333</v>
      </c>
      <c r="U12" s="15" t="s">
        <v>123</v>
      </c>
      <c r="V12" s="6" t="s">
        <v>124</v>
      </c>
    </row>
    <row r="13" spans="1:24" s="10" customFormat="1" ht="247.5" x14ac:dyDescent="0.2">
      <c r="A13" s="11">
        <v>10</v>
      </c>
      <c r="B13" s="5" t="s">
        <v>33</v>
      </c>
      <c r="C13" s="5" t="s">
        <v>28</v>
      </c>
      <c r="D13" s="5" t="s">
        <v>29</v>
      </c>
      <c r="E13" s="6"/>
      <c r="F13" s="7" t="s">
        <v>130</v>
      </c>
      <c r="G13" s="36">
        <v>1</v>
      </c>
      <c r="H13" s="55">
        <v>44949</v>
      </c>
      <c r="I13" s="55">
        <v>45107</v>
      </c>
      <c r="J13" s="37">
        <v>5</v>
      </c>
      <c r="K13" s="37">
        <v>8</v>
      </c>
      <c r="L13" s="38"/>
      <c r="M13" s="37"/>
      <c r="N13" s="38"/>
      <c r="O13" s="39"/>
      <c r="P13" s="52">
        <v>3800000</v>
      </c>
      <c r="Q13" s="40">
        <f t="shared" si="0"/>
        <v>20013333</v>
      </c>
      <c r="R13" s="40">
        <f t="shared" si="1"/>
        <v>20013333</v>
      </c>
      <c r="S13" s="41"/>
      <c r="T13" s="41">
        <f t="shared" si="2"/>
        <v>20013333</v>
      </c>
      <c r="U13" s="8" t="s">
        <v>131</v>
      </c>
      <c r="V13" s="6" t="s">
        <v>132</v>
      </c>
    </row>
    <row r="14" spans="1:24" s="10" customFormat="1" ht="247.5" x14ac:dyDescent="0.2">
      <c r="A14" s="4">
        <v>11</v>
      </c>
      <c r="B14" s="5" t="s">
        <v>83</v>
      </c>
      <c r="C14" s="5" t="s">
        <v>28</v>
      </c>
      <c r="D14" s="5" t="s">
        <v>29</v>
      </c>
      <c r="E14" s="6"/>
      <c r="F14" s="24" t="s">
        <v>148</v>
      </c>
      <c r="G14" s="36">
        <v>1</v>
      </c>
      <c r="H14" s="55">
        <v>44949</v>
      </c>
      <c r="I14" s="55">
        <v>45107</v>
      </c>
      <c r="J14" s="37">
        <v>5</v>
      </c>
      <c r="K14" s="37">
        <v>8</v>
      </c>
      <c r="L14" s="38"/>
      <c r="M14" s="37"/>
      <c r="N14" s="38"/>
      <c r="O14" s="39"/>
      <c r="P14" s="52">
        <v>3800000</v>
      </c>
      <c r="Q14" s="40">
        <f t="shared" si="0"/>
        <v>20013333</v>
      </c>
      <c r="R14" s="40">
        <f t="shared" si="1"/>
        <v>20013333</v>
      </c>
      <c r="S14" s="41"/>
      <c r="T14" s="41">
        <f t="shared" si="2"/>
        <v>20013333</v>
      </c>
      <c r="U14" s="17" t="s">
        <v>149</v>
      </c>
      <c r="V14" s="6" t="s">
        <v>150</v>
      </c>
    </row>
    <row r="15" spans="1:24" s="13" customFormat="1" ht="409.5" x14ac:dyDescent="0.2">
      <c r="A15" s="11">
        <v>12</v>
      </c>
      <c r="B15" s="5" t="s">
        <v>33</v>
      </c>
      <c r="C15" s="5" t="s">
        <v>110</v>
      </c>
      <c r="D15" s="5" t="s">
        <v>111</v>
      </c>
      <c r="E15" s="17"/>
      <c r="F15" s="7" t="s">
        <v>112</v>
      </c>
      <c r="G15" s="42">
        <v>1</v>
      </c>
      <c r="H15" s="55">
        <v>44949</v>
      </c>
      <c r="I15" s="55">
        <v>45107</v>
      </c>
      <c r="J15" s="37">
        <v>5</v>
      </c>
      <c r="K15" s="37">
        <v>8</v>
      </c>
      <c r="L15" s="43"/>
      <c r="M15" s="44"/>
      <c r="N15" s="43"/>
      <c r="O15" s="45"/>
      <c r="P15" s="52">
        <v>3800000</v>
      </c>
      <c r="Q15" s="40">
        <f t="shared" si="0"/>
        <v>20013333</v>
      </c>
      <c r="R15" s="40">
        <f t="shared" si="1"/>
        <v>20013333</v>
      </c>
      <c r="S15" s="41"/>
      <c r="T15" s="41">
        <f t="shared" si="2"/>
        <v>20013333</v>
      </c>
      <c r="U15" s="17" t="s">
        <v>113</v>
      </c>
      <c r="V15" s="18" t="s">
        <v>114</v>
      </c>
    </row>
    <row r="16" spans="1:24" s="10" customFormat="1" ht="168.75" x14ac:dyDescent="0.2">
      <c r="A16" s="4">
        <v>13</v>
      </c>
      <c r="B16" s="5" t="s">
        <v>101</v>
      </c>
      <c r="C16" s="5" t="s">
        <v>93</v>
      </c>
      <c r="D16" s="5" t="s">
        <v>94</v>
      </c>
      <c r="E16" s="6"/>
      <c r="F16" s="7" t="s">
        <v>102</v>
      </c>
      <c r="G16" s="36">
        <v>1</v>
      </c>
      <c r="H16" s="55">
        <v>44949</v>
      </c>
      <c r="I16" s="55">
        <v>45107</v>
      </c>
      <c r="J16" s="37">
        <v>5</v>
      </c>
      <c r="K16" s="37">
        <v>8</v>
      </c>
      <c r="L16" s="38"/>
      <c r="M16" s="37"/>
      <c r="N16" s="38"/>
      <c r="O16" s="39"/>
      <c r="P16" s="52">
        <v>3800000</v>
      </c>
      <c r="Q16" s="40">
        <f t="shared" si="0"/>
        <v>20013333</v>
      </c>
      <c r="R16" s="40">
        <f t="shared" si="1"/>
        <v>20013333</v>
      </c>
      <c r="S16" s="41"/>
      <c r="T16" s="41">
        <f t="shared" si="2"/>
        <v>20013333</v>
      </c>
      <c r="U16" s="20" t="s">
        <v>103</v>
      </c>
      <c r="V16" s="6" t="s">
        <v>104</v>
      </c>
    </row>
    <row r="17" spans="1:24" s="10" customFormat="1" ht="247.5" x14ac:dyDescent="0.2">
      <c r="A17" s="11">
        <v>14</v>
      </c>
      <c r="B17" s="5" t="s">
        <v>78</v>
      </c>
      <c r="C17" s="5" t="s">
        <v>28</v>
      </c>
      <c r="D17" s="5" t="s">
        <v>29</v>
      </c>
      <c r="E17" s="6"/>
      <c r="F17" s="7" t="s">
        <v>151</v>
      </c>
      <c r="G17" s="36">
        <v>1</v>
      </c>
      <c r="H17" s="55">
        <v>44949</v>
      </c>
      <c r="I17" s="55">
        <v>45107</v>
      </c>
      <c r="J17" s="37">
        <v>5</v>
      </c>
      <c r="K17" s="37">
        <v>8</v>
      </c>
      <c r="L17" s="38"/>
      <c r="M17" s="37"/>
      <c r="N17" s="38"/>
      <c r="O17" s="39"/>
      <c r="P17" s="52">
        <v>3800000</v>
      </c>
      <c r="Q17" s="40">
        <f t="shared" si="0"/>
        <v>20013333</v>
      </c>
      <c r="R17" s="40">
        <f t="shared" si="1"/>
        <v>20013333</v>
      </c>
      <c r="S17" s="41"/>
      <c r="T17" s="41">
        <f t="shared" si="2"/>
        <v>20013333</v>
      </c>
      <c r="U17" s="17" t="s">
        <v>152</v>
      </c>
      <c r="V17" s="25" t="s">
        <v>153</v>
      </c>
    </row>
    <row r="18" spans="1:24" s="13" customFormat="1" ht="247.5" x14ac:dyDescent="0.2">
      <c r="A18" s="4">
        <v>15</v>
      </c>
      <c r="B18" s="5" t="s">
        <v>22</v>
      </c>
      <c r="C18" s="5" t="s">
        <v>28</v>
      </c>
      <c r="D18" s="5" t="s">
        <v>29</v>
      </c>
      <c r="E18" s="6"/>
      <c r="F18" s="7" t="s">
        <v>30</v>
      </c>
      <c r="G18" s="36">
        <v>1</v>
      </c>
      <c r="H18" s="55">
        <v>44949</v>
      </c>
      <c r="I18" s="55">
        <v>45199</v>
      </c>
      <c r="J18" s="37">
        <v>8</v>
      </c>
      <c r="K18" s="37">
        <v>8</v>
      </c>
      <c r="L18" s="38"/>
      <c r="M18" s="37"/>
      <c r="N18" s="38"/>
      <c r="O18" s="39"/>
      <c r="P18" s="52">
        <v>3800000</v>
      </c>
      <c r="Q18" s="40">
        <f t="shared" si="0"/>
        <v>31413333</v>
      </c>
      <c r="R18" s="40">
        <f t="shared" si="1"/>
        <v>31413333</v>
      </c>
      <c r="S18" s="41">
        <f t="shared" ref="S18:S26" si="3">((P18/30)*13)*G18</f>
        <v>1646666.6666666667</v>
      </c>
      <c r="T18" s="41">
        <f t="shared" si="2"/>
        <v>29766666.333333332</v>
      </c>
      <c r="U18" s="8" t="s">
        <v>31</v>
      </c>
      <c r="V18" s="6" t="s">
        <v>32</v>
      </c>
      <c r="W18" s="56"/>
      <c r="X18" s="10"/>
    </row>
    <row r="19" spans="1:24" s="10" customFormat="1" ht="146.25" x14ac:dyDescent="0.2">
      <c r="A19" s="11">
        <v>16</v>
      </c>
      <c r="B19" s="5" t="s">
        <v>33</v>
      </c>
      <c r="C19" s="5" t="s">
        <v>34</v>
      </c>
      <c r="D19" s="5" t="s">
        <v>35</v>
      </c>
      <c r="E19" s="6"/>
      <c r="F19" s="7" t="s">
        <v>36</v>
      </c>
      <c r="G19" s="36">
        <v>15</v>
      </c>
      <c r="H19" s="55">
        <v>44949</v>
      </c>
      <c r="I19" s="55">
        <v>45199</v>
      </c>
      <c r="J19" s="37">
        <v>8</v>
      </c>
      <c r="K19" s="37">
        <v>8</v>
      </c>
      <c r="L19" s="38"/>
      <c r="M19" s="37"/>
      <c r="N19" s="38"/>
      <c r="O19" s="39"/>
      <c r="P19" s="52">
        <v>3800000</v>
      </c>
      <c r="Q19" s="40">
        <f t="shared" si="0"/>
        <v>31413333</v>
      </c>
      <c r="R19" s="40">
        <f t="shared" si="1"/>
        <v>471199995</v>
      </c>
      <c r="S19" s="41">
        <f t="shared" si="3"/>
        <v>24700000</v>
      </c>
      <c r="T19" s="41">
        <f t="shared" si="2"/>
        <v>446499995</v>
      </c>
      <c r="U19" s="8" t="s">
        <v>40</v>
      </c>
      <c r="V19" s="6" t="s">
        <v>41</v>
      </c>
    </row>
    <row r="20" spans="1:24" s="10" customFormat="1" ht="69.95" customHeight="1" x14ac:dyDescent="0.2">
      <c r="A20" s="4">
        <v>17</v>
      </c>
      <c r="B20" s="5" t="s">
        <v>54</v>
      </c>
      <c r="C20" s="5" t="s">
        <v>55</v>
      </c>
      <c r="D20" s="5" t="s">
        <v>56</v>
      </c>
      <c r="E20" s="6"/>
      <c r="F20" s="7" t="s">
        <v>57</v>
      </c>
      <c r="G20" s="36">
        <v>7</v>
      </c>
      <c r="H20" s="55">
        <v>44949</v>
      </c>
      <c r="I20" s="55">
        <v>45199</v>
      </c>
      <c r="J20" s="37">
        <v>8</v>
      </c>
      <c r="K20" s="37">
        <v>8</v>
      </c>
      <c r="L20" s="38"/>
      <c r="M20" s="37"/>
      <c r="N20" s="38"/>
      <c r="O20" s="39"/>
      <c r="P20" s="52">
        <v>3800000</v>
      </c>
      <c r="Q20" s="40">
        <f t="shared" si="0"/>
        <v>31413333</v>
      </c>
      <c r="R20" s="40">
        <f t="shared" si="1"/>
        <v>219893331</v>
      </c>
      <c r="S20" s="41">
        <f t="shared" si="3"/>
        <v>11526666.666666668</v>
      </c>
      <c r="T20" s="41">
        <f t="shared" si="2"/>
        <v>208366664.33333334</v>
      </c>
      <c r="U20" s="8" t="s">
        <v>58</v>
      </c>
      <c r="V20" s="6" t="s">
        <v>59</v>
      </c>
    </row>
    <row r="21" spans="1:24" s="13" customFormat="1" ht="191.25" x14ac:dyDescent="0.2">
      <c r="A21" s="11">
        <v>18</v>
      </c>
      <c r="B21" s="5" t="s">
        <v>66</v>
      </c>
      <c r="C21" s="5" t="s">
        <v>67</v>
      </c>
      <c r="D21" s="5" t="s">
        <v>68</v>
      </c>
      <c r="E21" s="6"/>
      <c r="F21" s="7" t="s">
        <v>69</v>
      </c>
      <c r="G21" s="36">
        <v>15</v>
      </c>
      <c r="H21" s="55">
        <v>44949</v>
      </c>
      <c r="I21" s="55">
        <v>45199</v>
      </c>
      <c r="J21" s="37">
        <v>8</v>
      </c>
      <c r="K21" s="37">
        <v>8</v>
      </c>
      <c r="L21" s="38"/>
      <c r="M21" s="37"/>
      <c r="N21" s="38"/>
      <c r="O21" s="39"/>
      <c r="P21" s="52">
        <v>3800000</v>
      </c>
      <c r="Q21" s="40">
        <f t="shared" si="0"/>
        <v>31413333</v>
      </c>
      <c r="R21" s="40">
        <f t="shared" si="1"/>
        <v>471199995</v>
      </c>
      <c r="S21" s="41">
        <f t="shared" si="3"/>
        <v>24700000</v>
      </c>
      <c r="T21" s="41">
        <f t="shared" si="2"/>
        <v>446499995</v>
      </c>
      <c r="U21" s="15" t="s">
        <v>70</v>
      </c>
      <c r="V21" s="6" t="s">
        <v>71</v>
      </c>
      <c r="W21" s="10"/>
      <c r="X21" s="10"/>
    </row>
    <row r="22" spans="1:24" s="10" customFormat="1" ht="168.75" x14ac:dyDescent="0.2">
      <c r="A22" s="4">
        <v>19</v>
      </c>
      <c r="B22" s="5" t="s">
        <v>72</v>
      </c>
      <c r="C22" s="5" t="s">
        <v>73</v>
      </c>
      <c r="D22" s="5" t="s">
        <v>74</v>
      </c>
      <c r="E22" s="6"/>
      <c r="F22" s="7" t="s">
        <v>75</v>
      </c>
      <c r="G22" s="36">
        <v>3</v>
      </c>
      <c r="H22" s="55">
        <v>44949</v>
      </c>
      <c r="I22" s="55">
        <v>45199</v>
      </c>
      <c r="J22" s="37">
        <v>8</v>
      </c>
      <c r="K22" s="37">
        <v>8</v>
      </c>
      <c r="L22" s="38"/>
      <c r="M22" s="37"/>
      <c r="N22" s="38"/>
      <c r="O22" s="39"/>
      <c r="P22" s="52">
        <v>3800000</v>
      </c>
      <c r="Q22" s="40">
        <f t="shared" si="0"/>
        <v>31413333</v>
      </c>
      <c r="R22" s="40">
        <f t="shared" si="1"/>
        <v>94239999</v>
      </c>
      <c r="S22" s="41">
        <f t="shared" si="3"/>
        <v>4940000</v>
      </c>
      <c r="T22" s="41">
        <f t="shared" si="2"/>
        <v>89299999</v>
      </c>
      <c r="U22" s="15" t="s">
        <v>76</v>
      </c>
      <c r="V22" s="6" t="s">
        <v>77</v>
      </c>
    </row>
    <row r="23" spans="1:24" s="10" customFormat="1" ht="180" x14ac:dyDescent="0.2">
      <c r="A23" s="11">
        <v>20</v>
      </c>
      <c r="B23" s="5" t="s">
        <v>78</v>
      </c>
      <c r="C23" s="16" t="s">
        <v>79</v>
      </c>
      <c r="D23" s="5" t="s">
        <v>80</v>
      </c>
      <c r="E23" s="6"/>
      <c r="F23" s="7" t="s">
        <v>81</v>
      </c>
      <c r="G23" s="36"/>
      <c r="H23" s="55">
        <v>44949</v>
      </c>
      <c r="I23" s="55">
        <v>45199</v>
      </c>
      <c r="J23" s="37">
        <v>8</v>
      </c>
      <c r="K23" s="37">
        <v>8</v>
      </c>
      <c r="L23" s="38"/>
      <c r="M23" s="37"/>
      <c r="N23" s="38"/>
      <c r="O23" s="39"/>
      <c r="P23" s="52">
        <v>0</v>
      </c>
      <c r="Q23" s="40">
        <f t="shared" si="0"/>
        <v>0</v>
      </c>
      <c r="R23" s="40">
        <f t="shared" si="1"/>
        <v>0</v>
      </c>
      <c r="S23" s="41">
        <f t="shared" si="3"/>
        <v>0</v>
      </c>
      <c r="T23" s="41">
        <f t="shared" si="2"/>
        <v>0</v>
      </c>
      <c r="U23" s="17"/>
      <c r="V23" s="18" t="s">
        <v>82</v>
      </c>
    </row>
    <row r="24" spans="1:24" s="10" customFormat="1" ht="225" x14ac:dyDescent="0.2">
      <c r="A24" s="4">
        <v>21</v>
      </c>
      <c r="B24" s="5" t="s">
        <v>83</v>
      </c>
      <c r="C24" s="5" t="s">
        <v>84</v>
      </c>
      <c r="D24" s="5" t="s">
        <v>85</v>
      </c>
      <c r="E24" s="17"/>
      <c r="F24" s="7" t="s">
        <v>86</v>
      </c>
      <c r="G24" s="42">
        <v>3</v>
      </c>
      <c r="H24" s="55">
        <v>44949</v>
      </c>
      <c r="I24" s="55">
        <v>45199</v>
      </c>
      <c r="J24" s="37">
        <v>8</v>
      </c>
      <c r="K24" s="37">
        <v>8</v>
      </c>
      <c r="L24" s="43"/>
      <c r="M24" s="44"/>
      <c r="N24" s="43"/>
      <c r="O24" s="45"/>
      <c r="P24" s="52">
        <v>3800000</v>
      </c>
      <c r="Q24" s="40">
        <f t="shared" si="0"/>
        <v>31413333</v>
      </c>
      <c r="R24" s="40">
        <f t="shared" si="1"/>
        <v>94239999</v>
      </c>
      <c r="S24" s="41">
        <f t="shared" si="3"/>
        <v>4940000</v>
      </c>
      <c r="T24" s="41">
        <f t="shared" si="2"/>
        <v>89299999</v>
      </c>
      <c r="U24" s="15" t="s">
        <v>87</v>
      </c>
      <c r="V24" s="6" t="s">
        <v>88</v>
      </c>
      <c r="W24" s="13"/>
      <c r="X24" s="13"/>
    </row>
    <row r="25" spans="1:24" s="10" customFormat="1" ht="247.5" x14ac:dyDescent="0.2">
      <c r="A25" s="11">
        <v>22</v>
      </c>
      <c r="B25" s="5" t="s">
        <v>66</v>
      </c>
      <c r="C25" s="5" t="s">
        <v>89</v>
      </c>
      <c r="D25" s="5" t="s">
        <v>29</v>
      </c>
      <c r="E25" s="6"/>
      <c r="F25" s="7" t="s">
        <v>90</v>
      </c>
      <c r="G25" s="36">
        <v>2</v>
      </c>
      <c r="H25" s="55">
        <v>44949</v>
      </c>
      <c r="I25" s="55">
        <v>45199</v>
      </c>
      <c r="J25" s="37">
        <v>8</v>
      </c>
      <c r="K25" s="37">
        <v>8</v>
      </c>
      <c r="L25" s="38"/>
      <c r="M25" s="37"/>
      <c r="N25" s="38"/>
      <c r="O25" s="39"/>
      <c r="P25" s="52">
        <v>3800000</v>
      </c>
      <c r="Q25" s="40">
        <f t="shared" si="0"/>
        <v>31413333</v>
      </c>
      <c r="R25" s="40">
        <f t="shared" si="1"/>
        <v>62826666</v>
      </c>
      <c r="S25" s="41">
        <f t="shared" si="3"/>
        <v>3293333.3333333335</v>
      </c>
      <c r="T25" s="41">
        <f t="shared" si="2"/>
        <v>59533332.666666664</v>
      </c>
      <c r="U25" s="15" t="s">
        <v>91</v>
      </c>
      <c r="V25" s="6" t="s">
        <v>92</v>
      </c>
    </row>
    <row r="26" spans="1:24" s="10" customFormat="1" ht="247.5" x14ac:dyDescent="0.2">
      <c r="A26" s="4">
        <v>23</v>
      </c>
      <c r="B26" s="5" t="s">
        <v>54</v>
      </c>
      <c r="C26" s="5" t="s">
        <v>89</v>
      </c>
      <c r="D26" s="5" t="s">
        <v>29</v>
      </c>
      <c r="E26" s="17"/>
      <c r="F26" s="7" t="s">
        <v>98</v>
      </c>
      <c r="G26" s="42">
        <v>1</v>
      </c>
      <c r="H26" s="55">
        <v>44949</v>
      </c>
      <c r="I26" s="55">
        <v>45199</v>
      </c>
      <c r="J26" s="37">
        <v>8</v>
      </c>
      <c r="K26" s="37">
        <v>8</v>
      </c>
      <c r="L26" s="43"/>
      <c r="M26" s="44"/>
      <c r="N26" s="43"/>
      <c r="O26" s="45"/>
      <c r="P26" s="52">
        <v>3800000</v>
      </c>
      <c r="Q26" s="40">
        <f t="shared" si="0"/>
        <v>31413333</v>
      </c>
      <c r="R26" s="40">
        <f t="shared" si="1"/>
        <v>31413333</v>
      </c>
      <c r="S26" s="41">
        <f t="shared" si="3"/>
        <v>1646666.6666666667</v>
      </c>
      <c r="T26" s="41">
        <f t="shared" si="2"/>
        <v>29766666.333333332</v>
      </c>
      <c r="U26" s="15" t="s">
        <v>99</v>
      </c>
      <c r="V26" s="6" t="s">
        <v>100</v>
      </c>
      <c r="W26" s="13"/>
      <c r="X26" s="13"/>
    </row>
    <row r="27" spans="1:24" s="10" customFormat="1" ht="101.25" x14ac:dyDescent="0.2">
      <c r="A27" s="11">
        <v>24</v>
      </c>
      <c r="B27" s="5" t="s">
        <v>33</v>
      </c>
      <c r="C27" s="5" t="s">
        <v>125</v>
      </c>
      <c r="D27" s="5" t="s">
        <v>126</v>
      </c>
      <c r="E27" s="6"/>
      <c r="F27" s="7" t="s">
        <v>127</v>
      </c>
      <c r="G27" s="36">
        <v>1</v>
      </c>
      <c r="H27" s="55">
        <v>44949</v>
      </c>
      <c r="I27" s="55">
        <v>45199</v>
      </c>
      <c r="J27" s="37">
        <v>8</v>
      </c>
      <c r="K27" s="37">
        <v>8</v>
      </c>
      <c r="L27" s="38"/>
      <c r="M27" s="37"/>
      <c r="N27" s="38"/>
      <c r="O27" s="39"/>
      <c r="P27" s="52">
        <v>3800000</v>
      </c>
      <c r="Q27" s="40">
        <f t="shared" si="0"/>
        <v>31413333</v>
      </c>
      <c r="R27" s="40">
        <f t="shared" si="1"/>
        <v>31413333</v>
      </c>
      <c r="S27" s="41"/>
      <c r="T27" s="41">
        <f t="shared" si="2"/>
        <v>31413333</v>
      </c>
      <c r="U27" s="15" t="s">
        <v>128</v>
      </c>
      <c r="V27" s="15" t="s">
        <v>129</v>
      </c>
    </row>
    <row r="28" spans="1:24" s="10" customFormat="1" ht="112.5" x14ac:dyDescent="0.2">
      <c r="A28" s="4">
        <v>25</v>
      </c>
      <c r="B28" s="5" t="s">
        <v>101</v>
      </c>
      <c r="C28" s="5" t="s">
        <v>133</v>
      </c>
      <c r="D28" s="5" t="s">
        <v>134</v>
      </c>
      <c r="E28" s="6"/>
      <c r="F28" s="7" t="s">
        <v>135</v>
      </c>
      <c r="G28" s="36">
        <v>1</v>
      </c>
      <c r="H28" s="55">
        <v>44949</v>
      </c>
      <c r="I28" s="55">
        <v>45199</v>
      </c>
      <c r="J28" s="37">
        <v>8</v>
      </c>
      <c r="K28" s="37">
        <v>8</v>
      </c>
      <c r="L28" s="38"/>
      <c r="M28" s="37"/>
      <c r="N28" s="38"/>
      <c r="O28" s="39"/>
      <c r="P28" s="52">
        <v>3800000</v>
      </c>
      <c r="Q28" s="40">
        <f t="shared" si="0"/>
        <v>31413333</v>
      </c>
      <c r="R28" s="40">
        <f t="shared" si="1"/>
        <v>31413333</v>
      </c>
      <c r="S28" s="41">
        <f t="shared" ref="S28:S35" si="4">((P28/30)*13)*G28</f>
        <v>1646666.6666666667</v>
      </c>
      <c r="T28" s="41">
        <f t="shared" si="2"/>
        <v>29766666.333333332</v>
      </c>
      <c r="U28" s="15" t="s">
        <v>136</v>
      </c>
      <c r="V28" s="6" t="s">
        <v>137</v>
      </c>
    </row>
    <row r="29" spans="1:24" s="23" customFormat="1" ht="247.5" x14ac:dyDescent="0.2">
      <c r="A29" s="11">
        <v>26</v>
      </c>
      <c r="B29" s="5" t="s">
        <v>72</v>
      </c>
      <c r="C29" s="5" t="s">
        <v>28</v>
      </c>
      <c r="D29" s="5" t="s">
        <v>29</v>
      </c>
      <c r="E29" s="6"/>
      <c r="F29" s="7" t="s">
        <v>138</v>
      </c>
      <c r="G29" s="36">
        <v>1</v>
      </c>
      <c r="H29" s="55">
        <v>44949</v>
      </c>
      <c r="I29" s="55">
        <v>45199</v>
      </c>
      <c r="J29" s="37">
        <v>8</v>
      </c>
      <c r="K29" s="37">
        <v>8</v>
      </c>
      <c r="L29" s="38"/>
      <c r="M29" s="37"/>
      <c r="N29" s="38"/>
      <c r="O29" s="39"/>
      <c r="P29" s="52">
        <v>3800000</v>
      </c>
      <c r="Q29" s="40">
        <f t="shared" si="0"/>
        <v>31413333</v>
      </c>
      <c r="R29" s="40">
        <f t="shared" si="1"/>
        <v>31413333</v>
      </c>
      <c r="S29" s="41">
        <f t="shared" si="4"/>
        <v>1646666.6666666667</v>
      </c>
      <c r="T29" s="41">
        <f t="shared" si="2"/>
        <v>29766666.333333332</v>
      </c>
      <c r="U29" s="8" t="s">
        <v>139</v>
      </c>
      <c r="V29" s="6" t="s">
        <v>140</v>
      </c>
      <c r="W29" s="10"/>
      <c r="X29" s="10"/>
    </row>
    <row r="30" spans="1:24" s="10" customFormat="1" ht="247.5" x14ac:dyDescent="0.2">
      <c r="A30" s="4">
        <v>27</v>
      </c>
      <c r="B30" s="5" t="s">
        <v>101</v>
      </c>
      <c r="C30" s="5" t="s">
        <v>28</v>
      </c>
      <c r="D30" s="5" t="s">
        <v>29</v>
      </c>
      <c r="E30" s="6"/>
      <c r="F30" s="7" t="s">
        <v>141</v>
      </c>
      <c r="G30" s="36">
        <v>2</v>
      </c>
      <c r="H30" s="55">
        <v>44949</v>
      </c>
      <c r="I30" s="55">
        <v>45199</v>
      </c>
      <c r="J30" s="37">
        <v>8</v>
      </c>
      <c r="K30" s="37">
        <v>8</v>
      </c>
      <c r="L30" s="38"/>
      <c r="M30" s="37"/>
      <c r="N30" s="38"/>
      <c r="O30" s="39"/>
      <c r="P30" s="52">
        <v>3800000</v>
      </c>
      <c r="Q30" s="40">
        <f t="shared" si="0"/>
        <v>31413333</v>
      </c>
      <c r="R30" s="40">
        <f t="shared" si="1"/>
        <v>62826666</v>
      </c>
      <c r="S30" s="41">
        <f t="shared" si="4"/>
        <v>3293333.3333333335</v>
      </c>
      <c r="T30" s="41">
        <f t="shared" si="2"/>
        <v>59533332.666666664</v>
      </c>
      <c r="U30" s="8" t="s">
        <v>142</v>
      </c>
      <c r="V30" s="6" t="s">
        <v>143</v>
      </c>
    </row>
    <row r="31" spans="1:24" s="10" customFormat="1" ht="73.5" x14ac:dyDescent="0.2">
      <c r="A31" s="11">
        <v>28</v>
      </c>
      <c r="B31" s="5" t="s">
        <v>33</v>
      </c>
      <c r="C31" s="5" t="s">
        <v>23</v>
      </c>
      <c r="D31" s="5" t="s">
        <v>144</v>
      </c>
      <c r="E31" s="18"/>
      <c r="F31" s="7" t="s">
        <v>145</v>
      </c>
      <c r="G31" s="47">
        <v>1</v>
      </c>
      <c r="H31" s="55">
        <v>44949</v>
      </c>
      <c r="I31" s="55">
        <v>45199</v>
      </c>
      <c r="J31" s="37">
        <v>8</v>
      </c>
      <c r="K31" s="37">
        <v>8</v>
      </c>
      <c r="L31" s="43"/>
      <c r="M31" s="44"/>
      <c r="N31" s="43"/>
      <c r="O31" s="45"/>
      <c r="P31" s="52">
        <v>3800000</v>
      </c>
      <c r="Q31" s="40">
        <f t="shared" si="0"/>
        <v>31413333</v>
      </c>
      <c r="R31" s="40">
        <f t="shared" si="1"/>
        <v>31413333</v>
      </c>
      <c r="S31" s="41">
        <f t="shared" si="4"/>
        <v>1646666.6666666667</v>
      </c>
      <c r="T31" s="41">
        <f t="shared" si="2"/>
        <v>29766666.333333332</v>
      </c>
      <c r="U31" s="8" t="s">
        <v>146</v>
      </c>
      <c r="V31" s="20" t="s">
        <v>147</v>
      </c>
      <c r="W31" s="23"/>
      <c r="X31" s="23"/>
    </row>
    <row r="32" spans="1:24" s="23" customFormat="1" ht="67.5" x14ac:dyDescent="0.2">
      <c r="A32" s="4">
        <v>29</v>
      </c>
      <c r="B32" s="5" t="s">
        <v>72</v>
      </c>
      <c r="C32" s="5" t="s">
        <v>154</v>
      </c>
      <c r="D32" s="5" t="s">
        <v>155</v>
      </c>
      <c r="E32" s="18"/>
      <c r="F32" s="7" t="s">
        <v>156</v>
      </c>
      <c r="G32" s="48">
        <v>2</v>
      </c>
      <c r="H32" s="55">
        <v>44949</v>
      </c>
      <c r="I32" s="55">
        <v>45199</v>
      </c>
      <c r="J32" s="37">
        <v>8</v>
      </c>
      <c r="K32" s="37">
        <v>8</v>
      </c>
      <c r="L32" s="43"/>
      <c r="M32" s="44"/>
      <c r="N32" s="43"/>
      <c r="O32" s="45"/>
      <c r="P32" s="52">
        <v>3800000</v>
      </c>
      <c r="Q32" s="40">
        <f t="shared" si="0"/>
        <v>31413333</v>
      </c>
      <c r="R32" s="40">
        <f t="shared" si="1"/>
        <v>62826666</v>
      </c>
      <c r="S32" s="41">
        <f t="shared" si="4"/>
        <v>3293333.3333333335</v>
      </c>
      <c r="T32" s="41">
        <f t="shared" si="2"/>
        <v>59533332.666666664</v>
      </c>
      <c r="U32" s="8" t="s">
        <v>157</v>
      </c>
      <c r="V32" s="20" t="s">
        <v>158</v>
      </c>
    </row>
    <row r="33" spans="1:22" s="10" customFormat="1" ht="73.5" x14ac:dyDescent="0.2">
      <c r="A33" s="11">
        <v>30</v>
      </c>
      <c r="B33" s="5" t="s">
        <v>78</v>
      </c>
      <c r="C33" s="5" t="s">
        <v>23</v>
      </c>
      <c r="D33" s="5" t="s">
        <v>159</v>
      </c>
      <c r="E33" s="6"/>
      <c r="F33" s="7" t="s">
        <v>160</v>
      </c>
      <c r="G33" s="49">
        <v>2</v>
      </c>
      <c r="H33" s="55">
        <v>44949</v>
      </c>
      <c r="I33" s="55">
        <v>45199</v>
      </c>
      <c r="J33" s="37">
        <v>8</v>
      </c>
      <c r="K33" s="37">
        <v>8</v>
      </c>
      <c r="L33" s="38"/>
      <c r="M33" s="37"/>
      <c r="N33" s="38"/>
      <c r="O33" s="39"/>
      <c r="P33" s="52">
        <v>3800000</v>
      </c>
      <c r="Q33" s="40">
        <f t="shared" si="0"/>
        <v>31413333</v>
      </c>
      <c r="R33" s="40">
        <f t="shared" si="1"/>
        <v>62826666</v>
      </c>
      <c r="S33" s="41">
        <f t="shared" si="4"/>
        <v>3293333.3333333335</v>
      </c>
      <c r="T33" s="41">
        <f t="shared" si="2"/>
        <v>59533332.666666664</v>
      </c>
      <c r="U33" s="17" t="s">
        <v>161</v>
      </c>
      <c r="V33" s="6" t="s">
        <v>162</v>
      </c>
    </row>
    <row r="34" spans="1:22" s="10" customFormat="1" ht="168.75" x14ac:dyDescent="0.2">
      <c r="A34" s="4">
        <v>31</v>
      </c>
      <c r="B34" s="5" t="s">
        <v>101</v>
      </c>
      <c r="C34" s="5" t="s">
        <v>163</v>
      </c>
      <c r="D34" s="5" t="s">
        <v>164</v>
      </c>
      <c r="E34" s="6"/>
      <c r="F34" s="7" t="s">
        <v>165</v>
      </c>
      <c r="G34" s="50">
        <v>2</v>
      </c>
      <c r="H34" s="55">
        <v>44949</v>
      </c>
      <c r="I34" s="55">
        <v>45199</v>
      </c>
      <c r="J34" s="37">
        <v>8</v>
      </c>
      <c r="K34" s="37">
        <v>8</v>
      </c>
      <c r="L34" s="51"/>
      <c r="M34" s="51"/>
      <c r="N34" s="51"/>
      <c r="O34" s="51"/>
      <c r="P34" s="52">
        <v>3800000</v>
      </c>
      <c r="Q34" s="40">
        <f t="shared" si="0"/>
        <v>31413333</v>
      </c>
      <c r="R34" s="40">
        <f t="shared" si="1"/>
        <v>62826666</v>
      </c>
      <c r="S34" s="41">
        <f t="shared" si="4"/>
        <v>3293333.3333333335</v>
      </c>
      <c r="T34" s="41">
        <f t="shared" si="2"/>
        <v>59533332.666666664</v>
      </c>
      <c r="U34" s="4" t="s">
        <v>166</v>
      </c>
      <c r="V34" s="6" t="s">
        <v>167</v>
      </c>
    </row>
    <row r="35" spans="1:22" ht="180" x14ac:dyDescent="0.2">
      <c r="A35" s="11">
        <v>32</v>
      </c>
      <c r="B35" s="5" t="s">
        <v>78</v>
      </c>
      <c r="C35" s="5" t="s">
        <v>168</v>
      </c>
      <c r="D35" s="5" t="s">
        <v>169</v>
      </c>
      <c r="E35" s="26"/>
      <c r="F35" s="7" t="s">
        <v>170</v>
      </c>
      <c r="G35" s="50">
        <v>1</v>
      </c>
      <c r="H35" s="55">
        <v>44949</v>
      </c>
      <c r="I35" s="55">
        <v>45199</v>
      </c>
      <c r="J35" s="37">
        <v>8</v>
      </c>
      <c r="K35" s="37">
        <v>8</v>
      </c>
      <c r="L35" s="51"/>
      <c r="M35" s="51"/>
      <c r="N35" s="51"/>
      <c r="O35" s="51"/>
      <c r="P35" s="52">
        <v>3800000</v>
      </c>
      <c r="Q35" s="40">
        <f t="shared" si="0"/>
        <v>31413333</v>
      </c>
      <c r="R35" s="40">
        <f t="shared" si="1"/>
        <v>31413333</v>
      </c>
      <c r="S35" s="41">
        <f t="shared" si="4"/>
        <v>1646666.6666666667</v>
      </c>
      <c r="T35" s="41">
        <f t="shared" si="2"/>
        <v>29766666.333333332</v>
      </c>
      <c r="U35" s="4" t="s">
        <v>171</v>
      </c>
      <c r="V35" s="27" t="s">
        <v>172</v>
      </c>
    </row>
    <row r="36" spans="1:22" ht="203.25" thickBot="1" x14ac:dyDescent="0.25">
      <c r="A36" s="4">
        <v>33</v>
      </c>
      <c r="B36" s="5" t="s">
        <v>101</v>
      </c>
      <c r="C36" s="5" t="s">
        <v>168</v>
      </c>
      <c r="D36" s="5" t="s">
        <v>173</v>
      </c>
      <c r="E36" s="26"/>
      <c r="F36" s="7" t="s">
        <v>174</v>
      </c>
      <c r="G36" s="60">
        <v>6</v>
      </c>
      <c r="H36" s="55">
        <v>44949</v>
      </c>
      <c r="I36" s="55">
        <v>45199</v>
      </c>
      <c r="J36" s="37">
        <v>8</v>
      </c>
      <c r="K36" s="37">
        <v>8</v>
      </c>
      <c r="L36" s="51"/>
      <c r="M36" s="51"/>
      <c r="N36" s="51"/>
      <c r="O36" s="51"/>
      <c r="P36" s="52">
        <v>3800000</v>
      </c>
      <c r="Q36" s="40">
        <f t="shared" si="0"/>
        <v>31413333</v>
      </c>
      <c r="R36" s="40">
        <f t="shared" si="1"/>
        <v>188479998</v>
      </c>
      <c r="S36" s="41">
        <v>0</v>
      </c>
      <c r="T36" s="57">
        <f t="shared" si="2"/>
        <v>188479998</v>
      </c>
      <c r="U36" s="28" t="s">
        <v>175</v>
      </c>
      <c r="V36" s="6" t="s">
        <v>176</v>
      </c>
    </row>
    <row r="37" spans="1:22" s="29" customFormat="1" ht="33" customHeight="1" thickBot="1" x14ac:dyDescent="0.25">
      <c r="B37" s="30"/>
      <c r="C37" s="30"/>
      <c r="D37" s="30"/>
      <c r="E37" s="31"/>
      <c r="F37" s="30"/>
      <c r="G37" s="59">
        <f>SUM(G4:G36)</f>
        <v>80</v>
      </c>
      <c r="H37" s="54"/>
      <c r="I37" s="54"/>
      <c r="J37" s="54"/>
      <c r="K37" s="54"/>
      <c r="L37" s="54"/>
      <c r="M37" s="54"/>
      <c r="N37" s="54"/>
      <c r="O37" s="54"/>
      <c r="P37" s="54"/>
      <c r="Q37" s="54"/>
      <c r="R37" s="54"/>
      <c r="S37" s="54"/>
      <c r="T37" s="58">
        <f>SUM(T4:T36)</f>
        <v>2256313306.6666665</v>
      </c>
      <c r="U37" s="32"/>
      <c r="V37" s="30"/>
    </row>
  </sheetData>
  <autoFilter ref="A3:X37" xr:uid="{8C48C4C3-CDBC-4C71-970D-2E74DBF5EF10}">
    <sortState xmlns:xlrd2="http://schemas.microsoft.com/office/spreadsheetml/2017/richdata2" ref="A6:X37">
      <sortCondition ref="I3"/>
    </sortState>
  </autoFilter>
  <mergeCells count="19">
    <mergeCell ref="O1:O3"/>
    <mergeCell ref="P1:P3"/>
    <mergeCell ref="Q1:Q3"/>
    <mergeCell ref="A1:A3"/>
    <mergeCell ref="B1:B3"/>
    <mergeCell ref="C1:C3"/>
    <mergeCell ref="D1:D3"/>
    <mergeCell ref="E1:E3"/>
    <mergeCell ref="F1:F3"/>
    <mergeCell ref="J2:J3"/>
    <mergeCell ref="K2:K3"/>
    <mergeCell ref="G1:G3"/>
    <mergeCell ref="H1:I1"/>
    <mergeCell ref="J1:K1"/>
    <mergeCell ref="R1:R3"/>
    <mergeCell ref="S1:S3"/>
    <mergeCell ref="T1:T3"/>
    <mergeCell ref="U1:U3"/>
    <mergeCell ref="V1:V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Harold Goenaga Barrios</dc:creator>
  <cp:lastModifiedBy>John Harold Goenaga Barrios</cp:lastModifiedBy>
  <dcterms:created xsi:type="dcterms:W3CDTF">2023-01-12T16:00:46Z</dcterms:created>
  <dcterms:modified xsi:type="dcterms:W3CDTF">2023-01-12T16:13:55Z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2023-01-12T16:05:35Z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a79805c6-8a6b-4571-af5d-eee2ded3c8eb</vt:lpwstr>
  </property>
  <property fmtid="{D5CDD505-2E9C-101B-9397-08002B2CF9AE}" pid="8" name="MSIP_Label_1299739c-ad3d-4908-806e-4d91151a6e13_ContentBits">
    <vt:lpwstr>0</vt:lpwstr>
  </property>
</Properties>
</file>