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W:\CONTRATACION EDESO\2023\002-2023-IP VIA LOS PINOS\"/>
    </mc:Choice>
  </mc:AlternateContent>
  <xr:revisionPtr revIDLastSave="0" documentId="8_{5AA39881-8F92-4BD0-B2AA-44EE570897D6}" xr6:coauthVersionLast="47" xr6:coauthVersionMax="47" xr10:uidLastSave="{00000000-0000-0000-0000-000000000000}"/>
  <bookViews>
    <workbookView xWindow="-120" yWindow="-120" windowWidth="29040" windowHeight="15840" xr2:uid="{00000000-000D-0000-FFFF-FFFF00000000}"/>
  </bookViews>
  <sheets>
    <sheet name="Los pinos " sheetId="1" r:id="rId1"/>
    <sheet name="AU (LOS PINOS)" sheetId="2" state="hidden" r:id="rId2"/>
    <sheet name="Hoja1" sheetId="3"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s>
  <definedNames>
    <definedName name="_______________INF1">#REF!</definedName>
    <definedName name="_____________INF1">#REF!</definedName>
    <definedName name="____________INF1">#REF!</definedName>
    <definedName name="___________INF1">#REF!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INF1">#REF!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acc4">'[3]Materiales '!#REF!</definedName>
    <definedName name="_________acc6">'[3]Materiales '!#REF!</definedName>
    <definedName name="_________acc8">'[3]Materiales '!#REF!</definedName>
    <definedName name="_________AFC1">[1]INV!$A$25:$D$28</definedName>
    <definedName name="_________AFC3">[1]INV!$F$25:$I$28</definedName>
    <definedName name="_________AFC5">[1]INV!$K$25:$N$28</definedName>
    <definedName name="_________ALL2">'[3]Materiales '!#REF!</definedName>
    <definedName name="_________all3">'[3]Materiales '!#REF!</definedName>
    <definedName name="_________ALL4">'[3]Materiales '!#REF!</definedName>
    <definedName name="_________AWG1">'[3]Materiales '!#REF!</definedName>
    <definedName name="_________AWG12">'[3]Materiales '!#REF!</definedName>
    <definedName name="_________AWG14">'[3]Materiales '!#REF!</definedName>
    <definedName name="_________AWG2">'[3]Materiales '!#REF!</definedName>
    <definedName name="_________awg4">'[3]Materiales '!#REF!</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CAN90">'[3]Materiales '!#REF!</definedName>
    <definedName name="_________CAN90375">'[3]Materiales '!#REF!</definedName>
    <definedName name="_________CAN90525">'[3]Materiales '!#REF!</definedName>
    <definedName name="_________CAN90600">'[3]Materiales '!#REF!</definedName>
    <definedName name="_________CAN90750">'[3]Materiales '!#REF!</definedName>
    <definedName name="_________INF1">#REF!</definedName>
    <definedName name="_________INT2">'[3]Materiales '!#REF!</definedName>
    <definedName name="_________MA2">#REF!</definedName>
    <definedName name="_________MQ2">'[3]Materiales '!#REF!</definedName>
    <definedName name="_________MQ5">'[3]Materiales '!#REF!</definedName>
    <definedName name="_________ORI886">'[3]Materiales '!#REF!</definedName>
    <definedName name="_________PAG23018">'[3]Materiales '!#REF!</definedName>
    <definedName name="_________psi2000">'[3]Materiales '!#REF!</definedName>
    <definedName name="_________psi2500">'[3]Materiales '!#REF!</definedName>
    <definedName name="_________psi3000">'[3]Materiales '!#REF!</definedName>
    <definedName name="_________psi3500">'[3]Materiales '!#REF!</definedName>
    <definedName name="_________SBC1">[1]INV!$A$12:$D$15</definedName>
    <definedName name="_________SBC3">[1]INV!$F$12:$I$15</definedName>
    <definedName name="_________SBC5">[1]INV!$K$12:$N$15</definedName>
    <definedName name="_________tn4">'[3]Materiales '!#REF!</definedName>
    <definedName name="_________TN6">'[3]Materiales '!#REF!</definedName>
    <definedName name="_________TUB3">'[3]Materiales '!#REF!</definedName>
    <definedName name="_________TUB4">'[3]Materiales '!#REF!</definedName>
    <definedName name="________acc4">'[3]Materiales '!#REF!</definedName>
    <definedName name="________acc6">'[3]Materiales '!#REF!</definedName>
    <definedName name="________acc8">'[3]Materiales '!#REF!</definedName>
    <definedName name="________AFC1">[1]INV!$A$25:$D$28</definedName>
    <definedName name="________AFC3">[1]INV!$F$25:$I$28</definedName>
    <definedName name="________AFC5">[1]INV!$K$25:$N$28</definedName>
    <definedName name="________ALL2">'[3]Materiales '!#REF!</definedName>
    <definedName name="________all3">'[3]Materiales '!#REF!</definedName>
    <definedName name="________ALL4">'[3]Materiales '!#REF!</definedName>
    <definedName name="________AWG1">'[3]Materiales '!#REF!</definedName>
    <definedName name="________AWG12">'[3]Materiales '!#REF!</definedName>
    <definedName name="________AWG14">'[3]Materiales '!#REF!</definedName>
    <definedName name="________AWG2">'[3]Materiales '!#REF!</definedName>
    <definedName name="________awg4">'[3]Materiales '!#REF!</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CAN90">'[3]Materiales '!#REF!</definedName>
    <definedName name="________CAN90375">'[3]Materiales '!#REF!</definedName>
    <definedName name="________CAN90525">'[3]Materiales '!#REF!</definedName>
    <definedName name="________CAN90600">'[3]Materiales '!#REF!</definedName>
    <definedName name="________CAN90750">'[3]Materiales '!#REF!</definedName>
    <definedName name="________geo4000">[4]PrecRec!$D$40</definedName>
    <definedName name="________INF1">#REF!</definedName>
    <definedName name="________INT2">'[3]Materiales '!#REF!</definedName>
    <definedName name="________MA2">#REF!</definedName>
    <definedName name="________mdc1">[4]PrecRec!$D$29</definedName>
    <definedName name="________mdc2">[4]PrecRec!$D$44</definedName>
    <definedName name="________MQ2">'[3]Materiales '!#REF!</definedName>
    <definedName name="________MQ5">'[3]Materiales '!#REF!</definedName>
    <definedName name="________ORI886">'[3]Materiales '!#REF!</definedName>
    <definedName name="________PAG23018">'[3]Materiales '!#REF!</definedName>
    <definedName name="________psi2000">'[3]Materiales '!#REF!</definedName>
    <definedName name="________psi2500">'[3]Materiales '!#REF!</definedName>
    <definedName name="________psi3000">'[3]Materiales '!#REF!</definedName>
    <definedName name="________psi3500">'[3]Materiales '!#REF!</definedName>
    <definedName name="________SBC1">[1]INV!$A$12:$D$15</definedName>
    <definedName name="________SBC3">[1]INV!$F$12:$I$15</definedName>
    <definedName name="________SBC5">[1]INV!$K$12:$N$15</definedName>
    <definedName name="________tn4">'[3]Materiales '!#REF!</definedName>
    <definedName name="________TN6">'[3]Materiales '!#REF!</definedName>
    <definedName name="________TUB3">'[3]Materiales '!#REF!</definedName>
    <definedName name="________TUB4">'[3]Materiales '!#REF!</definedName>
    <definedName name="________tub91">[4]PrecRec!$D$45</definedName>
    <definedName name="_______AFC1">[5]INV!$A$25:$D$28</definedName>
    <definedName name="_______AFC3">[5]INV!$F$25:$I$28</definedName>
    <definedName name="_______AFC5">[5]INV!$K$25:$N$28</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INF1">#REF!</definedName>
    <definedName name="_______MA2">#REF!</definedName>
    <definedName name="_______SBC1">[5]INV!$A$12:$D$15</definedName>
    <definedName name="_______SBC3">[5]INV!$F$12:$I$15</definedName>
    <definedName name="_______SBC5">[5]INV!$K$12:$N$15</definedName>
    <definedName name="_______tub91">'[6]Lista de Precios'!$C$32</definedName>
    <definedName name="______acc4">'[3]Materiales '!#REF!</definedName>
    <definedName name="______acc6">'[3]Materiales '!#REF!</definedName>
    <definedName name="______acc8">'[3]Materiales '!#REF!</definedName>
    <definedName name="______AFC1">[5]INV!$A$25:$D$28</definedName>
    <definedName name="______AFC3">[5]INV!$F$25:$I$28</definedName>
    <definedName name="______AFC5">[5]INV!$K$25:$N$28</definedName>
    <definedName name="______ALL2">'[3]Materiales '!#REF!</definedName>
    <definedName name="______all3">'[3]Materiales '!#REF!</definedName>
    <definedName name="______ALL4">'[3]Materiales '!#REF!</definedName>
    <definedName name="______AWG1">'[3]Materiales '!#REF!</definedName>
    <definedName name="______AWG12">'[3]Materiales '!#REF!</definedName>
    <definedName name="______AWG14">'[3]Materiales '!#REF!</definedName>
    <definedName name="______AWG2">'[3]Materiales '!#REF!</definedName>
    <definedName name="______awg4">'[3]Materiales '!#REF!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CAN90">'[3]Materiales '!#REF!</definedName>
    <definedName name="______CAN90375">'[3]Materiales '!#REF!</definedName>
    <definedName name="______CAN90525">'[3]Materiales '!#REF!</definedName>
    <definedName name="______CAN90600">'[3]Materiales '!#REF!</definedName>
    <definedName name="______CAN90750">'[3]Materiales '!#REF!</definedName>
    <definedName name="______INF1">#REF!</definedName>
    <definedName name="______INT2">'[3]Materiales '!#REF!</definedName>
    <definedName name="______MA2">#REF!</definedName>
    <definedName name="______MQ2">'[3]Materiales '!#REF!</definedName>
    <definedName name="______MQ5">'[3]Materiales '!#REF!</definedName>
    <definedName name="______ORI886">'[3]Materiales '!#REF!</definedName>
    <definedName name="______PAG23018">'[3]Materiales '!#REF!</definedName>
    <definedName name="______psi2000">'[3]Materiales '!#REF!</definedName>
    <definedName name="______psi2500">'[3]Materiales '!#REF!</definedName>
    <definedName name="______psi3000">'[3]Materiales '!#REF!</definedName>
    <definedName name="______psi3500">'[3]Materiales '!#REF!</definedName>
    <definedName name="______SBC1">[5]INV!$A$12:$D$15</definedName>
    <definedName name="______SBC3">[5]INV!$F$12:$I$15</definedName>
    <definedName name="______SBC5">[5]INV!$K$12:$N$15</definedName>
    <definedName name="______tn4">'[3]Materiales '!#REF!</definedName>
    <definedName name="______TN6">'[3]Materiales '!#REF!</definedName>
    <definedName name="______TUB3">'[3]Materiales '!#REF!</definedName>
    <definedName name="______TUB4">'[3]Materiales '!#REF!</definedName>
    <definedName name="______tub91">'[6]Lista de Precios'!$C$32</definedName>
    <definedName name="_____acc4">'[3]Materiales '!#REF!</definedName>
    <definedName name="_____acc6">'[3]Materiales '!#REF!</definedName>
    <definedName name="_____acc8">'[3]Materiales '!#REF!</definedName>
    <definedName name="_____AFC1">[5]INV!$A$25:$D$28</definedName>
    <definedName name="_____AFC3">[5]INV!$F$25:$I$28</definedName>
    <definedName name="_____AFC5">[5]INV!$K$25:$N$28</definedName>
    <definedName name="_____ALL2">'[3]Materiales '!#REF!</definedName>
    <definedName name="_____all3">'[3]Materiales '!#REF!</definedName>
    <definedName name="_____ALL4">'[3]Materiales '!#REF!</definedName>
    <definedName name="_____APU221">#REF!</definedName>
    <definedName name="_____APU465">[7]!absc</definedName>
    <definedName name="_____AWG1">'[3]Materiales '!#REF!</definedName>
    <definedName name="_____AWG12">'[3]Materiales '!#REF!</definedName>
    <definedName name="_____AWG14">'[3]Materiales '!#REF!</definedName>
    <definedName name="_____AWG2">'[3]Materiales '!#REF!</definedName>
    <definedName name="_____awg4">'[3]Materiales '!#REF!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CAN90">'[3]Materiales '!#REF!</definedName>
    <definedName name="_____CAN90375">'[3]Materiales '!#REF!</definedName>
    <definedName name="_____CAN90525">'[3]Materiales '!#REF!</definedName>
    <definedName name="_____CAN90600">'[3]Materiales '!#REF!</definedName>
    <definedName name="_____CAN90750">'[3]Materiales '!#REF!</definedName>
    <definedName name="_____INF1">#REF!</definedName>
    <definedName name="_____INT2">'[3]Materiales '!#REF!</definedName>
    <definedName name="_____MA2">#REF!</definedName>
    <definedName name="_____MQ2">'[3]Materiales '!#REF!</definedName>
    <definedName name="_____MQ5">'[3]Materiales '!#REF!</definedName>
    <definedName name="_____ORI886">'[3]Materiales '!#REF!</definedName>
    <definedName name="_____PAG23018">'[3]Materiales '!#REF!</definedName>
    <definedName name="_____PJ50">#REF!</definedName>
    <definedName name="_____pj51">#REF!</definedName>
    <definedName name="_____psi2000">'[3]Materiales '!#REF!</definedName>
    <definedName name="_____psi2500">'[3]Materiales '!#REF!</definedName>
    <definedName name="_____psi3000">'[3]Materiales '!#REF!</definedName>
    <definedName name="_____psi3500">'[3]Materiales '!#REF!</definedName>
    <definedName name="_____SBC1">[5]INV!$A$12:$D$15</definedName>
    <definedName name="_____SBC3">[5]INV!$F$12:$I$15</definedName>
    <definedName name="_____SBC5">[5]INV!$K$12:$N$15</definedName>
    <definedName name="_____tn4">'[3]Materiales '!#REF!</definedName>
    <definedName name="_____TN6">'[3]Materiales '!#REF!</definedName>
    <definedName name="_____TUB3">'[3]Materiales '!#REF!</definedName>
    <definedName name="_____TUB4">'[3]Materiales '!#REF!</definedName>
    <definedName name="_____tub91">'[6]Lista de Precios'!$C$32</definedName>
    <definedName name="____acc4">'[3]Materiales '!#REF!</definedName>
    <definedName name="____acc6">'[3]Materiales '!#REF!</definedName>
    <definedName name="____acc8">'[3]Materiales '!#REF!</definedName>
    <definedName name="____AFC1">[5]INV!$A$25:$D$28</definedName>
    <definedName name="____AFC3">[5]INV!$F$25:$I$28</definedName>
    <definedName name="____AFC5">[5]INV!$K$25:$N$28</definedName>
    <definedName name="____ALL2">'[3]Materiales '!#REF!</definedName>
    <definedName name="____all3">'[3]Materiales '!#REF!</definedName>
    <definedName name="____ALL4">'[3]Materiales '!#REF!</definedName>
    <definedName name="____APU221">#REF!</definedName>
    <definedName name="____APU465">[7]!absc</definedName>
    <definedName name="____AWG1">'[3]Materiales '!#REF!</definedName>
    <definedName name="____AWG12">'[3]Materiales '!#REF!</definedName>
    <definedName name="____AWG14">'[3]Materiales '!#REF!</definedName>
    <definedName name="____AWG2">'[3]Materiales '!#REF!</definedName>
    <definedName name="____awg4">'[3]Materiales '!#REF!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CAN90">'[3]Materiales '!#REF!</definedName>
    <definedName name="____CAN90375">'[3]Materiales '!#REF!</definedName>
    <definedName name="____CAN90525">'[3]Materiales '!#REF!</definedName>
    <definedName name="____CAN90600">'[3]Materiales '!#REF!</definedName>
    <definedName name="____CAN90750">'[3]Materiales '!#REF!</definedName>
    <definedName name="____geo4000">[4]PrecRec!$D$40</definedName>
    <definedName name="____INF1">#REF!</definedName>
    <definedName name="____INT2">'[3]Materiales '!#REF!</definedName>
    <definedName name="____MA2">#REF!</definedName>
    <definedName name="____mdc1">[4]PrecRec!$D$29</definedName>
    <definedName name="____mdc2">[4]PrecRec!$D$44</definedName>
    <definedName name="____MQ2">'[3]Materiales '!#REF!</definedName>
    <definedName name="____MQ5">'[3]Materiales '!#REF!</definedName>
    <definedName name="____ORI886">'[3]Materiales '!#REF!</definedName>
    <definedName name="____PAG23018">'[3]Materiales '!#REF!</definedName>
    <definedName name="____PJ50">#REF!</definedName>
    <definedName name="____pj51">#REF!</definedName>
    <definedName name="____psi2000">'[3]Materiales '!#REF!</definedName>
    <definedName name="____psi2500">'[3]Materiales '!#REF!</definedName>
    <definedName name="____psi3000">'[3]Materiales '!#REF!</definedName>
    <definedName name="____psi3500">'[3]Materiales '!#REF!</definedName>
    <definedName name="____SBC1">[5]INV!$A$12:$D$15</definedName>
    <definedName name="____SBC3">[5]INV!$F$12:$I$15</definedName>
    <definedName name="____SBC5">[5]INV!$K$12:$N$15</definedName>
    <definedName name="____tn4">'[3]Materiales '!#REF!</definedName>
    <definedName name="____TN6">'[3]Materiales '!#REF!</definedName>
    <definedName name="____TUB3">'[3]Materiales '!#REF!</definedName>
    <definedName name="____TUB4">'[3]Materiales '!#REF!</definedName>
    <definedName name="____tub91">'[6]Lista de Precios'!$C$32</definedName>
    <definedName name="___1Sin_nombre">#REF!</definedName>
    <definedName name="___acc4">'[3]Materiales '!#REF!</definedName>
    <definedName name="___acc6">'[3]Materiales '!#REF!</definedName>
    <definedName name="___acc8">'[3]Materiales '!#REF!</definedName>
    <definedName name="___AFC1">[5]INV!$A$25:$D$28</definedName>
    <definedName name="___AFC3">[5]INV!$F$25:$I$28</definedName>
    <definedName name="___AFC5">[5]INV!$K$25:$N$28</definedName>
    <definedName name="___ALL2">'[3]Materiales '!#REF!</definedName>
    <definedName name="___all3">'[3]Materiales '!#REF!</definedName>
    <definedName name="___ALL4">'[3]Materiales '!#REF!</definedName>
    <definedName name="___APU221">#REF!</definedName>
    <definedName name="___APU465">[7]!absc</definedName>
    <definedName name="___AWG1">'[3]Materiales '!#REF!</definedName>
    <definedName name="___AWG12">'[3]Materiales '!#REF!</definedName>
    <definedName name="___AWG14">'[3]Materiales '!#REF!</definedName>
    <definedName name="___AWG2">'[3]Materiales '!#REF!</definedName>
    <definedName name="___awg4">'[3]Materiales '!#REF!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AN90">'[3]Materiales '!#REF!</definedName>
    <definedName name="___CAN90375">'[3]Materiales '!#REF!</definedName>
    <definedName name="___CAN90525">'[3]Materiales '!#REF!</definedName>
    <definedName name="___CAN90600">'[3]Materiales '!#REF!</definedName>
    <definedName name="___CAN90750">'[3]Materiales '!#REF!</definedName>
    <definedName name="___EST12">#REF!</definedName>
    <definedName name="___geo4000">[4]PrecRec!$D$40</definedName>
    <definedName name="___INF1">#REF!</definedName>
    <definedName name="___INT2">'[3]Materiales '!#REF!</definedName>
    <definedName name="___MA2">#REF!</definedName>
    <definedName name="___mdc1">[4]PrecRec!$D$29</definedName>
    <definedName name="___mdc2">[4]PrecRec!$D$44</definedName>
    <definedName name="___MQ2">'[3]Materiales '!#REF!</definedName>
    <definedName name="___MQ5">'[3]Materiales '!#REF!</definedName>
    <definedName name="___ORI886">'[3]Materiales '!#REF!</definedName>
    <definedName name="___PAG23018">'[3]Materiales '!#REF!</definedName>
    <definedName name="___PJ50">#REF!</definedName>
    <definedName name="___pj51">#REF!</definedName>
    <definedName name="___psi2000">'[3]Materiales '!#REF!</definedName>
    <definedName name="___psi2500">'[3]Materiales '!#REF!</definedName>
    <definedName name="___psi3000">'[3]Materiales '!#REF!</definedName>
    <definedName name="___psi3500">'[3]Materiales '!#REF!</definedName>
    <definedName name="___rc">#REF!</definedName>
    <definedName name="___SBC1">[5]INV!$A$12:$D$15</definedName>
    <definedName name="___SBC3">[5]INV!$F$12:$I$15</definedName>
    <definedName name="___SBC5">[5]INV!$K$12:$N$15</definedName>
    <definedName name="___tn4">'[3]Materiales '!#REF!</definedName>
    <definedName name="___TN6">'[3]Materiales '!#REF!</definedName>
    <definedName name="___TUB3">'[3]Materiales '!#REF!</definedName>
    <definedName name="___TUB4">'[3]Materiales '!#REF!</definedName>
    <definedName name="___tub91">'[6]Lista de Precios'!$C$32</definedName>
    <definedName name="___xlnm._FilterDatabase">#REF!</definedName>
    <definedName name="___xlnm.Print_Area">"#N/A"</definedName>
    <definedName name="__12Excel_BuiltIn_Print_Area_2_1_1">'[8]ACTA MOD No 1'!$A$1:$O$55</definedName>
    <definedName name="__1Sin_nombre">#REF!</definedName>
    <definedName name="__3Excel_BuiltIn_Print_Area_1_1">'[9]ACTA OBRA No 1'!$A$1:$L$46</definedName>
    <definedName name="__6Excel_BuiltIn_Print_Area_1_1_1">'[8]ACTA OBRA No 1'!$A$1:$L$46</definedName>
    <definedName name="__9Excel_BuiltIn_Print_Area_2_1">'[9]ACTA MOD No 1'!$A$1:$O$55</definedName>
    <definedName name="__a1" localSheetId="1"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cc4">'[3]Materiales '!#REF!</definedName>
    <definedName name="__acc6">'[3]Materiales '!#REF!</definedName>
    <definedName name="__acc8">'[3]Materiales '!#REF!</definedName>
    <definedName name="__AFC1">[5]INV!$A$25:$D$28</definedName>
    <definedName name="__AFC3">[5]INV!$F$25:$I$28</definedName>
    <definedName name="__AFC5">[5]INV!$K$25:$N$28</definedName>
    <definedName name="__aiu2">[10]AIU!$J$105</definedName>
    <definedName name="__ALL2">'[3]Materiales '!#REF!</definedName>
    <definedName name="__all3">'[3]Materiales '!#REF!</definedName>
    <definedName name="__ALL4">'[3]Materiales '!#REF!</definedName>
    <definedName name="__APU221">#REF!</definedName>
    <definedName name="__APU465">[2]!absc</definedName>
    <definedName name="__AWG1">'[3]Materiales '!#REF!</definedName>
    <definedName name="__AWG12">'[3]Materiales '!#REF!</definedName>
    <definedName name="__AWG14">'[3]Materiales '!#REF!</definedName>
    <definedName name="__AWG2">'[3]Materiales '!#REF!</definedName>
    <definedName name="__awg4">'[3]Materiales '!#REF!</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AN90">'[3]Materiales '!#REF!</definedName>
    <definedName name="__CAN90375">'[3]Materiales '!#REF!</definedName>
    <definedName name="__CAN90525">'[3]Materiales '!#REF!</definedName>
    <definedName name="__CAN90600">'[3]Materiales '!#REF!</definedName>
    <definedName name="__CAN90750">'[3]Materiales '!#REF!</definedName>
    <definedName name="__CMU005" hidden="1">#N/A</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eo4000">#REF!</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NT2">'[3]Materiales '!#REF!</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dc1">#REF!</definedName>
    <definedName name="__mdc2">#REF!</definedName>
    <definedName name="__MQ2">'[3]Materiales '!#REF!</definedName>
    <definedName name="__MQ5">'[3]Materiales '!#REF!</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RI886">'[3]Materiales '!#REF!</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'[11]Paral. 1'!$E:$E</definedName>
    <definedName name="__Pa2">'[11]Paral. 2'!$E:$E</definedName>
    <definedName name="__Pa3">'[11]Paral. 3'!$E:$E</definedName>
    <definedName name="__Pa4">[11]Paral.4!$E:$E</definedName>
    <definedName name="__PAG23018">'[3]Materiales '!#REF!</definedName>
    <definedName name="__PJ50">#REF!</definedName>
    <definedName name="__pj51">#REF!</definedName>
    <definedName name="__Po2">[12]REAJUSTESACTA1PROVI!#REF!</definedName>
    <definedName name="__psi2000">'[3]Materiales '!#REF!</definedName>
    <definedName name="__psi2500">'[3]Materiales '!#REF!</definedName>
    <definedName name="__psi3000">'[3]Materiales '!#REF!</definedName>
    <definedName name="__psi3500">'[3]Materiales '!#REF!</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c">#REF!</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SBC1">[5]INV!$A$12:$D$15</definedName>
    <definedName name="__SBC3">[5]INV!$F$12:$I$15</definedName>
    <definedName name="__SBC5">[5]INV!$K$12:$N$15</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tn4">'[3]Materiales '!#REF!</definedName>
    <definedName name="__TN6">'[3]Materiales '!#REF!</definedName>
    <definedName name="__TPE1132">[13]BASE!#REF!</definedName>
    <definedName name="__TPE1331">[13]BASE!#REF!</definedName>
    <definedName name="__TPE1702">[13]BASE!#REF!</definedName>
    <definedName name="__TPE1703">[13]BASE!#REF!</definedName>
    <definedName name="__TPE1704">[13]BASE!#REF!</definedName>
    <definedName name="__TPE1706">[13]BASE!#REF!</definedName>
    <definedName name="__TPE1708">[13]BASE!#REF!</definedName>
    <definedName name="__TPE1710">[13]BASE!#REF!</definedName>
    <definedName name="__TPE1735">[13]BASE!#REF!</definedName>
    <definedName name="__TPE1763">[13]BASE!#REF!</definedName>
    <definedName name="__TPE1790">[13]BASE!#REF!</definedName>
    <definedName name="__TUB3">'[3]Materiales '!#REF!</definedName>
    <definedName name="__TUB4">'[3]Materiales '!#REF!</definedName>
    <definedName name="__tub91">'[6]Lista de Precios'!$C$32</definedName>
    <definedName name="__TUZ22">[13]BASE!#REF!</definedName>
    <definedName name="__TUZ36">[13]BASE!#REF!</definedName>
    <definedName name="__TZ213">[13]BASE!$D$86</definedName>
    <definedName name="__TZ323">[13]BASE!#REF!</definedName>
    <definedName name="__TZ324">[13]BASE!#REF!</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localSheetId="0"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#N/A</definedName>
    <definedName name="__y2" localSheetId="1"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localSheetId="0"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__Excel_BuiltIn_Print_Area_1_1">'[9]ACTA OBRA No 1'!$A$1:$L$46</definedName>
    <definedName name="_10Excel_BuiltIn_Print_Area_4_1">#REF!</definedName>
    <definedName name="_12Excel_BuiltIn_Print_Area_2_1_1">'[8]ACTA MOD No 1'!$A$1:$O$55</definedName>
    <definedName name="_12Excel_BuiltIn_Print_Area_4_1_1">#REF!</definedName>
    <definedName name="_14Excel_BuiltIn_Print_Area_1_1">'[9]ACTA OBRA No 1'!$A$1:$L$46</definedName>
    <definedName name="_14Excel_BuiltIn_Print_Area_4_1">#REF!</definedName>
    <definedName name="_14Excel_BuiltIn_Print_Area_5_1">#REF!</definedName>
    <definedName name="_15Excel_BuiltIn_Print_Area_4_1">#REF!</definedName>
    <definedName name="_16Excel_BuiltIn_Print_Area_4_1_1">#REF!</definedName>
    <definedName name="_16Excel_BuiltIn_Print_Area_5_1_1">'[9]ACTA MOD No 1'!$A$1:$O$55</definedName>
    <definedName name="_18Excel_BuiltIn_Print_Area_4_1_1">#REF!</definedName>
    <definedName name="_18Excel_BuiltIn_Print_Area_5_1">#REF!</definedName>
    <definedName name="_18Sin_nombre">#REF!</definedName>
    <definedName name="_19Excel_BuiltIn_Print_Area_1_1_1">'[8]ACTA OBRA No 1'!$A$1:$L$46</definedName>
    <definedName name="_1Sin_nombre">#REF!</definedName>
    <definedName name="_2__Excel_BuiltIn_Print_Area_1_1_1">'[8]ACTA OBRA No 1'!$A$1:$L$46</definedName>
    <definedName name="_21Excel_BuiltIn_Print_Area_5_1">#REF!</definedName>
    <definedName name="_21Excel_BuiltIn_Print_Area_5_1_1">'[9]ACTA MOD No 1'!$A$1:$O$55</definedName>
    <definedName name="_24Excel_BuiltIn_Print_Area_2_1">'[9]ACTA MOD No 1'!$A$1:$O$55</definedName>
    <definedName name="_24Excel_BuiltIn_Print_Area_5_1_1">'[9]ACTA MOD No 1'!$A$1:$O$55</definedName>
    <definedName name="_25Sin_nombre">#REF!</definedName>
    <definedName name="_27Sin_nombre">#REF!</definedName>
    <definedName name="_29Excel_BuiltIn_Print_Area_2_1_1">'[8]ACTA MOD No 1'!$A$1:$O$55</definedName>
    <definedName name="_2Excel_BuiltIn_Print_Area_1_1">'[9]ACTA OBRA No 1'!$A$1:$L$46</definedName>
    <definedName name="_3__Excel_BuiltIn_Print_Area_2_1">'[9]ACTA MOD No 1'!$A$1:$O$55</definedName>
    <definedName name="_33Excel_BuiltIn_Print_Area_4_1">#REF!</definedName>
    <definedName name="_37Excel_BuiltIn_Print_Area_4_1_1">#REF!</definedName>
    <definedName name="_3Excel_BuiltIn_Print_Area_1_1">'[9]ACTA OBRA No 1'!$A$1:$L$46</definedName>
    <definedName name="_4__Excel_BuiltIn_Print_Area_2_1_1">'[8]ACTA MOD No 1'!$A$1:$O$55</definedName>
    <definedName name="_41Excel_BuiltIn_Print_Area_5_1">#REF!</definedName>
    <definedName name="_46Excel_BuiltIn_Print_Area_5_1_1">'[9]ACTA MOD No 1'!$A$1:$O$55</definedName>
    <definedName name="_4Excel_BuiltIn_Print_Area_1_1_1">'[8]ACTA OBRA No 1'!$A$1:$L$46</definedName>
    <definedName name="_5__Excel_BuiltIn_Print_Area_4_1">#REF!</definedName>
    <definedName name="_53Sin_nombre">#REF!</definedName>
    <definedName name="_6__Excel_BuiltIn_Print_Area_4_1_1">#REF!</definedName>
    <definedName name="_6Excel_BuiltIn_Print_Area_1_1_1">'[8]ACTA OBRA No 1'!$A$1:$L$46</definedName>
    <definedName name="_6Excel_BuiltIn_Print_Area_2_1">'[9]ACTA MOD No 1'!$A$1:$O$55</definedName>
    <definedName name="_7__Excel_BuiltIn_Print_Area_5_1">#REF!</definedName>
    <definedName name="_8__Excel_BuiltIn_Print_Area_5_1_1">'[9]ACTA MOD No 1'!$A$1:$O$55</definedName>
    <definedName name="_8Excel_BuiltIn_Print_Area_2_1_1">'[8]ACTA MOD No 1'!$A$1:$O$55</definedName>
    <definedName name="_9__Sin_nombre">#REF!</definedName>
    <definedName name="_9Excel_BuiltIn_Print_Area_2_1">'[9]ACTA MOD No 1'!$A$1:$O$55</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cc4">'[3]Materiales '!#REF!</definedName>
    <definedName name="_acc6">'[3]Materiales '!#REF!</definedName>
    <definedName name="_acc8">'[3]Materiales '!#REF!</definedName>
    <definedName name="_ACT21">[14]ACTA21!$A$6:$U$37</definedName>
    <definedName name="_ADH12">[15]BASE!$D$344</definedName>
    <definedName name="_ADM12">[15]BASE!$D$345</definedName>
    <definedName name="_ADN3">[16]APU!$G$277</definedName>
    <definedName name="_AFC1">[17]INV!$A$25:$D$28</definedName>
    <definedName name="_AFC3">[17]INV!$F$25:$I$28</definedName>
    <definedName name="_AFC5">[17]INV!$K$25:$N$28</definedName>
    <definedName name="_AIU1">#REF!</definedName>
    <definedName name="_aiu2">[10]AIU!$J$105</definedName>
    <definedName name="_ALL2">'[3]Materiales '!#REF!</definedName>
    <definedName name="_all3">'[3]Materiales '!#REF!</definedName>
    <definedName name="_ALL4">'[3]Materiales '!#REF!</definedName>
    <definedName name="_APU221">#REF!</definedName>
    <definedName name="_APU465">[2]!absc</definedName>
    <definedName name="_AWG1">'[3]Materiales '!#REF!</definedName>
    <definedName name="_AWG12">'[3]Materiales '!#REF!</definedName>
    <definedName name="_AWG14">'[3]Materiales '!#REF!</definedName>
    <definedName name="_AWG2">'[3]Materiales '!#REF!</definedName>
    <definedName name="_awg4">'[3]Materiales '!#REF!</definedName>
    <definedName name="_B136044">#REF!</definedName>
    <definedName name="_B150019">#REF!</definedName>
    <definedName name="_B195381">#REF!</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[17]INV!$A$5:$D$8</definedName>
    <definedName name="_BGC3">[17]INV!$F$5:$I$8</definedName>
    <definedName name="_BGC5">[17]INV!$K$5:$N$8</definedName>
    <definedName name="_CAC1">[17]INV!$A$19:$D$22</definedName>
    <definedName name="_CAC3">[17]INV!$F$19:$I$22</definedName>
    <definedName name="_CAC5">[17]INV!$K$19:$N$22</definedName>
    <definedName name="_CAN28">[13]BASE!$D$479</definedName>
    <definedName name="_CAN90">'[3]Materiales '!#REF!</definedName>
    <definedName name="_CAN90375">'[3]Materiales '!#REF!</definedName>
    <definedName name="_CAN90525">'[3]Materiales '!#REF!</definedName>
    <definedName name="_CAN90600">'[3]Materiales '!#REF!</definedName>
    <definedName name="_CAN90750">'[3]Materiales '!#REF!</definedName>
    <definedName name="_CMU005" hidden="1">#N/A</definedName>
    <definedName name="_Cod1">#REF!</definedName>
    <definedName name="_D119353">#REF!</definedName>
    <definedName name="_D151661">#REF!</definedName>
    <definedName name="_Dist_Bin" hidden="1">[18]MPC3I4!$A$2040:$DD$3161</definedName>
    <definedName name="_Dist_Values" hidden="1">[18]MPC3I4!$2552:$3906</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#N/A</definedName>
    <definedName name="_F206218">#REF!</definedName>
    <definedName name="_f211166">#REF!</definedName>
    <definedName name="_Fill" hidden="1">#REF!</definedName>
    <definedName name="_Fill_1">#N/A</definedName>
    <definedName name="_xlnm._FilterDatabase" hidden="1">[19]Presupuesto_Via_distribuidora!$A$9:$H$344</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eo4000">[20]PrecRec!$D$40</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1">#REF!</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NT2">'[3]Materiales '!#REF!</definedName>
    <definedName name="_IPC2002">#REF!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#N/A</definedName>
    <definedName name="_Key2" hidden="1">#N/A</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dc1">[20]PrecRec!$D$29</definedName>
    <definedName name="_mdc2">[20]PrecRec!$D$44</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N1">#REF!</definedName>
    <definedName name="_MON2">#REF!</definedName>
    <definedName name="_MQ2">'[3]Materiales '!#REF!</definedName>
    <definedName name="_MQ5">'[3]Materiales '!#REF!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ORI886">'[3]Materiales '!#REF!</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G23018">'[3]Materiales '!#REF!</definedName>
    <definedName name="_Parse_Out" hidden="1">#REF!</definedName>
    <definedName name="_PJ50">#REF!</definedName>
    <definedName name="_pj51">#REF!</definedName>
    <definedName name="_Po2">[12]REAJUSTESACTA1PROVI!#REF!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PRE1">#REF!</definedName>
    <definedName name="_psi2000">'[3]Materiales '!#REF!</definedName>
    <definedName name="_psi2500">'[3]Materiales '!#REF!</definedName>
    <definedName name="_psi3000">'[3]Materiales '!#REF!</definedName>
    <definedName name="_psi3500">'[3]Materiales '!#REF!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EP43">[22]BASE!$D$136</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[17]INV!$A$12:$D$15</definedName>
    <definedName name="_SBC3">[17]INV!$F$12:$I$15</definedName>
    <definedName name="_SBC5">[17]INV!$K$12:$N$15</definedName>
    <definedName name="_Sort" hidden="1">#N/A</definedName>
    <definedName name="_ST106">[13]BASE!$D$253</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le2_Out" hidden="1">#N/A</definedName>
    <definedName name="_TEE3">#REF!</definedName>
    <definedName name="_TEE3_1">#N/A</definedName>
    <definedName name="_TEE4">#REF!</definedName>
    <definedName name="_TEE4_1">#N/A</definedName>
    <definedName name="_TEE6">#REF!</definedName>
    <definedName name="_TEE6_1">#N/A</definedName>
    <definedName name="_tn4">'[3]Materiales '!#REF!</definedName>
    <definedName name="_TN6">'[3]Materiales '!#REF!</definedName>
    <definedName name="_TNL24">[13]BASE!$D$226</definedName>
    <definedName name="_TNL27">[13]BASE!$D$227</definedName>
    <definedName name="_TNL30">[13]BASE!$D$228</definedName>
    <definedName name="_TNL33">[13]BASE!$D$229</definedName>
    <definedName name="_TNL36">[13]BASE!$D$230</definedName>
    <definedName name="_TNL54">[13]BASE!$D$236</definedName>
    <definedName name="_TPE12">#REF!</definedName>
    <definedName name="_TR114">[13]BASE!$D$272</definedName>
    <definedName name="_TRANAR">[23]BASE!$E$179</definedName>
    <definedName name="_TRI22">[13]BASE!$D$280</definedName>
    <definedName name="_TRI26">[13]BASE!$D$283</definedName>
    <definedName name="_TRI28">[13]BASE!$D$285</definedName>
    <definedName name="_TRI32">[13]BASE!$D$289</definedName>
    <definedName name="_TRI47">[13]BASE!$D$291</definedName>
    <definedName name="_TRITU">[23]BASE!$E$60</definedName>
    <definedName name="_TUB3">'[3]Materiales '!#REF!</definedName>
    <definedName name="_TUB4">'[3]Materiales '!#REF!</definedName>
    <definedName name="_tub91">'[6]Lista de Precios'!$C$32</definedName>
    <definedName name="_TZ213">[15]BASE!$D$85</definedName>
    <definedName name="_TZ214">[13]BASE!$D$87</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L24">[13]BASE!$D$239</definedName>
    <definedName name="_UNL30">[13]BASE!$D$241</definedName>
    <definedName name="_UNL36">[13]BASE!$D$243</definedName>
    <definedName name="_UNL54">[13]BASE!$D$249</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AL3">[16]APU!$G$655</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BGA">[23]BASE!$E$130</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#REF!</definedName>
    <definedName name="a.c.4">'[3]Materiales '!#REF!</definedName>
    <definedName name="A.N.2">'[3]Materiales '!#REF!</definedName>
    <definedName name="A.N.3">'[3]Materiales '!#REF!</definedName>
    <definedName name="A.N.4">'[3]Materiales '!#REF!</definedName>
    <definedName name="A.N.6">'[3]Materiales '!#REF!</definedName>
    <definedName name="A_1">#N/A</definedName>
    <definedName name="A_IMPRESIÓN_IM">#REF!</definedName>
    <definedName name="A_IMPRESIÓN_IM_1">#N/A</definedName>
    <definedName name="A_IMPRESIÚN_IM">#REF!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40LI">[24]BASE!$D$27</definedName>
    <definedName name="A60FI">[13]BASE!$D$24</definedName>
    <definedName name="A60FI1">[13]BASE!$D$25</definedName>
    <definedName name="aa">#REF!</definedName>
    <definedName name="aaa">#REF!</definedName>
    <definedName name="AAAA" localSheetId="1" hidden="1">{#N/A,#N/A,FALSE,"Hoja1";#N/A,#N/A,FALSE,"Hoja2"}</definedName>
    <definedName name="AAAA" localSheetId="0" hidden="1">{#N/A,#N/A,FALSE,"Hoja1";#N/A,#N/A,FALSE,"Hoja2"}</definedName>
    <definedName name="AAAA" hidden="1">{#N/A,#N/A,FALSE,"Hoja1";#N/A,#N/A,FALSE,"Hoja2"}</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[17]AASHTO!$A$14:$F$17</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RCO">'[3]Materiales '!#REF!</definedName>
    <definedName name="ABG">[17]AASHTO!$A$2:$F$5</definedName>
    <definedName name="absc">[25]!absc</definedName>
    <definedName name="absc1">[26]!absc</definedName>
    <definedName name="ACAT22">#REF!</definedName>
    <definedName name="AccessDatabase" hidden="1">"C:\C-314\VOLUMENES\volfin4.mdb"</definedName>
    <definedName name="ace">'[6]Lista de Precios'!$C$24</definedName>
    <definedName name="Acefy4200">'[27]APUS BASIC'!$G$340</definedName>
    <definedName name="acero">#REF!</definedName>
    <definedName name="acero_1">#N/A</definedName>
    <definedName name="Acero_corrugado">'[27]LISTADO DE MATERIALES Y EQUIPOS'!$B$14</definedName>
    <definedName name="ACOM">#REF!</definedName>
    <definedName name="ACOMETIDA3">#REF!</definedName>
    <definedName name="ACOMETIDA3_1">#N/A</definedName>
    <definedName name="ACOMETIDA4">#REF!</definedName>
    <definedName name="ACOMETIDA4_1">#N/A</definedName>
    <definedName name="Acopla_sanitario_grival">'[27]LISTADO DE MATERIALES Y EQUIPOS'!$B$70</definedName>
    <definedName name="ACPM">'[3]Materiales '!#REF!</definedName>
    <definedName name="acta">[28]acta!$A$3:$AI$97</definedName>
    <definedName name="Acta1">#REF!</definedName>
    <definedName name="acta10">[29]acta10!$A$3:$AD$57</definedName>
    <definedName name="ACTA11">[30]ACTA11!$A$3:$AR$39</definedName>
    <definedName name="ACTA12">[30]ACTA12!$A$4:$BI$51</definedName>
    <definedName name="ACTA13">[30]ACTA13!$A$3:$AI$34</definedName>
    <definedName name="ACTA14">[30]ACTA14!$A$3:$AA$46</definedName>
    <definedName name="ACTA15">[30]ACTA15!$A$3:$Y$19</definedName>
    <definedName name="ACTA16">[30]ACTA16!$A$3:$AD$38</definedName>
    <definedName name="ACTA17">[30]ACTA17!$A$3:$AA$45</definedName>
    <definedName name="ACTA18">[30]ACTA18!$A$3:$AA$25</definedName>
    <definedName name="ACTA19">[30]ACTA19!$A$3:$T$42</definedName>
    <definedName name="ACTA20">[30]ACTA20!$A$3:$AC$27</definedName>
    <definedName name="ACTA21">[30]ACTA21!$A$3:$AA$42</definedName>
    <definedName name="ACTA22">[30]ACTA22!$A$3:$AD$18</definedName>
    <definedName name="ACTA23">[30]ACTA23!$A$3:$AK$46</definedName>
    <definedName name="ACTA24">[30]ACTA24!$A$3:$AH$44</definedName>
    <definedName name="ACTA25">[30]ACTA25!$A$3:$R$21</definedName>
    <definedName name="ACTA26">[30]ACTA26!$A$3:$BD$45</definedName>
    <definedName name="ACTA27">[30]ACTA27!$A$3:$BB$53</definedName>
    <definedName name="ACTA28">[30]ACTA28!$A$3:$AV$28</definedName>
    <definedName name="ACTA29">[30]ACTA29!$A$3:$AW$40</definedName>
    <definedName name="ACTA30">[30]ACTA30!$A$3:$AM$25</definedName>
    <definedName name="ACTA31">[30]ACTA31!$A$3:$AA$36</definedName>
    <definedName name="ACTA32">[30]ACTA32!$A$3:$CC$53</definedName>
    <definedName name="ACTA33">[30]ACTA33!$A$3:$AC$39</definedName>
    <definedName name="ACTA34">[30]ACTA34!$A$3:$BI$39</definedName>
    <definedName name="ACTA35">[30]ACTA35!$A$3:$X$31</definedName>
    <definedName name="ACTA36">[30]ACTA36!$A$3:$AQ$46</definedName>
    <definedName name="acta37">[30]acta37!$A$3:$AM$46</definedName>
    <definedName name="ACTA38">[30]ACTA38!$A$3:$AF$56</definedName>
    <definedName name="ACTA39">[30]ACTA39!$A$3:$BG$44</definedName>
    <definedName name="ACTA4">[30]ACTA4!$A$3:$AJ$21</definedName>
    <definedName name="ACTA40">[30]ACTA40!$A$3:$AE$55</definedName>
    <definedName name="ACTA41">[30]ACTA41!$A$3:$AQ$32</definedName>
    <definedName name="ACTA5">[30]ACTA5!$A$3:$BC$48</definedName>
    <definedName name="ACTA6">[30]ACTA6!$A$3:$AS$32</definedName>
    <definedName name="ACTA7">[30]ACTA7!$A$3:$AK$43</definedName>
    <definedName name="ACTA8">[30]ACTA8!$A$3:$AU$46</definedName>
    <definedName name="acta9">#REF!</definedName>
    <definedName name="ACTAEXTRA4">[30]EXTRA4!$A$3:$G$16</definedName>
    <definedName name="ACTIVIDADES">[31]LISTAS!$J$1:$J$39</definedName>
    <definedName name="ACwvu.TAB1." hidden="1">[19]Presupuesto_Via_distribuidora!#REF!</definedName>
    <definedName name="ACwvu.TAB2." hidden="1">[19]Presupuesto_Via_distribuidora!#REF!</definedName>
    <definedName name="ACwvu.TAB3." hidden="1">[19]Presupuesto_Via_distribuidora!#REF!</definedName>
    <definedName name="ACwvu.TAB4." hidden="1">[19]Presupuesto_Via_distribuidora!#REF!</definedName>
    <definedName name="ACwvu.TAB5." hidden="1">[19]Presupuesto_Via_distribuidora!#REF!</definedName>
    <definedName name="ad">#REF!</definedName>
    <definedName name="Adaptador_pvc">'[27]LISTADO DE MATERIALES Y EQUIPOS'!$B$125</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#REF!</definedName>
    <definedName name="ADMINISTRACION">#REF!</definedName>
    <definedName name="administrador">[32]Informacion!$B$15</definedName>
    <definedName name="admon">#REF!</definedName>
    <definedName name="adoc1">[26]!absc</definedName>
    <definedName name="adoq">[33]!absc</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[34]Items!#REF!</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ranio">'[9]ACTA MOD No 1'!$A$1:$O$57</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regado_Grueso">'[27]LISTADO DE MATERIALES Y EQUIPOS'!$B$10</definedName>
    <definedName name="AGRICOLA">[35]PRES.AGRI!$B$1:$N$35</definedName>
    <definedName name="agua">#REF!</definedName>
    <definedName name="ah">#REF!</definedName>
    <definedName name="ahe">#REF!</definedName>
    <definedName name="AIRE_ACOND_ITEM">[36]Presupuesto!#REF!,[36]Presupuesto!#REF!</definedName>
    <definedName name="AIRE_ACOND_VALOR">[36]Presupuesto!#REF!,[36]Presupuesto!#REF!</definedName>
    <definedName name="Aire_Acondicionado_Inverter_12000_btu">'[27]LISTADO DE MATERIALES Y EQUIPOS'!$B$118</definedName>
    <definedName name="Aire_Acondicionado_Inverter_9000_btu">'[27]LISTADO DE MATERIALES Y EQUIPOS'!$B$117</definedName>
    <definedName name="AIU">#REF!</definedName>
    <definedName name="AIU_1">#N/A</definedName>
    <definedName name="AIU_2">'[37]FORMULARIO AIU'!$G$44</definedName>
    <definedName name="aiun">[38]BASE!$C$3</definedName>
    <definedName name="aj">#REF!</definedName>
    <definedName name="Ajizal">'[39]AJIZAL 3335'!$A$7:$J$142</definedName>
    <definedName name="AjustDelAIU">#REF!</definedName>
    <definedName name="ala">'[6]Lista de Precios'!$C$41</definedName>
    <definedName name="alambre">#REF!</definedName>
    <definedName name="Alambre_de_pua_calibre_14">'[27]LISTADO DE MATERIALES Y EQUIPOS'!$B$16</definedName>
    <definedName name="Alambre_negro">'[27]LISTADO DE MATERIALES Y EQUIPOS'!$B$15</definedName>
    <definedName name="ALANR">[13]BASE!$D$23</definedName>
    <definedName name="alc">[40]!absc</definedName>
    <definedName name="alcantarillado">#REF!</definedName>
    <definedName name="alejo">'[3]Materiales '!#REF!</definedName>
    <definedName name="alfajor">'[3]Materiales '!#REF!</definedName>
    <definedName name="Almacenista">#REF!</definedName>
    <definedName name="Analyst" hidden="1">#N/A</definedName>
    <definedName name="Andamios">'[27]LISTADO DE MATERIALES Y EQUIPOS'!$B$44</definedName>
    <definedName name="ANDENES">#REF!</definedName>
    <definedName name="ANDENES_1">#N/A</definedName>
    <definedName name="ANDINO">#REF!</definedName>
    <definedName name="ang2x8">'[3]Materiales '!#REF!</definedName>
    <definedName name="ang3.4x8">'[3]Materiales '!#REF!</definedName>
    <definedName name="Angebotsdatum">#REF!</definedName>
    <definedName name="angulo_6_metros_3__16_x_2_pulgadas_g___50">'[27]LISTADO DE MATERIALES Y EQUIPOS'!$B$53</definedName>
    <definedName name="anillo">#REF!</definedName>
    <definedName name="anillo_1">#N/A</definedName>
    <definedName name="anscount" hidden="1">10</definedName>
    <definedName name="ANTBNK">#REF!</definedName>
    <definedName name="ANTI">#REF!</definedName>
    <definedName name="ANTI_1">#N/A</definedName>
    <definedName name="Antic">[41]BASES!$B$33</definedName>
    <definedName name="ANTICIPO">[42]BASES!$B$33</definedName>
    <definedName name="Anticorrosivo">'[27]LISTADO DE MATERIALES Y EQUIPOS'!$B$60</definedName>
    <definedName name="ANTIROJ">'[3]Materiales '!#REF!</definedName>
    <definedName name="AÑOWUIE">'[43]Res-Accide-10'!$R$2:$R$7</definedName>
    <definedName name="ao">#REF!</definedName>
    <definedName name="APACONCRETO">#REF!</definedName>
    <definedName name="APALECHADA">#REF!</definedName>
    <definedName name="APAMORTERO">#REF!</definedName>
    <definedName name="apanorrea">#REF!</definedName>
    <definedName name="APARAT_SAN_INCRUST_ITEM">[36]Presupuesto!#REF!</definedName>
    <definedName name="APARAT_SANIT_ITEM">[36]Presupuesto!#REF!,[36]Presupuesto!#REF!,[36]Presupuesto!#REF!,[36]Presupuesto!#REF!</definedName>
    <definedName name="APARAT_SANIT_VALOR">[36]Presupuesto!$G$939,[36]Presupuesto!$G$940,[36]Presupuesto!$G$941,[36]Presupuesto!$G$942:$G$945</definedName>
    <definedName name="APARATOSSAN">[36]Presupuesto!#REF!,[36]Presupuesto!#REF!,[36]Presupuesto!#REF!,[36]Presupuesto!#REF!</definedName>
    <definedName name="APU">[44]!absc</definedName>
    <definedName name="APU221.1">#REF!</definedName>
    <definedName name="APU221.2">#REF!</definedName>
    <definedName name="apua">'[3]Materiales '!#REF!</definedName>
    <definedName name="APUEDIF">#REF!</definedName>
    <definedName name="APUOU">#REF!</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bol">#REF!</definedName>
    <definedName name="arbolunmetro">#REF!</definedName>
    <definedName name="are">'[6]Lista de Precios'!$C$22</definedName>
    <definedName name="AREA__M2">#REF!</definedName>
    <definedName name="AREA__M2_1">#N/A</definedName>
    <definedName name="Área_de_Cantidades">#REF!</definedName>
    <definedName name="_xlnm.Extract">#REF!</definedName>
    <definedName name="_xlnm.Print_Area">#N/A</definedName>
    <definedName name="ARENA">#REF!</definedName>
    <definedName name="ARENAARCILLA">#REF!</definedName>
    <definedName name="ARENAARCILLA_1">#N/A</definedName>
    <definedName name="ARENAR">'[3]Materiales '!#REF!</definedName>
    <definedName name="ARENC">[13]BASE!$D$60</definedName>
    <definedName name="ARENI">[13]BASE!$D$59</definedName>
    <definedName name="ARENILLA">[16]APU!$G$1141</definedName>
    <definedName name="ARENP">[13]BASE!$D$58</definedName>
    <definedName name="arg" hidden="1">[45]MI!#REF!</definedName>
    <definedName name="arg1.2">'[3]Materiales '!#REF!</definedName>
    <definedName name="arial">#REF!</definedName>
    <definedName name="arok">#REF!</definedName>
    <definedName name="ARTURO">#REF!</definedName>
    <definedName name="as">#REF!</definedName>
    <definedName name="ASB">[17]AASHTO!$A$8:$F$11</definedName>
    <definedName name="ASCENSORES_ITEM">[36]Presupuesto!#REF!</definedName>
    <definedName name="ASD" localSheetId="1" hidden="1">{#N/A,#N/A,FALSE,"Hoja1";#N/A,#N/A,FALSE,"Hoja2"}</definedName>
    <definedName name="ASD" localSheetId="0" hidden="1">{#N/A,#N/A,FALSE,"Hoja1";#N/A,#N/A,FALSE,"Hoja2"}</definedName>
    <definedName name="ASD" hidden="1">{#N/A,#N/A,FALSE,"Hoja1";#N/A,#N/A,FALSE,"Hoja2"}</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RAQUE">#REF!</definedName>
    <definedName name="ATRAQUE_1">#N/A</definedName>
    <definedName name="au">#REF!</definedName>
    <definedName name="AUAROK">[46]Presupuesto_Via_distribuidora!$C$1:$H$344</definedName>
    <definedName name="AUFTRAG">#REF!</definedName>
    <definedName name="AUFTRAGTIT">#REF!</definedName>
    <definedName name="aur">#REF!</definedName>
    <definedName name="auto1">#REF!</definedName>
    <definedName name="auto2">#REF!</definedName>
    <definedName name="av">#REF!</definedName>
    <definedName name="ax">#REF!</definedName>
    <definedName name="AYUDA">[19]BASE!$D$12</definedName>
    <definedName name="AYUDA_">[37]BASE!$D$12</definedName>
    <definedName name="Ayudante">'[27]LISTADO DE MATERIALES Y EQUIPOS'!$B$6</definedName>
    <definedName name="AYUDR">[47]BASE!$D$13</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and">#REF!</definedName>
    <definedName name="bandera">#REF!</definedName>
    <definedName name="bas">#REF!</definedName>
    <definedName name="Base">#REF!</definedName>
    <definedName name="BaseDatos">#REF!</definedName>
    <definedName name="BaseDatos_1">#N/A</definedName>
    <definedName name="_xlnm.Database">#REF!</definedName>
    <definedName name="BASEG">[13]BASE!$D$54</definedName>
    <definedName name="bb">#REF!</definedName>
    <definedName name="BBBB" localSheetId="1" hidden="1">{#N/A,#N/A,FALSE,"Hoja1";#N/A,#N/A,FALSE,"Hoja2"}</definedName>
    <definedName name="BBBB" localSheetId="0" hidden="1">{#N/A,#N/A,FALSE,"Hoja1";#N/A,#N/A,FALSE,"Hoja2"}</definedName>
    <definedName name="BBBB" hidden="1">{#N/A,#N/A,FALSE,"Hoja1";#N/A,#N/A,FALSE,"Hoja2"}</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'[6]Lista de Precios'!$C$25</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jk">#REF!</definedName>
    <definedName name="BHT">#REF!</definedName>
    <definedName name="bimestre">'[48]ESTADO RED'!$E$8</definedName>
    <definedName name="bl">#REF!</definedName>
    <definedName name="Bloque">'[27]LISTADO DE MATERIALES Y EQUIPOS'!$B$19</definedName>
    <definedName name="bloquefin1">#REF!</definedName>
    <definedName name="bloquefin2">#REF!</definedName>
    <definedName name="BNK">[34]Items!$L$9</definedName>
    <definedName name="BNKFACT">[34]Items!$D$22</definedName>
    <definedName name="bnm">#REF!</definedName>
    <definedName name="BOBCAT">#REF!</definedName>
    <definedName name="BOLIVAR">#REF!</definedName>
    <definedName name="BOLIVAX">#REF!</definedName>
    <definedName name="BOLIVBC">#REF!</definedName>
    <definedName name="BOMBA">[13]BASE!$D$487</definedName>
    <definedName name="BOTAD">[13]BASE!$D$498</definedName>
    <definedName name="BOTES">[13]BASE!$D$507</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_15_amp">'[27]LISTADO DE MATERIALES Y EQUIPOS'!$B$96</definedName>
    <definedName name="breaker_20_amp">'[27]LISTADO DE MATERIALES Y EQUIPOS'!$B$97</definedName>
    <definedName name="BS_Data_Col" hidden="1">#N/A</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b" hidden="1">#N/A</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'[6]Lista de Precios'!$C$7</definedName>
    <definedName name="buld">#REF!</definedName>
    <definedName name="BULL">#REF!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byhyj">#REF!</definedName>
    <definedName name="C_">#REF!</definedName>
    <definedName name="CA">#REF!</definedName>
    <definedName name="caa">#REF!</definedName>
    <definedName name="cab">'[3]Materiales '!#REF!</definedName>
    <definedName name="CABARQ">'[3]Materiales '!#REF!</definedName>
    <definedName name="Cable__10">'[27]LISTADO DE MATERIALES Y EQUIPOS'!$B$93</definedName>
    <definedName name="Cable__12">'[27]LISTADO DE MATERIALES Y EQUIPOS'!$B$94</definedName>
    <definedName name="Cable__14">'[27]LISTADO DE MATERIALES Y EQUIPOS'!$B$95</definedName>
    <definedName name="CABLETEL">'[3]Materiales '!#REF!</definedName>
    <definedName name="cabt">'[3]Materiales '!#REF!</definedName>
    <definedName name="cad">#REF!</definedName>
    <definedName name="CAJA">#REF!</definedName>
    <definedName name="CAJA_1">#N/A</definedName>
    <definedName name="Caja_hexagonal_pvc">'[27]LISTADO DE MATERIALES Y EQUIPOS'!$B$124</definedName>
    <definedName name="cajainspeccion">#REF!</definedName>
    <definedName name="cajainspeccion_1">#N/A</definedName>
    <definedName name="CAJAVAL">[16]APU!$G$709</definedName>
    <definedName name="CAJGAL">'[3]Materiales '!#REF!</definedName>
    <definedName name="cajoct">'[3]Materiales '!#REF!</definedName>
    <definedName name="CAJTACO">'[3]Materiales '!#REF!</definedName>
    <definedName name="CALN">'[3]Materiales '!#REF!</definedName>
    <definedName name="CAMAARENA">#REF!</definedName>
    <definedName name="CAMAARENA_1">#N/A</definedName>
    <definedName name="CAMBIO">!$G$9:$M$22</definedName>
    <definedName name="CANADA">#REF!</definedName>
    <definedName name="cancha">#REF!</definedName>
    <definedName name="CANDADO">'[3]Materiales '!#REF!</definedName>
    <definedName name="cang">#REF!</definedName>
    <definedName name="CANGU">[13]BASE!$D$466</definedName>
    <definedName name="CANGURO">#REF!</definedName>
    <definedName name="CANT">#REF!</definedName>
    <definedName name="Cantidad">#REF!</definedName>
    <definedName name="Cantidades">#N/A</definedName>
    <definedName name="CAOLIN">'[3]Materiales '!#REF!</definedName>
    <definedName name="CAP">#REF!</definedName>
    <definedName name="Capitalpb" hidden="1">#N/A</definedName>
    <definedName name="CapitalStructure" hidden="1">#N/A</definedName>
    <definedName name="capt">#REF!</definedName>
    <definedName name="CARBURO">'[3]Materiales '!#REF!</definedName>
    <definedName name="carg">#REF!</definedName>
    <definedName name="CARGADOR">#REF!</definedName>
    <definedName name="CARGOS">[49]DATOS!$D$2:$D$14</definedName>
    <definedName name="CARGUER">[50]BASE!$D$392</definedName>
    <definedName name="CARRETERA">#REF!</definedName>
    <definedName name="CARRO">#REF!</definedName>
    <definedName name="cas">'[6]Lista de Precios'!$C$23</definedName>
    <definedName name="Casa">[51]Hoja1!$A$4:$F$211</definedName>
    <definedName name="Cashpb" hidden="1">#N/A</definedName>
    <definedName name="causa">#REF!</definedName>
    <definedName name="cc">'[52]PU (2)'!#REF!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'[53]A. P. U.'!#REF!</definedName>
    <definedName name="CCOND">'[3]Materiales '!#REF!</definedName>
    <definedName name="ccto210">#REF!</definedName>
    <definedName name="CCXC2">'[3]Materiales '!#REF!</definedName>
    <definedName name="ccxc3">'[3]Materiales '!#REF!</definedName>
    <definedName name="ccxc4">'[3]Materiales '!#REF!</definedName>
    <definedName name="cd">[54]Hoja1!$C$81</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[41]CDItem!$G$8</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'[6]Lista de Precios'!$C$20</definedName>
    <definedName name="CEMBLANC">'[3]Materiales '!#REF!</definedName>
    <definedName name="CEMEG">[13]BASE!$D$62</definedName>
    <definedName name="CEMENTO">[55]Insum!$A$3:$H$63</definedName>
    <definedName name="Cemento_Blanco">'[27]LISTADO DE MATERIALES Y EQUIPOS'!$B$11</definedName>
    <definedName name="CEMGRIS">'[3]Materiales '!#REF!</definedName>
    <definedName name="cerramientoprovisional">[36]Presupuesto!#REF!</definedName>
    <definedName name="cesped">#REF!</definedName>
    <definedName name="Change_in_Cash" hidden="1">#N/A</definedName>
    <definedName name="CHAZO_PUNTILLA_ANCLAJES">'[27]LISTADO DE MATERIALES Y EQUIPOS'!$B$105</definedName>
    <definedName name="Check_to_Cash" hidden="1">#N/A</definedName>
    <definedName name="cid">#REF!</definedName>
    <definedName name="CIDCA1">[30]CIDCA1!$A$4:$X$6</definedName>
    <definedName name="CIDCA2">[30]CIDCA2!$A$3:$O$7</definedName>
    <definedName name="Cierrapuerta_hidraulico_ajustable_hasta_80_kilos">'[27]LISTADO DE MATERIALES Y EQUIPOS'!$B$90</definedName>
    <definedName name="CIF">#REF!</definedName>
    <definedName name="CIFUS">#REF!</definedName>
    <definedName name="CIM">[56]CIM!$A$1:$I$1839</definedName>
    <definedName name="CINTA_MALLA_ADHESIVA_X_90M">'[27]LISTADO DE MATERIALES Y EQUIPOS'!$B$107</definedName>
    <definedName name="clase">#REF!</definedName>
    <definedName name="CLAVO">[13]BASE!$D$76</definedName>
    <definedName name="CMMO">[13]BASE!$D$464</definedName>
    <definedName name="CMMOA">[57]BASE!$D$455</definedName>
    <definedName name="CN">#REF!</definedName>
    <definedName name="co">#REF!</definedName>
    <definedName name="COCHE">[23]BASE!$E$155</definedName>
    <definedName name="COCIF">[34]Items!#REF!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s">#REF!</definedName>
    <definedName name="CODO1">'[3]Materiales '!#REF!</definedName>
    <definedName name="CODO1.2">'[3]Materiales '!#REF!</definedName>
    <definedName name="CODO1.4">'[3]Materiales '!#REF!</definedName>
    <definedName name="CODO1.5">'[3]Materiales '!#REF!</definedName>
    <definedName name="CODO10">'[3]Materiales '!#REF!</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[16]APU!$G$385</definedName>
    <definedName name="CODO3X45">#REF!</definedName>
    <definedName name="CODO3X45_1">#N/A</definedName>
    <definedName name="CODO3X90">#REF!</definedName>
    <definedName name="CODO3X90_1">#N/A</definedName>
    <definedName name="CODO4X45">[16]APU!$G$493</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ALL4">'[3]Materiales '!#REF!</definedName>
    <definedName name="CODOS">#REF!</definedName>
    <definedName name="COGA1">[34]Items!$AC$11</definedName>
    <definedName name="COGA10">[34]Items!$AC$19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[34]Items!$AC$19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[34]Items!$AC$12</definedName>
    <definedName name="COGA201">[34]Items!$AC$11</definedName>
    <definedName name="COGA202">[34]Items!$AC$12</definedName>
    <definedName name="COGA203">[34]Items!$AC$13</definedName>
    <definedName name="COGA204">[34]Items!$AC$14</definedName>
    <definedName name="COGA205">[34]Items!$AC$11</definedName>
    <definedName name="COGA206">[34]Items!$AC$12</definedName>
    <definedName name="COGA207">[34]Items!$AC$13</definedName>
    <definedName name="COGA208">[34]Items!$AC$14</definedName>
    <definedName name="COGA209">[34]Items!$AC$14</definedName>
    <definedName name="COGA21">[34]Items!$AC$22</definedName>
    <definedName name="COGA210">[34]Items!$AC$14</definedName>
    <definedName name="COGA211">[34]Items!$AC$14</definedName>
    <definedName name="COGA219">#REF!</definedName>
    <definedName name="COGA22">[34]Items!$AC$23</definedName>
    <definedName name="COGA221">[34]Items!$AC$22</definedName>
    <definedName name="COGA222">[34]Items!$AC$23</definedName>
    <definedName name="COGA223">[34]Items!$AC$23</definedName>
    <definedName name="COGA224">[34]Items!$AD$11</definedName>
    <definedName name="COGA227">[34]Items!$AD$12</definedName>
    <definedName name="COGA228">[34]Items!$AD$13</definedName>
    <definedName name="COGA229">#REF!</definedName>
    <definedName name="COGA23">[34]Items!$AC$23</definedName>
    <definedName name="COGA231">[34]Items!$AD$15</definedName>
    <definedName name="COGA232">[34]Items!$AD$16</definedName>
    <definedName name="COGA233">[34]Items!$AD$17</definedName>
    <definedName name="COGA234">[34]Items!$AD$18</definedName>
    <definedName name="COGA235">[34]Items!$AD$19</definedName>
    <definedName name="COGA236">[34]Items!$AD$20</definedName>
    <definedName name="COGA237">[34]Items!$AD$21</definedName>
    <definedName name="COGA238">[34]Items!$AD$22</definedName>
    <definedName name="COGA239">[34]Items!$AD$23</definedName>
    <definedName name="COGA24">[34]Items!$AD$11</definedName>
    <definedName name="COGA241">[34]Items!$AD$23</definedName>
    <definedName name="COGA242">[34]Items!$AE$11</definedName>
    <definedName name="COGA243">[34]Items!$AE$12</definedName>
    <definedName name="COGA244">[34]Items!$AE$13</definedName>
    <definedName name="COGA245">[34]Items!$AE$14</definedName>
    <definedName name="COGA246">[34]Items!$AE$15</definedName>
    <definedName name="COGA247">[34]Items!$AE$16</definedName>
    <definedName name="COGA251">[34]Items!$AE$17</definedName>
    <definedName name="COGA252">[34]Items!$AE$18</definedName>
    <definedName name="COGA261">#REF!</definedName>
    <definedName name="COGA27">[34]Items!$AD$12</definedName>
    <definedName name="COGA28">[34]Items!$AD$13</definedName>
    <definedName name="COGA29">#REF!</definedName>
    <definedName name="COGA3">[34]Items!#REF!</definedName>
    <definedName name="COGA31">[34]Items!$AD$15</definedName>
    <definedName name="COGA32">[34]Items!$AD$16</definedName>
    <definedName name="COGA33">[34]Items!$AD$17</definedName>
    <definedName name="COGA34">[34]Items!$AD$18</definedName>
    <definedName name="COGA35">[34]Items!$AD$19</definedName>
    <definedName name="COGA36">[34]Items!$AD$20</definedName>
    <definedName name="COGA37">[34]Items!$AD$21</definedName>
    <definedName name="COGA38">[34]Items!$AD$22</definedName>
    <definedName name="COGA39">[34]Items!$AD$23</definedName>
    <definedName name="COGA4">[34]Items!$AC$14</definedName>
    <definedName name="COGA41">[34]Items!$AD$23</definedName>
    <definedName name="COGA42">[34]Items!$AE$11</definedName>
    <definedName name="COGA43">[34]Items!$AE$12</definedName>
    <definedName name="COGA44">[34]Items!$AE$13</definedName>
    <definedName name="COGA45">[34]Items!$AE$14</definedName>
    <definedName name="COGA46">[34]Items!$AE$15</definedName>
    <definedName name="COGA47">[34]Items!$AE$16</definedName>
    <definedName name="COGA51">[34]Items!$AE$17</definedName>
    <definedName name="COGA52">[34]Items!$AE$18</definedName>
    <definedName name="COGA61">#REF!</definedName>
    <definedName name="COGA71">#REF!</definedName>
    <definedName name="COGA72">#REF!</definedName>
    <definedName name="COGA81">#REF!</definedName>
    <definedName name="COGA9">[34]Items!$AC$19</definedName>
    <definedName name="COGAS">#REF!</definedName>
    <definedName name="COL">#REF!</definedName>
    <definedName name="COLP">#REF!</definedName>
    <definedName name="ColTap">'[21]Coloc. e Interc. Tapones'!$E$1:$E$65536</definedName>
    <definedName name="COLUS">#REF!</definedName>
    <definedName name="COLUSDEF">[58]Calculac!$E$74</definedName>
    <definedName name="Combo_Sanitario_manantial_corona">'[27]LISTADO DE MATERIALES Y EQUIPOS'!$B$69</definedName>
    <definedName name="COMN1">[59]BASE!#REF!</definedName>
    <definedName name="Compilado">#REF!</definedName>
    <definedName name="Compilado_1">#N/A</definedName>
    <definedName name="compneu">#REF!</definedName>
    <definedName name="COMPR">[13]BASE!$D$463</definedName>
    <definedName name="COMPRE">#REF!</definedName>
    <definedName name="COMPROBANTE_DE_PAGO">#REF!</definedName>
    <definedName name="conc">#REF!</definedName>
    <definedName name="Conc.2000">'[27]APUS BASIC'!$G$165</definedName>
    <definedName name="Conc.2500">'[27]APUS BASIC'!$G$122</definedName>
    <definedName name="Conc.3000">'[27]APUS BASIC'!$G$80</definedName>
    <definedName name="CONC2000">'[60]Materiales '!#REF!</definedName>
    <definedName name="CONC3000">'[60]Materiales '!#REF!</definedName>
    <definedName name="CONCRETOATRAQUE">#REF!</definedName>
    <definedName name="CONCRETOATRAQUE_1">#N/A</definedName>
    <definedName name="CONCRETOF">#REF!</definedName>
    <definedName name="CONCRETOF_1">#N/A</definedName>
    <definedName name="COND1.2">'[3]Materiales '!#REF!</definedName>
    <definedName name="COND1.4">'[3]Materiales '!#REF!</definedName>
    <definedName name="CONDUIT">#REF!</definedName>
    <definedName name="CONM1">[13]BASE!$D$467</definedName>
    <definedName name="CONM2">[13]BASE!$D$468</definedName>
    <definedName name="CONMI">[59]BASE!#REF!</definedName>
    <definedName name="CONMX">[13]BASE!$D$516</definedName>
    <definedName name="contra">#REF!</definedName>
    <definedName name="CONTROL1">#REF!</definedName>
    <definedName name="copia">#REF!</definedName>
    <definedName name="copia1">#REF!</definedName>
    <definedName name="CORDREN">#REF!</definedName>
    <definedName name="CORSUE">#REF!</definedName>
    <definedName name="CORTE1">'[61]Tabla dinámica'!$A$3:$S$45</definedName>
    <definedName name="COSBNK">#REF!</definedName>
    <definedName name="COSTES">#REF!</definedName>
    <definedName name="COSTMONEOR">#REF!</definedName>
    <definedName name="Costo">#REF!</definedName>
    <definedName name="costo1">#REF!</definedName>
    <definedName name="COSTO1US">[34]Items!$AC$11</definedName>
    <definedName name="costo2">#REF!</definedName>
    <definedName name="COSTO21US">[34]Items!$AC$11</definedName>
    <definedName name="COSTO22US">[34]Items!$AC$11</definedName>
    <definedName name="COSTO23US">[34]Items!$AC$11</definedName>
    <definedName name="COSTO24US">[34]Items!$AC$11</definedName>
    <definedName name="COSTO27US">[34]Items!$AC$11</definedName>
    <definedName name="COSTO28US">[34]Items!$AC$11</definedName>
    <definedName name="COSTO2US">[34]Items!$AC$11</definedName>
    <definedName name="COSTO31US">[34]Items!$AC$11</definedName>
    <definedName name="COSTO32US">[34]Items!$AC$11</definedName>
    <definedName name="COSTO33US">[34]Items!$AC$11</definedName>
    <definedName name="COSTO34US">[34]Items!$AC$11</definedName>
    <definedName name="COSTO35US">[34]Items!$AC$11</definedName>
    <definedName name="COSTO36US">[34]Items!$AC$11</definedName>
    <definedName name="COSTO37US">[34]Items!$AC$11</definedName>
    <definedName name="COSTO38US">[34]Items!$AC$11</definedName>
    <definedName name="COSTO3US">[34]Items!#REF!</definedName>
    <definedName name="COSTO4US">[34]Items!$AC$11</definedName>
    <definedName name="COSTO9US">[34]Items!$AC$11</definedName>
    <definedName name="COSTOSUS">#REF!</definedName>
    <definedName name="COSTOT">#REF!</definedName>
    <definedName name="COSTOT1">#REF!</definedName>
    <definedName name="COSTOTUS">#REF!</definedName>
    <definedName name="cota">'[62]Base de Diseño'!$A$1:$D$290</definedName>
    <definedName name="COTAS">[63]Hoja3!$A$5:$B$154</definedName>
    <definedName name="COYLL">[13]BASE!#REF!</definedName>
    <definedName name="cp">#REF!</definedName>
    <definedName name="cpd">#REF!</definedName>
    <definedName name="CPDO8X11">#REF!</definedName>
    <definedName name="CPDO8X11_1">#N/A</definedName>
    <definedName name="CPVC_SOLD">#REF!</definedName>
    <definedName name="credito_completa">#REF!</definedName>
    <definedName name="CRIST90350">'[3]Materiales '!#REF!</definedName>
    <definedName name="CRIST90525">'[3]Materiales '!#REF!</definedName>
    <definedName name="CRIST90600">'[3]Materiales '!#REF!</definedName>
    <definedName name="_xlnm.Criteria">#REF!</definedName>
    <definedName name="CRONOGRAMA">#REF!</definedName>
    <definedName name="CRUZ3">#REF!</definedName>
    <definedName name="CRUZ3_1">#N/A</definedName>
    <definedName name="CRUZ4">#REF!</definedName>
    <definedName name="CRUZ4_1">#N/A</definedName>
    <definedName name="CRUZ4X3">#REF!</definedName>
    <definedName name="CRUZ4X3_1">#N/A</definedName>
    <definedName name="cscond">'[3]Materiales '!#REF!</definedName>
    <definedName name="csd">#REF!</definedName>
    <definedName name="CSIKA">[13]BASE!$D$382</definedName>
    <definedName name="CT110K">'[13]BASE CTOS'!#REF!</definedName>
    <definedName name="CT140K">'[13]BASE CTOS'!#REF!</definedName>
    <definedName name="CT140KG">[13]BASE!$D$39</definedName>
    <definedName name="CT170KG">[13]BASE!$D$38</definedName>
    <definedName name="CT180K">'[13]BASE CTOS'!#REF!</definedName>
    <definedName name="CT210K">'[13]BASE CTOS'!#REF!</definedName>
    <definedName name="CT210KG">[13]BASE!$D$36</definedName>
    <definedName name="CT245K">'[13]BASE CTOS'!#REF!</definedName>
    <definedName name="CT245KG">[13]BASE!$D$35</definedName>
    <definedName name="CT280KG">[38]BASE!$D$44</definedName>
    <definedName name="Ctd">#REF!</definedName>
    <definedName name="cua">'[6]Lista de Precios'!$C$50</definedName>
    <definedName name="cuad">#REF!</definedName>
    <definedName name="cuadpav">#REF!</definedName>
    <definedName name="Cuadro">#REF!</definedName>
    <definedName name="CuadroIntermedio">#REF!</definedName>
    <definedName name="CuadroIntermedio1">#REF!</definedName>
    <definedName name="CUBARQ">'[3]Materiales '!#REF!</definedName>
    <definedName name="cUCA">#REF!</definedName>
    <definedName name="cumplimiento">#REF!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rva_conduit_pvc_1_2">'[27]LISTADO DE MATERIALES Y EQUIPOS'!$B$123</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a">'[21]Cambio de Valv.'!$E$1:$E$65536</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x">#REF!</definedName>
    <definedName name="CYLL3">[13]BASE!$D$372</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NDADO">'[60]Materiales '!#REF!</definedName>
    <definedName name="dario">'[64]GPI 526'!#REF!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1">'[65]Base de Diseño'!$A$1:$D$204</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_1">#N/A</definedName>
    <definedName name="Dealpb" hidden="1">#N/A</definedName>
    <definedName name="decision">#REF!</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 localSheetId="1" hidden="1">{"via1",#N/A,TRUE,"general";"via2",#N/A,TRUE,"general";"via3",#N/A,TRUE,"general"}</definedName>
    <definedName name="def" localSheetId="0" hidden="1">{"via1",#N/A,TRUE,"general";"via2",#N/A,TRUE,"general";"via3",#N/A,TRUE,"general"}</definedName>
    <definedName name="def" hidden="1">{"via1",#N/A,TRUE,"general";"via2",#N/A,TRUE,"general";"via3",#N/A,TRUE,"general"}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lin">#REF!</definedName>
    <definedName name="demanto">#REF!</definedName>
    <definedName name="demarc">#REF!</definedName>
    <definedName name="DEMOLICION">#REF!</definedName>
    <definedName name="DEMOLICION_1">#N/A</definedName>
    <definedName name="DEMOLICIONASFALTO">#REF!</definedName>
    <definedName name="DEMOLICIONASFALTO_1">#N/A</definedName>
    <definedName name="DEMOLICIONCONCRETO">#REF!</definedName>
    <definedName name="DEMOLICIONCONCRETO_1">#N/A</definedName>
    <definedName name="DENS">#REF!</definedName>
    <definedName name="DENSIDAD">#REF!</definedName>
    <definedName name="DepreciationPB" hidden="1">#N/A</definedName>
    <definedName name="Desc_F">#REF!</definedName>
    <definedName name="Desc_F_Acc">#REF!</definedName>
    <definedName name="descapote">[36]Presupuesto!#REF!</definedName>
    <definedName name="Descripcion">#REF!</definedName>
    <definedName name="DESCRIPCIÓN">[66]Empleados!$D$2:$D$108</definedName>
    <definedName name="Descripcion_1">#N/A</definedName>
    <definedName name="DESCRIPCIÓN2">'[67]Listado APU'!$G$4:$G$261</definedName>
    <definedName name="DESPIECET9m">#REF!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hhjk">#N/A</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GDFG">'[8]ACTA MOD No 1'!$A$1:$O$57</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#REF!</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ME">#REF!</definedName>
    <definedName name="diametros">#REF!</definedName>
    <definedName name="DIAS">#REF!</definedName>
    <definedName name="DIAS_1">#N/A</definedName>
    <definedName name="DIC">[30]DIC!$A$3:$AN$28</definedName>
    <definedName name="dj">#REF!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lar">#REF!</definedName>
    <definedName name="dólar">#REF!</definedName>
    <definedName name="dolartyco">#REF!</definedName>
    <definedName name="DOLCAN">#REF!</definedName>
    <definedName name="DOR">#REF!</definedName>
    <definedName name="dos">#REF!</definedName>
    <definedName name="DOT">#REF!</definedName>
    <definedName name="dren">'[6]Lista de Precios'!$C$29</definedName>
    <definedName name="dren4">#REF!</definedName>
    <definedName name="drf">#REF!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#REF!</definedName>
    <definedName name="DS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diadjaod">#REF!</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CHAT">'[3]Materiales '!#REF!</definedName>
    <definedName name="DUCTO">[68]CONDUIT!#REF!</definedName>
    <definedName name="DURMIENT4">'[3]Materiales '!#REF!</definedName>
    <definedName name="DURMIENTE">'[3]Materiales '!#REF!</definedName>
    <definedName name="DUROPISO">'[3]Materiales '!#REF!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DZ.Main" hidden="1">#N/A</definedName>
    <definedName name="e">#REF!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60.13">'[3]Materiales '!#REF!</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#REF!</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ficiencia">'[69]Indicadores de Eficiencia'!$B$2</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O_ITEM_ESTIMADO">[36]Presupuesto!#REF!</definedName>
    <definedName name="electrosoldada">#REF!</definedName>
    <definedName name="emanto">#REF!</definedName>
    <definedName name="empleados2">'[70]Listado APU'!#REF!</definedName>
    <definedName name="EMPRESA">#REF!</definedName>
    <definedName name="emu">'[6]Lista de Precios'!$C$40</definedName>
    <definedName name="emul">#REF!</definedName>
    <definedName name="Enchape_euro_o_corona">'[27]LISTADO DE MATERIALES Y EQUIPOS'!$B$65</definedName>
    <definedName name="ENCHAPES">[36]Presupuesto!#REF!,[36]Presupuesto!#REF!</definedName>
    <definedName name="ENCHAPES_1">[36]Presupuesto!#REF!</definedName>
    <definedName name="ENCHAPES_ITEM">[36]Presupuesto!#REF!,[36]Presupuesto!#REF!,[36]Presupuesto!#REF!,[36]Presupuesto!#REF!</definedName>
    <definedName name="ENCHAPES_VALOR">[36]Presupuesto!$G$67:$G$68,[36]Presupuesto!$G$70:$G$71,[36]Presupuesto!$G$72</definedName>
    <definedName name="Ene">[71]ENE!$A$12:$H$34</definedName>
    <definedName name="Ene_C">[71]ENE!$A$35:$H$52</definedName>
    <definedName name="EneFeb">'[72]Ene-Feb'!$A$12:$H$34</definedName>
    <definedName name="Ensayo" localSheetId="1" hidden="1">{"AURES1",#N/A,TRUE,"GENERAL";"AURES2",#N/A,TRUE,"GENERAL";"AURES3",#N/A,TRUE,"GENERAL";"AURES4",#N/A,TRUE,"GENERAL";"AURES5",#N/A,TRUE,"GENERAL";"AURES6",#N/A,TRUE,"GENERAL";"AURES7",#N/A,TRUE,"GENERAL"}</definedName>
    <definedName name="Ensayo" localSheetId="0"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T1_SEPT25">[36]Presupuesto!#REF!,[36]Presupuesto!#REF!,[36]Presupuesto!#REF!</definedName>
    <definedName name="entibado">#REF!</definedName>
    <definedName name="entibado_1">#N/A</definedName>
    <definedName name="EQUI">[73]EQUIPO!$B$2:$B$36</definedName>
    <definedName name="EQUIPMAR">[74]EQUIPMARZ!$A$4:$G$14</definedName>
    <definedName name="equipo">[75]Equipo!$A$7:$A$65536</definedName>
    <definedName name="EQUIPO_1">[73]EQUIPO!$B$2:$D$36</definedName>
    <definedName name="Equipo_de_soldadura">'[27]LISTADO DE MATERIALES Y EQUIPOS'!$B$31</definedName>
    <definedName name="EQUIPOTIT">#REF!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COMBROS">[16]APU!$G$979</definedName>
    <definedName name="ESP_PUB_VAR_CARP_MET_ITEM">[36]Presupuesto!#REF!,[36]Presupuesto!#REF!</definedName>
    <definedName name="ESP_PUB_VIAS_YPARQ_ITEM">[36]Presupuesto!#REF!</definedName>
    <definedName name="ESP_PUBLICO_EXT_ITEM">[36]Presupuesto!#REF!,[36]Presupuesto!#REF!,[36]Presupuesto!#REF!,[36]Presupuesto!#REF!,[36]Presupuesto!#REF!,[36]Presupuesto!#REF!,[36]Presupuesto!#REF!,[36]Presupuesto!#REF!,[36]Presupuesto!#REF!,[36]Presupuesto!#REF!,[36]Presupuesto!#REF!,[36]Presupuesto!#REF!,[36]Presupuesto!#REF!</definedName>
    <definedName name="ESP201.15">'[76]201.15'!$H$49</definedName>
    <definedName name="ESP201.21">'[76]201.21'!$H$50</definedName>
    <definedName name="ESP201.7">'[76]201.7'!$H$52</definedName>
    <definedName name="ESP201.8">'[76]201.8'!$H$53</definedName>
    <definedName name="ESP210.2.2">#REF!</definedName>
    <definedName name="ESP225P">#REF!</definedName>
    <definedName name="ESP330.1P">'[76]330.1P (7801)'!$H$50</definedName>
    <definedName name="ESP632.1P">'[76]632.1P '!$H$57</definedName>
    <definedName name="ESP632.4P">'[76]632.4P'!$H$51</definedName>
    <definedName name="ESPECIFICACION">#REF!</definedName>
    <definedName name="Especificación">#REF!</definedName>
    <definedName name="ESPEJOS_ITEM">[36]Presupuesto!#REF!</definedName>
    <definedName name="ESTACION">#REF!</definedName>
    <definedName name="ESTADO">[31]LISTAS!$C$1:$C$3</definedName>
    <definedName name="ESTADO_ACUEDUCTO">#REF!</definedName>
    <definedName name="ESTADO_ALCANTARILLADO">#REF!</definedName>
    <definedName name="ESTRUCT_ITEM">[36]Presupuesto!#REF!</definedName>
    <definedName name="ESTRUCTURA">[36]Presupuesto!#REF!,[36]Presupuesto!#REF!,[36]Presupuesto!#REF!,[36]Presupuesto!#REF!,[36]Presupuesto!#REF!,[36]Presupuesto!#REF!,[36]Presupuesto!#REF!,[36]Presupuesto!#REF!,[36]Presupuesto!#REF!,[36]Presupuesto!#REF!,[36]Presupuesto!#REF!,[36]Presupuesto!#REF!,[36]Presupuesto!#REF!</definedName>
    <definedName name="Estuco_gl">'[27]LISTADO DE MATERIALES Y EQUIPOS'!$B$64</definedName>
    <definedName name="Eternit__8">'[27]LISTADO DE MATERIALES Y EQUIPOS'!$B$56</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W">#REF!</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'[6]Lista de Precios'!$C$8</definedName>
    <definedName name="EXCAVACION">#REF!</definedName>
    <definedName name="Excavación">#REF!</definedName>
    <definedName name="EXCAVACION_1">#N/A</definedName>
    <definedName name="excavacionmaquina">#REF!</definedName>
    <definedName name="excavacionmaquina_1">#N/A</definedName>
    <definedName name="exCEL">#REF!</definedName>
    <definedName name="Excel_BuiltIn__FilterDatabase">[77]Presupuesto_Via_distribuidora!$A$9:$H$344</definedName>
    <definedName name="Excel_BuiltIn_Consolidate_Area">NA()</definedName>
    <definedName name="Excel_BuiltIn_Database">#REF!</definedName>
    <definedName name="Excel_BuiltIn_Print_Area">[77]Presupuesto_Via_distribuidora!$C$1:$H$344</definedName>
    <definedName name="Excel_BuiltIn_Print_Area_1">#REF!</definedName>
    <definedName name="Excel_BuiltIn_Print_Area_1_1">'[9]ACTA OBRA No 1'!$A$1:$L$46</definedName>
    <definedName name="Excel_BuiltIn_Print_Area_1_1_1">'[9]ACTA OBRA No 1'!$A$1:$L$46</definedName>
    <definedName name="Excel_BuiltIn_Print_Area_1_1_1_1">#REF!</definedName>
    <definedName name="Excel_BuiltIn_Print_Area_1_1_2">'[9]ACTA OBRA No 1'!$A$1:$L$46</definedName>
    <definedName name="Excel_BuiltIn_Print_Area_1_1_3">'[9]ACTA OBRA No 1'!$A$1:$L$48</definedName>
    <definedName name="Excel_BuiltIn_Print_Area_1_1_3_2">'[9]ACTA OBRA No 1'!$A$1:$L$48</definedName>
    <definedName name="Excel_BuiltIn_Print_Area_1_1_3_7">'[9]ACTA OBRA No 1'!$A$1:$L$48</definedName>
    <definedName name="Excel_BuiltIn_Print_Area_1_1_4">'[9]ACTA OBRA No 1'!$A$1:$L$48</definedName>
    <definedName name="Excel_BuiltIn_Print_Area_1_1_7">'[9]ACTA OBRA No 1'!$A$1:$L$46</definedName>
    <definedName name="Excel_BuiltIn_Print_Area_2_1">'[9]ACTA MOD No 1'!$A$1:$O$55</definedName>
    <definedName name="Excel_BuiltIn_Print_Area_2_1_1">'[9]ACTA MOD No 1'!$A$1:$O$55</definedName>
    <definedName name="Excel_BuiltIn_Print_Area_2_1_2">'[9]ACTA MOD No 1'!$A$1:$O$55</definedName>
    <definedName name="Excel_BuiltIn_Print_Area_2_1_3">'[9]ACTA MOD No 1'!$A$1:$O$57</definedName>
    <definedName name="Excel_BuiltIn_Print_Area_2_1_3_2">'[9]ACTA MOD No 1'!$A$1:$O$57</definedName>
    <definedName name="Excel_BuiltIn_Print_Area_2_1_3_7">'[9]ACTA MOD No 1'!$A$1:$O$57</definedName>
    <definedName name="Excel_BuiltIn_Print_Area_2_1_4">'[9]ACTA MOD No 1'!$A$1:$O$57</definedName>
    <definedName name="Excel_BuiltIn_Print_Area_2_1_7">'[9]ACTA MOD No 1'!$A$1:$O$55</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'[9]ACTA MOD No 1'!$A$1:$O$55</definedName>
    <definedName name="Excel_BuiltIn_Print_Area_5_1_2">'[9]ACTA MOD No 1'!$A$1:$O$55</definedName>
    <definedName name="Excel_BuiltIn_Print_Area_5_1_3">'[9]ACTA MOD No 1'!$A$1:$O$57</definedName>
    <definedName name="Excel_BuiltIn_Print_Area_5_1_3_2">'[9]ACTA MOD No 1'!$A$1:$O$57</definedName>
    <definedName name="Excel_BuiltIn_Print_Area_5_1_3_7">'[9]ACTA MOD No 1'!$A$1:$O$57</definedName>
    <definedName name="Excel_BuiltIn_Print_Area_5_1_4">'[9]ACTA MOD No 1'!$A$1:$O$57</definedName>
    <definedName name="Excel_BuiltIn_Print_Area_5_1_7">'[9]ACTA MOD No 1'!$A$1:$O$55</definedName>
    <definedName name="Excel_BuiltIn_Print_Area_5_2">#REF!</definedName>
    <definedName name="Excel_BuiltIn_Print_Area_7">#REF!</definedName>
    <definedName name="Excel_BuiltIn_Print_Titles">[77]Presupuesto_Via_distribuidora!$A$2:$IV$8</definedName>
    <definedName name="Excel_BuiltIn_Print_Titles_1">#REF!</definedName>
    <definedName name="Excel_BuiltIn_Print_Titles_1_1">#REF!</definedName>
    <definedName name="Excel_BuiltIn_Print_Titles_1_1_1">#REF!</definedName>
    <definedName name="Excel_BuiltIn_Print_Titles_10">[64]SKJ452!#REF!</definedName>
    <definedName name="Excel_BuiltIn_Print_Titles_11">[64]ITA878!#REF!</definedName>
    <definedName name="Excel_BuiltIn_Print_Titles_12">'[64]AEA-944'!#REF!</definedName>
    <definedName name="Excel_BuiltIn_Print_Titles_13">'[64]DUB-823'!#REF!</definedName>
    <definedName name="Excel_BuiltIn_Print_Titles_14">'[64]GPI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[64]XXJ617!#REF!</definedName>
    <definedName name="Excel_BuiltIn_Print_Titles_20">#REF!</definedName>
    <definedName name="Excel_BuiltIn_Print_Titles_21">[64]SNG_855!#REF!</definedName>
    <definedName name="Excel_BuiltIn_Print_Titles_23">#REF!</definedName>
    <definedName name="Excel_BuiltIn_Print_Titles_3">#REF!</definedName>
    <definedName name="Excel_BuiltIn_Print_Titles_4">'[78]COSTOS CAMPAMENTO'!#REF!</definedName>
    <definedName name="Excel_BuiltIn_Print_Titles_5">'[64]VEA 374'!#REF!</definedName>
    <definedName name="Excel_BuiltIn_Print_Titles_5_XX">'[64]VEA 374'!#REF!</definedName>
    <definedName name="Excel_BuiltIn_Print_Titles_6">#REF!</definedName>
    <definedName name="Excel_BuiltIn_Print_Titles_7">[64]HFB024!#REF!</definedName>
    <definedName name="Excel_BuiltIn_Print_Titles_8">#REF!</definedName>
    <definedName name="Excel_BuiltIn_Print_Titles_9">[64]PAJ825!#REF!</definedName>
    <definedName name="EXCROC">'[79]Análisis de precios'!$H$52</definedName>
    <definedName name="Executivepb" hidden="1">#N/A</definedName>
    <definedName name="EXTRA">[30]EXTRA!$A$3:$G$11</definedName>
    <definedName name="EXTRA2">[30]EXTRA2!$A$3:$H$18</definedName>
    <definedName name="EXTRA3">[30]EXTRA3!$A$3:$H$20</definedName>
    <definedName name="EXTRA5">[30]EXTRA5!$A$3:$H$7</definedName>
    <definedName name="EXTRA6">[30]EXTRA6!$A$3:$F$18</definedName>
    <definedName name="EXTRA7">[30]EXTRA7!$A$4:$F$9</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C" hidden="1">#N/A</definedName>
    <definedName name="FACHADA_ITEM">[36]Presupuesto!#REF!</definedName>
    <definedName name="FACN">#REF!</definedName>
    <definedName name="factor">#REF!</definedName>
    <definedName name="Factor_1.55">#REF!</definedName>
    <definedName name="Factor_NAL">#REF!</definedName>
    <definedName name="Factor_Sonic">#REF!</definedName>
    <definedName name="Factor1.55">#REF!</definedName>
    <definedName name="Factor2.1">#REF!</definedName>
    <definedName name="Factpb" hidden="1">#N/A</definedName>
    <definedName name="Factpb2" hidden="1">#N/A</definedName>
    <definedName name="fafssdfasfd">'[80]ACTA MOD No 1'!$A$1:$O$55</definedName>
    <definedName name="fb">#REF!</definedName>
    <definedName name="fd">'[53]A. P. U.'!#REF!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b">[71]FEB!$A$12:$H$33</definedName>
    <definedName name="Feb_C">[71]FEB!$A$35:$H$51</definedName>
    <definedName name="FECHA">#REF!</definedName>
    <definedName name="FECHA_1">#N/A</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stivos">'[81]días habiles 2015'!$D$2:$D$21</definedName>
    <definedName name="ff">#REF!</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hxf">#N/A</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gxh">#N/A</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CHA">[2]!absc</definedName>
    <definedName name="fil">'[6]Lista de Precios'!$C$34</definedName>
    <definedName name="filt">#REF!</definedName>
    <definedName name="Fin_de_semana">'[81]días habiles 2015'!$M$1:$M$2</definedName>
    <definedName name="final">#REF!</definedName>
    <definedName name="FINANC">#REF!</definedName>
    <definedName name="Financialpb" hidden="1">#N/A</definedName>
    <definedName name="Financialpb2" hidden="1">#N/A</definedName>
    <definedName name="Finequipo">#REF!</definedName>
    <definedName name="FinequipoPrecios">#REF!</definedName>
    <definedName name="FinEVW">#REF!</definedName>
    <definedName name="FINI">#REF!</definedName>
    <definedName name="Finitems">#REF!</definedName>
    <definedName name="fk">#REF!</definedName>
    <definedName name="flq">#REF!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[34]Items!$AC$15</definedName>
    <definedName name="FOBO5US">[34]Items!$AC$15</definedName>
    <definedName name="FOBO6">[34]Items!$AC$16</definedName>
    <definedName name="FOBO6US">[34]Items!$AC$15</definedName>
    <definedName name="FOBO7">[34]Items!$AC$17</definedName>
    <definedName name="FOBO7US">[34]Items!$AC$15</definedName>
    <definedName name="FOBO8">[34]Items!$AC$18</definedName>
    <definedName name="FOBO8US">[34]Items!$AC$15</definedName>
    <definedName name="FOR">#REF!</definedName>
    <definedName name="FOR_1">#N/A</definedName>
    <definedName name="form">#REF!</definedName>
    <definedName name="FORM3">[13]BASE!$D$486</definedName>
    <definedName name="FORMA">[13]BASE!$D$482</definedName>
    <definedName name="FORMA_">[37]BASE!$D$460</definedName>
    <definedName name="FORMALE">#REF!</definedName>
    <definedName name="Formaleta">'[27]LISTADO DE MATERIALES Y EQUIPOS'!$B$45</definedName>
    <definedName name="Formato">#REF!</definedName>
    <definedName name="FORMH">[13]BASE!$D$485</definedName>
    <definedName name="Formulario">+[82]Formular!$B$7:$G$71</definedName>
    <definedName name="formularioCantidades">#REF!</definedName>
    <definedName name="FRANCIA">#REF!</definedName>
    <definedName name="FRANCO">#REF!</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[83]Data!$H$8</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#REF!</definedName>
    <definedName name="ftr">[83]Data!$H$10</definedName>
    <definedName name="fu">#REF!</definedName>
    <definedName name="fue">#REF!</definedName>
    <definedName name="fv">#REF!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_Importación">#REF!</definedName>
    <definedName name="ga">#REF!</definedName>
    <definedName name="GANCHOTEJ">'[3]Materiales '!#REF!</definedName>
    <definedName name="gav">'[6]Lista de Precios'!$C$44</definedName>
    <definedName name="gb">#REF!</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vhntgyjn">#REF!</definedName>
    <definedName name="gc">#REF!</definedName>
    <definedName name="gd">#REF!</definedName>
    <definedName name="gdj">#REF!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o">'[6]Lista de Precios'!$C$27</definedName>
    <definedName name="GEOD4">[38]BASE!$D$138</definedName>
    <definedName name="geodren">#REF!</definedName>
    <definedName name="geomalla">#REF!</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IUGEfhohpfjdpsaj" hidden="1">#REF!</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hyju">#REF!</definedName>
    <definedName name="giovapg">#REF!</definedName>
    <definedName name="GIRON">[14]GIRON!$A$4:$K$5</definedName>
    <definedName name="gj">#REF!</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'[84]Itemes Renovación'!#REF!</definedName>
    <definedName name="_xlnm.Recorder">#REF!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_verde">'[27]LISTADO DE MATERIALES Y EQUIPOS'!$B$128</definedName>
    <definedName name="grap">#REF!</definedName>
    <definedName name="grapas">'[6]6.18'!$D$23</definedName>
    <definedName name="Graph_1" hidden="1">#N/A</definedName>
    <definedName name="Graph_2" hidden="1">#N/A</definedName>
    <definedName name="GRAV4">[85]BASE!$D$63</definedName>
    <definedName name="GRAVILLA">'[3]Materiales '!#REF!</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ES4">'[3]Materiales '!#REF!</definedName>
    <definedName name="gres6">'[3]Materiales '!#REF!</definedName>
    <definedName name="GRES7">'[3]Materiales '!#REF!</definedName>
    <definedName name="gres8">'[3]Materiales '!#REF!</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IFERIAS_ITEM">[36]Presupuesto!#REF!</definedName>
    <definedName name="gr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e">#REF!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NTESCA">'[3]Materiales '!#REF!</definedName>
    <definedName name="GUANTESCU">'[3]Materiales '!#REF!</definedName>
    <definedName name="gy">#REF!</definedName>
    <definedName name="H">#REF!</definedName>
    <definedName name="h2o">'[6]Lista de Precios'!$C$21</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ITANTES">#REF!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'[21]Interc de Hidr.'!$E$1:$E$65536</definedName>
    <definedName name="HIDROSANITYGAS_ITEM">[36]Presupuesto!#REF!</definedName>
    <definedName name="HisYear_0" hidden="1">#N/A</definedName>
    <definedName name="HisYear_1" hidden="1">#N/A</definedName>
    <definedName name="HisYear_2" hidden="1">#N/A</definedName>
    <definedName name="HisYear_3" hidden="1">#N/A</definedName>
    <definedName name="hj">#REF!</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l">#REF!</definedName>
    <definedName name="HM">#REF!</definedName>
    <definedName name="HM_1">#N/A</definedName>
    <definedName name="HMHF3">[13]BASE!#REF!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hidden="1">[86]LTM!$G$461:$J$461,[86]LTM!$G$463:$J$464,[86]LTM!$G$468:$J$469,[86]LTM!$G$473:$J$475,[86]LTM!$G$480:$J$480,[86]LTM!$G$484:$J$485,[86]LTM!$G$490:$J$490,[86]LTM!$G$514:$J$518,[86]LTM!$G$525:$J$526,[86]LTM!$G$532:$J$537</definedName>
    <definedName name="hn.ConvertZero2" hidden="1">[86]LTM!$G$560:$J$560,[86]LTM!$H$590:$J$591,[86]LTM!$H$614:$J$614,[86]LTM!$H$635:$J$636,[86]LTM!$G$676:$J$680,[86]LTM!$G$686:$J$686,[86]LTM!$G$688:$J$694,[86]LTM!$G$681:$J$682</definedName>
    <definedName name="hn.ConvertZero3" hidden="1">[86]LTM!$G$699:$J$706,[86]LTM!$G$710:$J$714,[86]LTM!$G$717:$J$734,[86]LTM!$G$738:$J$738,[86]LTM!$G$745:$J$751</definedName>
    <definedName name="hn.ConvertZero4" hidden="1">[86]LTM!$G$840:$J$840,[86]LTM!$H$1266:$J$1266,[86]LTM!$G$1267:$J$1267,[86]LTM!$G$1454:$J$1461,[86]LTM!$J$1462,[86]LTM!$J$1463,[86]LTM!$G$1468:$J$1469,[86]LTM!$L$1469:$N$1469</definedName>
    <definedName name="hn.ConvertZeroUnhide1" hidden="1">[86]LTM!$G$1469:$J$1469,[86]LTM!$L$1469:$N$1469,[86]LTM!$H$1266:$J$1266</definedName>
    <definedName name="hn.Delete015" hidden="1">'[86]CREDIT STATS'!$B$9:$K$11,'[86]CREDIT STATS'!$O$11:$X$14,'[86]CREDIT STATS'!$B$25:$K$30,'[86]CREDIT STATS'!$O$25:$X$26</definedName>
    <definedName name="hn.DZ_MultByFXRates" hidden="1">[86]DropZone!$B$2:$I$118,[86]DropZone!$B$120:$I$132,[86]DropZone!$B$134:$I$136,[86]DropZone!$B$138:$I$146</definedName>
    <definedName name="hn.ExtDb" hidden="1">FALSE</definedName>
    <definedName name="hn.LTM_MultByFXRates" hidden="1">[86]LTM!$G$461:$N$477,[86]LTM!$G$480:$N$539,[86]LTM!$G$548:$N$667,[86]LTM!$G$676:$N$1266,[86]LTM!$G$1454:$N$1461,[86]LTM!$G$1463:$N$1465,[86]LTM!$G$1468:$N$1469</definedName>
    <definedName name="hn.ModelType" hidden="1">"DEAL"</definedName>
    <definedName name="hn.ModelVersion" hidden="1">1</definedName>
    <definedName name="hn.MultbyFXRates" hidden="1">[86]LTM!$G$461:$N$477,[86]LTM!$G$480:$N$539,[86]LTM!$G$548:$N$667,[86]LTM!$G$676:$N$1266,[86]LTM!$G$1454:$N$1461,[86]LTM!$G$1463:$N$1465,[86]LTM!$G$1468:$N$1469</definedName>
    <definedName name="hn.MultByFXRates1" hidden="1">[86]LTM!$G$461:$G$477,[86]LTM!$G$480:$G$539,[86]LTM!$G$548:$G$562,[86]LTM!$G$676:$G$840,[86]LTM!$G$1454:$G$1469</definedName>
    <definedName name="hn.MultByFXRates2" hidden="1">[86]LTM!$H$461:$H$477,[86]LTM!$H$480:$H$539,[86]LTM!$H$548:$H$667,[86]LTM!$H$676:$H$1266,[86]LTM!$H$1454:$H$1469</definedName>
    <definedName name="hn.MultByFXRates3" hidden="1">[86]LTM!$I$461:$I$477,[86]LTM!$I$480:$I$539,[86]LTM!$I$548:$I$667,[86]LTM!$I$676:$I$1266,[86]LTM!$I$1454:$I$1469</definedName>
    <definedName name="hn.MultbyFxrates4" hidden="1">[86]LTM!$J$461:$J$477,[86]LTM!$J$480:$J$539,[86]LTM!$J$548:$J$668,[86]LTM!$J$676:$J$1266,[86]LTM!$J$1454:$J$1461,[86]LTM!$J$1463:$J$1465,[86]LTM!$J$1468</definedName>
    <definedName name="hn.multbyfxrates5" hidden="1">[86]LTM!$L$461:$L$477,[86]LTM!$L$480:$L$539,[86]LTM!$L$548:$L$562,[86]LTM!$L$676:$L$840,[86]LTM!$L$1454:$L$1469</definedName>
    <definedName name="hn.multbyfxrates6" hidden="1">[86]LTM!$M$461:$M$477,[86]LTM!$M$480:$M$539,[86]LTM!$M$548:$M$668,[86]LTM!$M$676:$M$1266,[86]LTM!$M$1454:$M$1469</definedName>
    <definedName name="hn.multbyfxrates7" hidden="1">[86]LTM!$N$461:$N$477,[86]LTM!$N$480:$N$539,[86]LTM!$N$548:$N$667,[86]LTM!$N$676:$N$1266,[86]LTM!$N$1454:$N$1469</definedName>
    <definedName name="hn.MultByFXRatesBot1" hidden="1">[86]LTM!$G$676:$G$682,[86]LTM!$G$686,[86]LTM!$G$688:$G$694,[86]LTM!$G$699:$G$706,[86]LTM!$G$710:$G$714,[86]LTM!$G$717:$G$734,[86]LTM!$G$738,[86]LTM!$G$738,[86]LTM!$G$745:$G$751,[86]LTM!$G$840,[86]LTM!$G$1454:$G$1461,[86]LTM!$G$1468:$G$1469</definedName>
    <definedName name="hn.MultByFXRatesBot2" hidden="1">[86]LTM!$H$676:$H$682,[86]LTM!$H$686,[86]LTM!$H$688:$H$694,[86]LTM!$H$699:$H$706,[86]LTM!$H$710:$H$714,[86]LTM!$H$717:$H$734,[86]LTM!$H$738,[86]LTM!$H$745:$H$751,[86]LTM!$H$840,[86]LTM!$H$1266,[86]LTM!$H$1454:$H$1461,[86]LTM!$H$1468:$H$1469</definedName>
    <definedName name="hn.MultByFXRatesBot3" hidden="1">[86]LTM!$I$676:$I$682,[86]LTM!$I$686,[86]LTM!$I$688:$I$694,[86]LTM!$I$699:$I$706,[86]LTM!$I$710:$I$714,[86]LTM!$I$717:$I$734,[86]LTM!$I$738,[86]LTM!$I$745:$I$751,[86]LTM!$I$840,[86]LTM!$I$1266,[86]LTM!$I$1454:$I$1461,[86]LTM!$I$1468:$I$1469</definedName>
    <definedName name="hn.MultByFXRatesBot4" hidden="1">[86]LTM!$J$676:$J$682,[86]LTM!$J$686,[86]LTM!$J$688:$J$694,[86]LTM!$J$699:$J$706,[86]LTM!$J$710:$J$714,[86]LTM!$J$717:$J$734,[86]LTM!$J$738,[86]LTM!$J$745:$J$751,[86]LTM!$J$840,[86]LTM!$J$1266,[86]LTM!$J$1454:$J$1461,[86]LTM!$J$1463:$J$1465,[86]LTM!$J$1468</definedName>
    <definedName name="hn.MultByFXRatesBot5" hidden="1">[86]LTM!$L$676:$L$682,[86]LTM!$L$686,[86]LTM!$L$688:$L$694,[86]LTM!$L$699:$L$706,[86]LTM!$L$710:$L$714,[86]LTM!$L$717:$L$734,[86]LTM!$L$738,[86]LTM!$L$745:$L$751,[86]LTM!$L$837:$L$838,[86]LTM!$L$1454:$L$1458,[86]LTM!$L$1468:$L$1469</definedName>
    <definedName name="hn.MultByFXRatesBot6" hidden="1">[86]LTM!$M$676:$M$682,[86]LTM!$M$686,[86]LTM!$M$688:$M$694,[86]LTM!$M$699:$M$706,[86]LTM!$M$710:$M$714,[86]LTM!$M$717:$M$734,[86]LTM!$M$738,[86]LTM!$M$745:$M$751,[86]LTM!$M$837:$M$838,[86]LTM!$M$1454:$M$1458,[86]LTM!$M$1468:$M$1469</definedName>
    <definedName name="hn.MultByFXRatesBot7" hidden="1">[86]LTM!$N$676:$N$682,[86]LTM!$N$686,[86]LTM!$N$688:$N$694,[86]LTM!$N$699:$N$706,[86]LTM!$N$710:$N$714,[86]LTM!$N$717:$N$734,[86]LTM!$N$738,[86]LTM!$N$745:$N$751,[86]LTM!$N$837:$N$838,[86]LTM!$N$1454:$N$1458,[86]LTM!$N$1468:$N$1469</definedName>
    <definedName name="hn.MultByFXRatesTop1" hidden="1">[86]LTM!$G$461,[86]LTM!$G$463:$G$464,[86]LTM!$G$468:$G$469,[86]LTM!$G$473:$G$475,[86]LTM!$G$480,[86]LTM!$G$484:$G$485,[86]LTM!$G$490:$G$509,[86]LTM!$G$512,[86]LTM!$G$514:$G$518,[86]LTM!$G$525:$G$526,[86]LTM!$G$532:$G$537,[86]LTM!$G$560</definedName>
    <definedName name="hn.MultByFXRatesTop2" hidden="1">[86]LTM!$H$461,[86]LTM!$H$463:$H$464,[86]LTM!$H$468:$H$469,[86]LTM!$H$473:$H$475,[86]LTM!$H$480,[86]LTM!$H$484:$H$485,[86]LTM!$H$490:$H$509,[86]LTM!$H$512,[86]LTM!$H$514:$H$518,[86]LTM!$H$525:$H$526,[86]LTM!$H$532:$H$537,[86]LTM!$H$560,[86]LTM!$H$590:$H$591,[86]LTM!$H$614:$H$631,[86]LTM!$H$635:$H$636</definedName>
    <definedName name="hn.MultByFXRatesTop3" hidden="1">[86]LTM!$I$461,[86]LTM!$I$463:$I$464,[86]LTM!$I$468:$I$469,[86]LTM!$I$473:$I$475,[86]LTM!$I$480,[86]LTM!$I$484:$I$485,[86]LTM!$I$490:$I$509,[86]LTM!$I$512,[86]LTM!$I$514:$I$518,[86]LTM!$I$525:$I$526,[86]LTM!$I$532:$I$537,[86]LTM!$I$560,[86]LTM!$I$590:$I$591,[86]LTM!$I$614:$I$631,[86]LTM!$I$635:$I$636</definedName>
    <definedName name="hn.MultByFXRatesTop4" hidden="1">[86]LTM!$J$461,[86]LTM!$J$463:$J$464,[86]LTM!$J$468:$J$469,[86]LTM!$J$473:$J$475,[86]LTM!$J$480,[86]LTM!$J$484:$J$485,[86]LTM!$J$490:$J$509,[86]LTM!$J$512,[86]LTM!$J$514:$J$518,[86]LTM!$J$525:$J$526,[86]LTM!$J$532:$J$537,[86]LTM!$J$560,[86]LTM!$J$590:$J$591,[86]LTM!$J$614:$J$631,[86]LTM!$J$635:$J$636</definedName>
    <definedName name="hn.MultByFXRatesTop5" hidden="1">[86]LTM!$L$461,[86]LTM!$L$463:$L$464,[86]LTM!$L$468:$L$469,[86]LTM!$L$473:$L$475,[86]LTM!$L$480,[86]LTM!$L$484:$L$485,[86]LTM!$L$490:$L$509,[86]LTM!$L$512,[86]LTM!$L$514:$L$518,[86]LTM!$L$525:$L$526,[86]LTM!$L$532:$L$537,[86]LTM!$L$560</definedName>
    <definedName name="hn.MultByFXRatesTop6" hidden="1">[86]LTM!$M$461,[86]LTM!$M$463:$M$464,[86]LTM!$M$468:$M$469,[86]LTM!$M$473:$M$475,[86]LTM!$M$480,[86]LTM!$M$484:$M$485,[86]LTM!$M$490:$M$509,[86]LTM!$M$512,[86]LTM!$M$514:$M$518,[86]LTM!$M$525:$M$526,[86]LTM!$M$532:$M$537,[86]LTM!$M$560,[86]LTM!$M$590:$M$591,[86]LTM!$M$614:$M$631,[86]LTM!$M$635:$M$636</definedName>
    <definedName name="hn.MultByFXRatesTop7" hidden="1">[86]LTM!$N$461,[86]LTM!$N$463:$N$464,[86]LTM!$N$468:$N$469,[86]LTM!$N$473:$N$475,[86]LTM!$N$480,[86]LTM!$N$484:$N$485,[86]LTM!$N$490:$N$509,[86]LTM!$N$512,[86]LTM!$N$514:$N$518,[86]LTM!$N$525:$N$526,[86]LTM!$N$532:$N$537,[86]LTM!$N$560,[86]LTM!$N$590:$N$591,[86]LTM!$N$614:$N$631,[86]LTM!$N$635:$N$636</definedName>
    <definedName name="hn.NoUpload" hidden="1">0</definedName>
    <definedName name="hn.YearLabel" hidden="1">#N/A</definedName>
    <definedName name="hnt">#REF!</definedName>
    <definedName name="HOJA1">#REF!</definedName>
    <definedName name="HOJA14">[87]HOJA14!$A$3:$AO$20</definedName>
    <definedName name="HOJACALCULO">#REF!</definedName>
    <definedName name="HORAS">#REF!</definedName>
    <definedName name="HORAS_1">#N/A</definedName>
    <definedName name="horat">'[88]Itemes Renovación'!#REF!</definedName>
    <definedName name="hp">#REF!</definedName>
    <definedName name="hqi">#REF!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_1">#N/A</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'[89]A. P. U.'!#REF!</definedName>
    <definedName name="ig">#REF!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acto">#REF!</definedName>
    <definedName name="IMPOR">#REF!</definedName>
    <definedName name="IMPRE">#REF!</definedName>
    <definedName name="IMPREV">[83]Data!$H$6</definedName>
    <definedName name="IMPREVISTOS">#REF!</definedName>
    <definedName name="Incomepb" hidden="1">#N/A</definedName>
    <definedName name="INCRUST">[36]Presupuesto!#REF!,[36]Presupuesto!#REF!,[36]Presupuesto!#REF!,[36]Presupuesto!#REF!,[36]Presupuesto!#REF!</definedName>
    <definedName name="indicador">'[69]PR-04'!$S$1:$S$2</definedName>
    <definedName name="inf">#REF!</definedName>
    <definedName name="INFO">!$G$1:$K$8</definedName>
    <definedName name="Ingeniero">#REF!</definedName>
    <definedName name="Inicio">[41]BASES!$E$26</definedName>
    <definedName name="Instalacion">#REF!</definedName>
    <definedName name="INSU">[90]INSUMOS!$A$1:$E$65536</definedName>
    <definedName name="INSUMOS">#REF!</definedName>
    <definedName name="InTap">[21]Interc.tapones!$E$1:$E$65536</definedName>
    <definedName name="INTERR">'[3]Materiales '!#REF!</definedName>
    <definedName name="Interruptor_Doble">'[27]LISTADO DE MATERIALES Y EQUIPOS'!$B$116</definedName>
    <definedName name="Interruptor_sencillo">'[27]LISTADO DE MATERIALES Y EQUIPOS'!$B$115</definedName>
    <definedName name="INTERv">[85]BASE!$C$5</definedName>
    <definedName name="INTERVENCION">[31]LISTAS!$A$1:$A$4</definedName>
    <definedName name="IntVal">'[21]Interc.válv.'!$E$1:$E$65536</definedName>
    <definedName name="INV_11">'[91]PR 1'!$A$2:$N$655</definedName>
    <definedName name="io">#REF!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rigador">#REF!</definedName>
    <definedName name="IsColHidden" hidden="1">FALSE</definedName>
    <definedName name="IsLTMColHidden" hidden="1">FALSE</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t.">#REF!</definedName>
    <definedName name="item">'[92]ACTA 10'!$E$30:$E$318,'[92]ACTA 10'!$E$332:$E$357</definedName>
    <definedName name="item_2">'[93]ACTA 12'!$E$30:$E$318,'[93]ACTA 12'!$E$332:$E$407</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'[94]1'!#REF!</definedName>
    <definedName name="ITEM230">#REF!</definedName>
    <definedName name="ITEM3">#REF!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mCodos">#REF!</definedName>
    <definedName name="ITEMS">[95]INDICE!$A$3:$F$400</definedName>
    <definedName name="Ítems">#REF!</definedName>
    <definedName name="ITEN320">#REF!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1">#N/A</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PON">#REF!</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fjkd">#REF!</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dh" hidden="1">[46]Presupuesto_Via_distribuidora!#REF!</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klj" hidden="1">#N/A</definedName>
    <definedName name="jn">#REF!</definedName>
    <definedName name="jnbvdfc">#N/A</definedName>
    <definedName name="jñ">#REF!</definedName>
    <definedName name="jo">#REF!</definedName>
    <definedName name="JOTA">#N/A</definedName>
    <definedName name="JP">#REF!</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Ago">'[72]Jul-Ago'!$A$12:$H$29</definedName>
    <definedName name="JulAgo_C">'[96]Jul-Ago'!$A$30:$H$45</definedName>
    <definedName name="jun">#REF!</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ennwort">[97]Auftragsprofil!$D$5</definedName>
    <definedName name="KFOBUS">#REF!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[98]items!$C$4:$J$247</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U">#REF!</definedName>
    <definedName name="kuh">#REF!</definedName>
    <definedName name="Kunde">[97]Auftragsprofil!$D$3</definedName>
    <definedName name="kuy">#REF!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AD9X15X29">'[3]Materiales '!#REF!</definedName>
    <definedName name="ladrec">'[3]Materiales '!#REF!</definedName>
    <definedName name="LAMCOLDROLL">'[3]Materiales '!#REF!</definedName>
    <definedName name="Lamina_superboard">'[27]LISTADO DE MATERIALES Y EQUIPOS'!$B$99</definedName>
    <definedName name="LAMINA1">'[3]Materiales '!#REF!</definedName>
    <definedName name="LARGUE">[50]BASE!$D$394</definedName>
    <definedName name="LE">#REF!</definedName>
    <definedName name="Lechada_juntas">'[27]LISTADO DE MATERIALES Y EQUIPOS'!$B$67</definedName>
    <definedName name="Left_Header" hidden="1">#N/A</definedName>
    <definedName name="LICITACION">#REF!</definedName>
    <definedName name="LICITACION_PUBLICA">#REF!</definedName>
    <definedName name="LIJA">'[27]LISTADO DE MATERIALES Y EQUIPOS'!$B$108</definedName>
    <definedName name="limcount" hidden="1">1</definedName>
    <definedName name="LIMP">'[3]Materiales '!#REF!</definedName>
    <definedName name="LisaCodSAO">#REF!</definedName>
    <definedName name="LISTA_EQ">[99]Equipos!$A$2:$A$60</definedName>
    <definedName name="LISTA_HE">[99]Herramienta!$A$2:$A$4</definedName>
    <definedName name="LISTA_MA">[99]Materiales!$A$2:$A$1063</definedName>
    <definedName name="LISTA_MO">'[99]Mano de Obra'!$A$2:$A$34</definedName>
    <definedName name="LISTA_OT">[99]Otros!$A$2:$A$23</definedName>
    <definedName name="Listacanti">#REF!</definedName>
    <definedName name="ListaCantidad">#REF!</definedName>
    <definedName name="listado_equipo">[100]Equipo!$C$4:$C$47</definedName>
    <definedName name="listado_mano_de_obra">'[100]M. de O.'!$C$4:$C$9</definedName>
    <definedName name="listado_materiales">[100]Materiales!$C$4:$C$135</definedName>
    <definedName name="listado_transporte">[100]Transporte!$C$4:$C$19</definedName>
    <definedName name="ListaItem">#REF!</definedName>
    <definedName name="ListaUni">[101]TOTALES!$D$7:$D$654</definedName>
    <definedName name="LISTON">[50]BASE!$D$395</definedName>
    <definedName name="Liston_2x2">'[27]LISTADO DE MATERIALES Y EQUIPOS'!$B$25</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C12">[13]BASE!$D$376</definedName>
    <definedName name="LLANTAS">#REF!</definedName>
    <definedName name="LLAP12">[13]BASE!$D$375</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#REF!</definedName>
    <definedName name="lo">#REF!</definedName>
    <definedName name="loc">[102]INDICE!#REF!</definedName>
    <definedName name="LOCA">[103]!absc</definedName>
    <definedName name="LOCA1">[44]!absc</definedName>
    <definedName name="LOCALIZACION">#REF!</definedName>
    <definedName name="LOCALIZACION_1">#N/A</definedName>
    <definedName name="LOCALIZACIÓN_Y_REPLANTEO._ESTRUCTURAS">#REF!</definedName>
    <definedName name="LOI">#REF!</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PE">#REF!</definedName>
    <definedName name="LosPrecios">#REF!</definedName>
    <definedName name="LosPreciosTit">#REF!</definedName>
    <definedName name="louujhvh">#REF!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BRI">[13]BASE!$D$365</definedName>
    <definedName name="LUPVC_">[37]BASE!$D$76</definedName>
    <definedName name="LUPVT">[13]BASE!$D$78</definedName>
    <definedName name="M">#REF!</definedName>
    <definedName name="mac">#REF!</definedName>
    <definedName name="Maestro">'[27]LISTADO DE MATERIALES Y EQUIPOS'!$B$8</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kro1">#REF!</definedName>
    <definedName name="MALLA">'[3]Materiales '!#REF!</definedName>
    <definedName name="Malla_4x4">'[27]LISTADO DE MATERIALES Y EQUIPOS'!$B$30</definedName>
    <definedName name="Malla_Electrosoldada">'[27]LISTADO DE MATERIALES Y EQUIPOS'!$B$29</definedName>
    <definedName name="MALLAOND">'[3]Materiales '!#REF!</definedName>
    <definedName name="MALO">'[104]ESTADO VÍA-CRIT.TECNICO'!#REF!&lt;2.5</definedName>
    <definedName name="MAMPOSTERIA">#REF!</definedName>
    <definedName name="manodeobra">'[3]Mano de Obra'!$A$6:$D$37</definedName>
    <definedName name="MANTO">[50]BASE!$D$401</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'[105]PU (2)'!#REF!</definedName>
    <definedName name="MAQUINAR">[55]Insum!$A$68:$H$98</definedName>
    <definedName name="Mar">[71]MAR!$A$12:$H$33</definedName>
    <definedName name="Mar_C">[71]MAR!$A$35:$H$51</definedName>
    <definedName name="MarAbr">'[72]Mar-Abr'!$A$12:$H$34</definedName>
    <definedName name="MARCOS">#REF!</definedName>
    <definedName name="margen">#REF!</definedName>
    <definedName name="Márgen">#REF!</definedName>
    <definedName name="margentyco">#REF!</definedName>
    <definedName name="MARMOLINA">'[3]Materiales '!#REF!</definedName>
    <definedName name="MASILLA">'[27]LISTADO DE MATERIALES Y EQUIPOS'!$B$106</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R">[73]MATERIAL!$B$3:$B$580</definedName>
    <definedName name="MATERIAL">#REF!</definedName>
    <definedName name="Material_seleccionado">'[27]LISTADO DE MATERIALES Y EQUIPOS'!$B$22</definedName>
    <definedName name="materiales">[75]materiales!$A$7:$A$1317</definedName>
    <definedName name="MaterialTub">#REF!</definedName>
    <definedName name="MATPR">[13]BASE!$D$56</definedName>
    <definedName name="MayJun">'[72]May-Jun'!$A$12:$H$32</definedName>
    <definedName name="MayJun_C">'[96]May-Jun'!$A$33:$H$52</definedName>
    <definedName name="MCC">[83]PROVISIONAL!$B$8:$E$22</definedName>
    <definedName name="mdc">'[6]Lista de Precios'!$C$31</definedName>
    <definedName name="MDC_1">#N/A</definedName>
    <definedName name="mdc2a">#REF!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DEO">[106]MDEO!$C$5:$H$39</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m">'[6]Lista de Precios'!$C$28</definedName>
    <definedName name="MEZ">[107]EQUIPO!$C$21</definedName>
    <definedName name="Mezcladora">'[27]LISTADO DE MATERIALES Y EQUIPOS'!$B$32</definedName>
    <definedName name="mf">#REF!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jk">'[108]ESTADO VÍA-CRIT.TECNICO'!#REF!&lt;2.5</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LFB">#REF!</definedName>
    <definedName name="mm">#REF!</definedName>
    <definedName name="MM_1">#N/A</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BILIARIO_SEG_ELECTRON_ITEM">[36]Presupuesto!#REF!</definedName>
    <definedName name="MOBILIARIOOFIC_ITEM">[36]Presupuesto!#REF!</definedName>
    <definedName name="MODIF1">'[9]ACTA MOD No 1'!$A$1:$O$57</definedName>
    <definedName name="MODIF1_2">'[9]ACTA MOD No 1'!$A$1:$O$57</definedName>
    <definedName name="MODIF1_7">'[9]ACTA MOD No 1'!$A$1:$O$57</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rtero_1_10">'[27]APUS BASIC'!$G$296</definedName>
    <definedName name="Mortero_1_5">'[27]APUS BASIC'!$G$208</definedName>
    <definedName name="Mortero_1_6">'[27]APUS BASIC'!$G$252</definedName>
    <definedName name="moto">'[6]Lista de Precios'!$C$10</definedName>
    <definedName name="MOTOBOMBA">#REF!</definedName>
    <definedName name="MOTOP">[13]BASE!$D$14</definedName>
    <definedName name="MOV">[56]MOV!$A$1:$H$1998</definedName>
    <definedName name="MOV_TIERRA_ITEM">[36]Presupuesto!#REF!</definedName>
    <definedName name="MOVOL">[13]BASE!$D$16</definedName>
    <definedName name="mr">#REF!</definedName>
    <definedName name="MUEBLES_BAÑOS_ITEM">[36]Presupuesto!#REF!</definedName>
    <definedName name="MUEBLES_COC_ITEM">[36]Presupuesto!#REF!</definedName>
    <definedName name="MUEBLES_COC_VALOR">[36]Presupuesto!#REF!</definedName>
    <definedName name="MUEBLES_MADERA_FIJ_ITEM">[36]Presupuesto!#REF!</definedName>
    <definedName name="MUROS_BLOQ_PLOMO_ITEM">[36]Presupuesto!#REF!</definedName>
    <definedName name="MUROS_BLOQ_PLOMO_VALOR">[36]Presupuesto!$G$62:$G$66</definedName>
    <definedName name="MYC_DRYWALLITEM">[36]Presupuesto!#REF!,[36]Presupuesto!#REF!,[36]Presupuesto!#REF!</definedName>
    <definedName name="MYCIELOS_DRYWALLVALOR">[36]Presupuesto!#REF!</definedName>
    <definedName name="MYPUERTAS_MAD_ITEM">[36]Presupuesto!#REF!</definedName>
    <definedName name="MYPUERTAS_MET_ITEM">[36]Presupuesto!#REF!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CI">#REF!</definedName>
    <definedName name="NACIONAL">#REF!</definedName>
    <definedName name="nacionalizacion">#REF!</definedName>
    <definedName name="nacionalizaciontyco">#REF!</definedName>
    <definedName name="NARIÑO">#REF!</definedName>
    <definedName name="NARIÑO2">#REF!</definedName>
    <definedName name="nb">#REF!</definedName>
    <definedName name="nbv">#REF!</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o">'[6]Lista de Precios'!$C$30</definedName>
    <definedName name="NES">#REF!</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#REF!</definedName>
    <definedName name="Niqui">#REF!</definedName>
    <definedName name="NJH">#REF!</definedName>
    <definedName name="nm">#REF!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1" hidden="1">{#N/A,#N/A,FALSE,"Hoja1";#N/A,#N/A,FALSE,"Hoja2"}</definedName>
    <definedName name="no" localSheetId="0" hidden="1">{#N/A,#N/A,FALSE,"Hoja1";#N/A,#N/A,FALSE,"Hoja2"}</definedName>
    <definedName name="no" hidden="1">{#N/A,#N/A,FALSE,"Hoja1";#N/A,#N/A,FALSE,"Hoja2"}</definedName>
    <definedName name="NOMBRE">#REF!</definedName>
    <definedName name="NOMBRE_1">#N/A</definedName>
    <definedName name="Norte">#REF!</definedName>
    <definedName name="NORTERO">#REF!</definedName>
    <definedName name="NORTERO_1">#N/A</definedName>
    <definedName name="novafort">#REF!</definedName>
    <definedName name="novafort160">#REF!</definedName>
    <definedName name="novafort160_1">#N/A</definedName>
    <definedName name="novafort200">#REF!</definedName>
    <definedName name="novafort200_1">#N/A</definedName>
    <definedName name="NovDic">'[72]Nov-Dic'!$A$12:$H$34</definedName>
    <definedName name="nr">#REF!</definedName>
    <definedName name="nt">#REF!</definedName>
    <definedName name="NUEVO">#REF!</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Ø5.8">'[3]Materiales '!#REF!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ETO">#REF!</definedName>
    <definedName name="obr">'[6]Lista de Precios'!$C$48</definedName>
    <definedName name="OBRA">#REF!</definedName>
    <definedName name="obre">#REF!</definedName>
    <definedName name="OBS_Data_Col" hidden="1">#N/A</definedName>
    <definedName name="ofi">'[6]Lista de Precios'!$C$49</definedName>
    <definedName name="OFICI">[19]BASE!$D$11</definedName>
    <definedName name="OFICI_">[37]BASE!$D$11</definedName>
    <definedName name="Oficial">'[27]LISTADO DE MATERIALES Y EQUIPOS'!$B$7</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eningpb" hidden="1">#N/A</definedName>
    <definedName name="Orden">#REF!</definedName>
    <definedName name="os">#REF!</definedName>
    <definedName name="OSCAR">#REF!</definedName>
    <definedName name="otra" localSheetId="1" hidden="1">{"via1",#N/A,TRUE,"general";"via2",#N/A,TRUE,"general";"via3",#N/A,TRUE,"general"}</definedName>
    <definedName name="otra" localSheetId="0" hidden="1">{"via1",#N/A,TRUE,"general";"via2",#N/A,TRUE,"general";"via3",#N/A,TRUE,"general"}</definedName>
    <definedName name="otra" hidden="1">{"via1",#N/A,TRUE,"general";"via2",#N/A,TRUE,"general";"via3",#N/A,TRUE,"general"}</definedName>
    <definedName name="otros">[75]otros!$A$6:$A$1235</definedName>
    <definedName name="Otrosi">#REF!</definedName>
    <definedName name="OWNER" hidden="1">#N/A</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 hidden="1">#REF!</definedName>
    <definedName name="PABMERIL">'[3]Materiales '!#REF!</definedName>
    <definedName name="PAIS1">#REF!</definedName>
    <definedName name="PAIS2">#REF!</definedName>
    <definedName name="PAJARITA">#REF!</definedName>
    <definedName name="Panel_Led_Plano_de_18w">'[27]LISTADO DE MATERIALES Y EQUIPOS'!$B$113</definedName>
    <definedName name="PANEL_SOLARITEM">[36]Presupuesto!#REF!</definedName>
    <definedName name="par">'[6]Lista de Precios'!$C$38</definedName>
    <definedName name="PARAL">[107]EQUIPO!$C$24</definedName>
    <definedName name="PARAMETROS">#REF!</definedName>
    <definedName name="pasav">#REF!</definedName>
    <definedName name="pasavia">#REF!</definedName>
    <definedName name="PAVIMENTO">#REF!</definedName>
    <definedName name="PAVIMENTO_1">#N/A</definedName>
    <definedName name="PAZ">#REF!</definedName>
    <definedName name="PEDIDO">#REF!</definedName>
    <definedName name="Pegante_pvc">'[27]LISTADO DE MATERIALES Y EQUIPOS'!$B$119</definedName>
    <definedName name="PERFIL_ANGULO_2.5_X_2.5_X_2.44__Cund">'[27]LISTADO DE MATERIALES Y EQUIPOS'!$B$100</definedName>
    <definedName name="Perfil_c_120x50mm">'[27]LISTADO DE MATERIALES Y EQUIPOS'!$B$109</definedName>
    <definedName name="PERFIL_DEL_TRAMO">#REF!</definedName>
    <definedName name="PERFIL_OMEGA_X_2.44_C_26">'[27]LISTADO DE MATERIALES Y EQUIPOS'!$B$101</definedName>
    <definedName name="PERFIL_VIGUETA_PRINCIPAL_X_2.44_Cund">'[27]LISTADO DE MATERIALES Y EQUIPOS'!$B$102</definedName>
    <definedName name="PERFILW">'[3]Materiales '!#REF!</definedName>
    <definedName name="PERIODO">[109]CUMPLIMIENTO!$M$5</definedName>
    <definedName name="perro" hidden="1">#N/A</definedName>
    <definedName name="PERU">#REF!</definedName>
    <definedName name="PESETA">#REF!</definedName>
    <definedName name="PESMAL">'[3]Materiales '!#REF!</definedName>
    <definedName name="PESO">#REF!</definedName>
    <definedName name="PESOS">[110]cantidades!#REF!</definedName>
    <definedName name="PETRIL">'[3]Materiales '!#REF!</definedName>
    <definedName name="pi">#REF!</definedName>
    <definedName name="pie">'[6]Lista de Precios'!$C$33</definedName>
    <definedName name="pied">#REF!</definedName>
    <definedName name="PIEDR">[13]BASE!$D$57</definedName>
    <definedName name="PIEDRA">'[3]Materiales '!#REF!</definedName>
    <definedName name="piedragav">#REF!</definedName>
    <definedName name="PILOTE">#REF!</definedName>
    <definedName name="Pin">#REF!</definedName>
    <definedName name="pint">#REF!</definedName>
    <definedName name="PINT_EXT_ITEM">[36]Presupuesto!#REF!</definedName>
    <definedName name="Pintura_esmalte">'[27]LISTADO DE MATERIALES Y EQUIPOS'!$B$61</definedName>
    <definedName name="Pintura_Exterior">'[27]LISTADO DE MATERIALES Y EQUIPOS'!$B$59</definedName>
    <definedName name="Pintura_Interior_Gl">'[27]LISTADO DE MATERIALES Y EQUIPOS'!$B$58</definedName>
    <definedName name="PIR">'[111]Sucre PIR 2008'!#REF!</definedName>
    <definedName name="Piso">'[27]LISTADO DE MATERIALES Y EQUIPOS'!$B$66</definedName>
    <definedName name="PISOS_CONC_ESP_PUBL_ITEM">[36]Presupuesto!#REF!,[36]Presupuesto!#REF!,[36]Presupuesto!#REF!,[36]Presupuesto!#REF!,[36]Presupuesto!#REF!,[36]Presupuesto!#REF!,[36]Presupuesto!#REF!</definedName>
    <definedName name="PISOS_CONC_ESP_PUBL_VALOR">[36]Presupuesto!$G$131:$G$132,[36]Presupuesto!$G$133:$G$137,[36]Presupuesto!$G$138,[36]Presupuesto!$G$139:$G$140,[36]Presupuesto!$G$141:$G$142</definedName>
    <definedName name="PISOS_CONC_GRAN_ITEM">[36]Presupuesto!#REF!,[36]Presupuesto!#REF!,[36]Presupuesto!#REF!</definedName>
    <definedName name="PISOS_CONC_GRAN_VALOR">[36]Presupuesto!$G$148:$G$168,[36]Presupuesto!$G$143:$G$146</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CA_1">#N/A</definedName>
    <definedName name="placapozo">#REF!</definedName>
    <definedName name="placapozo_1">#N/A</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CHON">'[3]Materiales '!#REF!</definedName>
    <definedName name="PLAST">[13]BASE!$D$380</definedName>
    <definedName name="PLATINA1">'[3]Materiales '!#REF!</definedName>
    <definedName name="Plazo">[41]BASES!$E$27</definedName>
    <definedName name="PlazoAIU">#REF!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hidden="1">#N/A</definedName>
    <definedName name="pneu">'[6]Lista de Precios'!$C$16</definedName>
    <definedName name="pñ">#REF!</definedName>
    <definedName name="po">#REF!</definedName>
    <definedName name="poi">#REF!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IZA">[7]!absc</definedName>
    <definedName name="Polynomial">#REF!</definedName>
    <definedName name="PoMede">#REF!</definedName>
    <definedName name="POO">#REF!</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[42]BASES!$E$26</definedName>
    <definedName name="porcentaje">#REF!</definedName>
    <definedName name="PORCENTAJES">[112]formulario!$Z$9845:$Z$19845</definedName>
    <definedName name="PORV">'[3]Materiales '!#REF!</definedName>
    <definedName name="pos">'[6]Lista de Precios'!$C$42</definedName>
    <definedName name="post">#REF!</definedName>
    <definedName name="poste">#REF!</definedName>
    <definedName name="postecerca">#REF!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#REF!</definedName>
    <definedName name="pozo_1">#N/A</definedName>
    <definedName name="POZOS">#REF!</definedName>
    <definedName name="POZOS_CAJAS_SUM_ITEM">[36]Presupuesto!#REF!</definedName>
    <definedName name="pp">#REF!</definedName>
    <definedName name="PPPP">[113]PU!#REF!</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Norte">#REF!</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L">[56]PREL!$A$1:$H$2000</definedName>
    <definedName name="PRELIM_ITEM">[36]Presupuesto!#REF!</definedName>
    <definedName name="preliminares">[36]Presupuesto!#REF!</definedName>
    <definedName name="preliminares1">[36]Presupuesto!#REF!</definedName>
    <definedName name="PRES.AGRI">#REF!</definedName>
    <definedName name="PRESION">#REF!</definedName>
    <definedName name="PRESION1">'[3]Materiales '!#REF!</definedName>
    <definedName name="PRESION1.2">'[3]Materiales '!#REF!</definedName>
    <definedName name="PRESION1.5">'[3]Materiales '!#REF!</definedName>
    <definedName name="PRESION3.4">'[3]Materiales '!#REF!</definedName>
    <definedName name="PRESIPISTO">#REF!</definedName>
    <definedName name="PREST">#REF!</definedName>
    <definedName name="PREST_1">#N/A</definedName>
    <definedName name="presta">[19]BASE!$D$8</definedName>
    <definedName name="PRESTACIONES">#REF!</definedName>
    <definedName name="PresuDerivGuatDef" localSheetId="1" hidden="1">{"via1",#N/A,TRUE,"general";"via2",#N/A,TRUE,"general";"via3",#N/A,TRUE,"general"}</definedName>
    <definedName name="PresuDerivGuatDef" localSheetId="0" hidden="1">{"via1",#N/A,TRUE,"general";"via2",#N/A,TRUE,"general";"via3",#N/A,TRUE,"general"}</definedName>
    <definedName name="PresuDerivGuatDef" hidden="1">{"via1",#N/A,TRUE,"general";"via2",#N/A,TRUE,"general";"via3",#N/A,TRUE,"general"}</definedName>
    <definedName name="PresuPresaDef" localSheetId="1" hidden="1">{"via1",#N/A,TRUE,"general";"via2",#N/A,TRUE,"general";"via3",#N/A,TRUE,"general"}</definedName>
    <definedName name="PresuPresaDef" localSheetId="0" hidden="1">{"via1",#N/A,TRUE,"general";"via2",#N/A,TRUE,"general";"via3",#N/A,TRUE,"general"}</definedName>
    <definedName name="PresuPresaDef"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_MI">#N/A</definedName>
    <definedName name="Print_Area2">#N/A</definedName>
    <definedName name="PRINT_TITLES_MI">#N/A</definedName>
    <definedName name="Print_Titles2">#N/A</definedName>
    <definedName name="PrintEnd" hidden="1">#N/A</definedName>
    <definedName name="PrintStart" hidden="1">#N/A</definedName>
    <definedName name="PROF">#REF!</definedName>
    <definedName name="PrOfic">[41]BASES!$B$31</definedName>
    <definedName name="Proponente">#REF!</definedName>
    <definedName name="PROYAL">'[3]Materiales '!#REF!</definedName>
    <definedName name="PRUEBA">[40]!absc</definedName>
    <definedName name="prueba1">[40]!absc</definedName>
    <definedName name="PRUEBA2">#REF!</definedName>
    <definedName name="PTA">#REF!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er">#REF!</definedName>
    <definedName name="Puerta_Ventana">'[27]LISTADO DE MATERIALES Y EQUIPOS'!$B$88</definedName>
    <definedName name="PUERTAS_ESP_ITEM">[36]Presupuesto!#REF!</definedName>
    <definedName name="PUNTI">[13]BASE!$D$381</definedName>
    <definedName name="Puntilla_x_500gr">'[27]LISTADO DE MATERIALES Y EQUIPOS'!$B$24</definedName>
    <definedName name="PUNTILLA2">'[3]Materiales '!#REF!</definedName>
    <definedName name="PUTUMAYO">[114]NARIÑO!$A$11:$X$72</definedName>
    <definedName name="PVIDRIERAS_ITEM">[36]Presupuesto!#REF!</definedName>
    <definedName name="q" localSheetId="1"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[115]glvc!#REF!</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UIPO">#REF!</definedName>
    <definedName name="QUIPOTIT">#REF!</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AN">[116]Equipo!#REF!</definedName>
    <definedName name="Rana_o_canguro">'[27]LISTADO DE MATERIALES Y EQUIPOS'!$B$33</definedName>
    <definedName name="RangoSAP">#REF!</definedName>
    <definedName name="rds">#REF!</definedName>
    <definedName name="RECEBO">'[3]Materiales '!#REF!</definedName>
    <definedName name="RECSUBBASE">#REF!</definedName>
    <definedName name="RECSUBBASE_1">#N/A</definedName>
    <definedName name="RECUBRIM_ESP_ITEM">[36]Presupuesto!#REF!</definedName>
    <definedName name="RECURSOS">[82]Recursos!$A$6:$D$124</definedName>
    <definedName name="REDU4X3">#REF!</definedName>
    <definedName name="REDU4X3_1">#N/A</definedName>
    <definedName name="REDU6X4">#REF!</definedName>
    <definedName name="REDU6X4_1">#N/A</definedName>
    <definedName name="REDU8X6">#REF!</definedName>
    <definedName name="REDU8X6_1">#N/A</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[48]CARRETERAS!$A$2</definedName>
    <definedName name="REGISTRO">'[3]Materiales '!#REF!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'[104]ESTADO VÍA-CRIT.TECNICO'!#REF!&gt;2.5</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jn">'[3]Materiales '!#REF!</definedName>
    <definedName name="rell">#REF!</definedName>
    <definedName name="RELLENO">#REF!</definedName>
    <definedName name="RELLENO_1">#N/A</definedName>
    <definedName name="RELLENOEXCAVACION">#REF!</definedName>
    <definedName name="RELLENOEXCAVACION_1">#N/A</definedName>
    <definedName name="RELLENOSELECCIONADO">#REF!</definedName>
    <definedName name="RELLENOSELECCIONADO_1">#N/A</definedName>
    <definedName name="REMACHE">'[3]Materiales '!#REF!</definedName>
    <definedName name="REPACOMETIDA3">#REF!</definedName>
    <definedName name="REPACOMETIDA3_1">#N/A</definedName>
    <definedName name="REPACOMETIDA4">#REF!</definedName>
    <definedName name="REPACOMETIDA4_1">#N/A</definedName>
    <definedName name="REPISA">'[3]Materiales '!#REF!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'[117]GENERALIDADES '!$E$9</definedName>
    <definedName name="RESU">#REF!</definedName>
    <definedName name="RESUM">'[94]1'!#REF!</definedName>
    <definedName name="resum2">'[52]PU (2)'!#REF!</definedName>
    <definedName name="RESUMEN">#REF!</definedName>
    <definedName name="RESUMENOE1">'[118]SAN ROQUE'!#REF!</definedName>
    <definedName name="RESUMENOE2">'[118]SAN ROQUE'!#REF!</definedName>
    <definedName name="RESUMENOU">'[106]RESUMEN OU'!$B$9:$F$296</definedName>
    <definedName name="ret">'[6]Lista de Precios'!$C$9</definedName>
    <definedName name="Retenc">[41]BASES!$E$31</definedName>
    <definedName name="RETIROESCOMBROS">#REF!</definedName>
    <definedName name="RETIROESCOMBROS_1">#N/A</definedName>
    <definedName name="RETRO">[13]BASE!$D$465</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EST_ESP_ITEM">[36]Presupuesto!#REF!</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'[119]Tabla 1.1'!#REF!</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odrigo">"$generales.$a$1:$"</definedName>
    <definedName name="ROSETA">'[3]Materiales '!#REF!</definedName>
    <definedName name="Rows2Unhide" hidden="1">#N/A</definedName>
    <definedName name="rr">#REF!</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OYA">'[3]Materiales '!#REF!</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[120]items!$C$4:$J$248</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[114]NARIÑO!#REF!</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baneta">'[39]SABANETA 3335'!$B$7:$L$475</definedName>
    <definedName name="sacuario">'[3]Materiales '!#REF!</definedName>
    <definedName name="sacuaro">'[60]Materiales '!#REF!</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Minimo">[41]BASES!$E$41</definedName>
    <definedName name="sanit">#REF!</definedName>
    <definedName name="SANITARIA">#REF!</definedName>
    <definedName name="SANTILL">[14]SANTILL!$A$4:$N$7</definedName>
    <definedName name="SAOG7">#REF!</definedName>
    <definedName name="SAOG7OCTUBRE">#REF!</definedName>
    <definedName name="sbe">#REF!</definedName>
    <definedName name="sbg">'[6]Lista de Precios'!$C$26</definedName>
    <definedName name="SBG_1">#N/A</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CTOR">#REF!</definedName>
    <definedName name="SEGUETA">'[3]Materiales '!#REF!</definedName>
    <definedName name="SEGUNDO">#REF!</definedName>
    <definedName name="selalternativas">[121]Listado!$S$2:$S$3</definedName>
    <definedName name="SELLADOR">'[3]Materiales '!#REF!</definedName>
    <definedName name="sem">#REF!</definedName>
    <definedName name="semilla">#REF!</definedName>
    <definedName name="sencount" hidden="1">1</definedName>
    <definedName name="señ">'[6]Lista de Precios'!$C$35</definedName>
    <definedName name="señv">#REF!</definedName>
    <definedName name="SepOct">'[72]Sep-Oct'!$A$12:$H$30</definedName>
    <definedName name="SepOct_C">'[96]Sep-Oct'!$A$31:$H$45</definedName>
    <definedName name="SEPT_25_09">[36]Presupuesto!#REF!</definedName>
    <definedName name="septico">#REF!</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#REF!</definedName>
    <definedName name="SIKA1">'[3]Materiales '!#REF!</definedName>
    <definedName name="SIKAFLEX">'[3]Materiales '!#REF!</definedName>
    <definedName name="SIKASET">'[3]Materiales '!#REF!</definedName>
    <definedName name="Sin_nombre">#REF!</definedName>
    <definedName name="sk">#REF!</definedName>
    <definedName name="sm">#REF!</definedName>
    <definedName name="SMMLV">[13]PRESTA!$D$13</definedName>
    <definedName name="sn">#REF!</definedName>
    <definedName name="snw">#REF!</definedName>
    <definedName name="sñ">#REF!</definedName>
    <definedName name="so">#REF!</definedName>
    <definedName name="SOBRANTES">#REF!</definedName>
    <definedName name="SOBRANTES_1">#N/A</definedName>
    <definedName name="SOL">#REF!</definedName>
    <definedName name="Soldadura">'[27]LISTADO DE MATERIALES Y EQUIPOS'!$B$110</definedName>
    <definedName name="SOLE6013">'[3]Materiales '!#REF!</definedName>
    <definedName name="SOLLI">'[3]Materiales '!#REF!</definedName>
    <definedName name="SOLPVC1">'[3]Materiales '!#REF!</definedName>
    <definedName name="solver_adj" localSheetId="1" hidden="1">'AU (LOS PINOS)'!$I$5</definedName>
    <definedName name="solver_cvg" localSheetId="1" hidden="1">0.0001</definedName>
    <definedName name="solver_drv" localSheetId="1" hidden="1">1</definedName>
    <definedName name="solver_eng" localSheetId="1" hidden="1">1</definedName>
    <definedName name="solver_est" localSheetId="1" hidden="1">1</definedName>
    <definedName name="solver_itr" localSheetId="1" hidden="1">2147483647</definedName>
    <definedName name="solver_lhs1" localSheetId="1" hidden="1">'AU (LOS PINOS)'!$H$5</definedName>
    <definedName name="solver_lhs2" localSheetId="1" hidden="1">'AU (LOS PINOS)'!$H$5</definedName>
    <definedName name="solver_lhs3" localSheetId="1" hidden="1">'AU (LOS PINOS)'!$I$5</definedName>
    <definedName name="solver_mip" localSheetId="1" hidden="1">2147483647</definedName>
    <definedName name="solver_mni" localSheetId="1" hidden="1">30</definedName>
    <definedName name="solver_mrt" localSheetId="1" hidden="1">0.075</definedName>
    <definedName name="solver_msl" localSheetId="1" hidden="1">2</definedName>
    <definedName name="solver_neg" localSheetId="1" hidden="1">1</definedName>
    <definedName name="solver_nod" localSheetId="1" hidden="1">2147483647</definedName>
    <definedName name="solver_num" localSheetId="1" hidden="1">3</definedName>
    <definedName name="solver_nwt" localSheetId="1" hidden="1">1</definedName>
    <definedName name="solver_opt" localSheetId="1" hidden="1">'AU (LOS PINOS)'!$H$5</definedName>
    <definedName name="solver_pre" localSheetId="1" hidden="1">0.000001</definedName>
    <definedName name="solver_rbv" localSheetId="1" hidden="1">1</definedName>
    <definedName name="solver_rel1" localSheetId="1" hidden="1">2</definedName>
    <definedName name="solver_rel2" localSheetId="1" hidden="1">3</definedName>
    <definedName name="solver_rel3" localSheetId="1" hidden="1">3</definedName>
    <definedName name="solver_rhs1" localSheetId="1" hidden="1">'AU (LOS PINOS)'!$I$5</definedName>
    <definedName name="solver_rhs2" localSheetId="1" hidden="1">0</definedName>
    <definedName name="solver_rhs3" localSheetId="1" hidden="1">0</definedName>
    <definedName name="solver_rlx" localSheetId="1" hidden="1">2</definedName>
    <definedName name="solver_rsd" localSheetId="1" hidden="1">0</definedName>
    <definedName name="solver_scl" localSheetId="1" hidden="1">1</definedName>
    <definedName name="solver_sho" localSheetId="1" hidden="1">2</definedName>
    <definedName name="solver_ssz" localSheetId="1" hidden="1">100</definedName>
    <definedName name="solver_tim" localSheetId="1" hidden="1">2147483647</definedName>
    <definedName name="solver_tol" localSheetId="1" hidden="1">1</definedName>
    <definedName name="solver_typ" localSheetId="1" hidden="1">1</definedName>
    <definedName name="solver_val" localSheetId="1" hidden="1">0</definedName>
    <definedName name="solver_ver" localSheetId="1" hidden="1">3</definedName>
    <definedName name="sr">#REF!</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dd">'[3]Materiales '!#REF!</definedName>
    <definedName name="sss">#REF!</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ssss">#REF!</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EELDECK">'[3]Materiales '!#REF!</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BA">'[122]SUB APU'!$A$1:$D$65536</definedName>
    <definedName name="SUBBASE">#REF!</definedName>
    <definedName name="SUBBASE_1">#N/A</definedName>
    <definedName name="SUBMDEO">[106]SUBMDEO!$B$9:$G$296</definedName>
    <definedName name="SUCRE">#REF!</definedName>
    <definedName name="SUECIA">#REF!</definedName>
    <definedName name="SUELLEN">#REF!</definedName>
    <definedName name="sum">'[119]Tabla 1.1'!#REF!</definedName>
    <definedName name="suma">[54]Hoja1!$F$60</definedName>
    <definedName name="SUMINISTROS">[56]suministros!$C$5:$E$576</definedName>
    <definedName name="Summary">#REF!</definedName>
    <definedName name="Supervía" localSheetId="1" hidden="1">{#N/A,#N/A,TRUE,"0001";#N/A,#N/A,TRUE,"0002";#N/A,#N/A,TRUE,"0003";#N/A,#N/A,TRUE,"0004";#N/A,#N/A,TRUE,"0005";#N/A,#N/A,TRUE,"0006";#N/A,#N/A,TRUE,"0007";#N/A,#N/A,TRUE,"0008";#N/A,#N/A,TRUE,"0009";#N/A,#N/A,TRUE,"0010"}</definedName>
    <definedName name="Supervía" localSheetId="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[19]Presupuesto_Via_distribuidora!#REF!</definedName>
    <definedName name="Swvu.TAB2." hidden="1">[19]Presupuesto_Via_distribuidora!#REF!</definedName>
    <definedName name="Swvu.TAB3." hidden="1">[19]Presupuesto_Via_distribuidora!#REF!</definedName>
    <definedName name="Swvu.TAB4." hidden="1">[19]Presupuesto_Via_distribuidora!#REF!</definedName>
    <definedName name="Swvu.TAB5." hidden="1">[19]Presupuesto_Via_distribuidora!#REF!</definedName>
    <definedName name="t">[123]!absc</definedName>
    <definedName name="T16US">#REF!</definedName>
    <definedName name="T16US_1">#N/A</definedName>
    <definedName name="T3UP">#REF!</definedName>
    <definedName name="T3UP_1">#N/A</definedName>
    <definedName name="T3UZ">#REF!</definedName>
    <definedName name="T3UZ_1">#N/A</definedName>
    <definedName name="t4rde26">#REF!</definedName>
    <definedName name="t4rde26_1">#N/A</definedName>
    <definedName name="T4UP">#REF!</definedName>
    <definedName name="T4UP_1">#N/A</definedName>
    <definedName name="T4UZ">#REF!</definedName>
    <definedName name="T4UZ_1">#N/A</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UP">#REF!</definedName>
    <definedName name="T6UP_1">#N/A</definedName>
    <definedName name="T6UZ">#REF!</definedName>
    <definedName name="T6UZ_1">#N/A</definedName>
    <definedName name="T8UZ">#REF!</definedName>
    <definedName name="T8UZ_1">#N/A</definedName>
    <definedName name="TABLA">#REF!</definedName>
    <definedName name="TABLA1.2.2">'[124]A.P.U'!#REF!</definedName>
    <definedName name="Tablero_de_24_circutos_trsifasico">'[27]LISTADO DE MATERIALES Y EQUIPOS'!$B$98</definedName>
    <definedName name="TABLILLA">[50]BASE!$D$396</definedName>
    <definedName name="tacha">#REF!</definedName>
    <definedName name="TACO">'[3]Materiales '!#REF!</definedName>
    <definedName name="TACO30">'[60]Materiales '!#REF!</definedName>
    <definedName name="TACOM">[13]BASE!$D$480</definedName>
    <definedName name="TACOM1">[125]BASE!$D$306</definedName>
    <definedName name="TACOR">[13]BASE!$D$478</definedName>
    <definedName name="tan">'[6]Lista de Precios'!$C$13</definedName>
    <definedName name="TANQUE">#REF!</definedName>
    <definedName name="tapafondo">#REF!</definedName>
    <definedName name="tapafondo_1">#N/A</definedName>
    <definedName name="tapapozo">#REF!</definedName>
    <definedName name="tapapozo_1">#N/A</definedName>
    <definedName name="TAPON3">#REF!</definedName>
    <definedName name="TAPON3_1">#N/A</definedName>
    <definedName name="TAPON4">#REF!</definedName>
    <definedName name="TAPON4_1">#N/A</definedName>
    <definedName name="Tarifa_km3">'[27]LISTADO DE MATERIALES Y EQUIPOS'!$B$47</definedName>
    <definedName name="TARIFAS">[126]TARIFAS!$A$1:$F$52</definedName>
    <definedName name="Taxpb" hidden="1">#N/A</definedName>
    <definedName name="TAZA">'[3]Materiales '!#REF!</definedName>
    <definedName name="tb">#REF!</definedName>
    <definedName name="TBURRA">'[3]Materiales '!#REF!</definedName>
    <definedName name="TCHAPA">'[3]Materiales '!#REF!</definedName>
    <definedName name="tcmacho">'[3]Materiales '!#REF!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ja_metalica_arquitectonica_trapez__0_73_3_66">'[27]LISTADO DE MATERIALES Y EQUIPOS'!$B$57</definedName>
    <definedName name="TEJALIT4">'[3]Materiales '!#REF!</definedName>
    <definedName name="tejalit6">'[3]Materiales '!#REF!</definedName>
    <definedName name="TELEP">[13]BASE!$D$477</definedName>
    <definedName name="ter">'[6]Lista de Precios'!$C$15</definedName>
    <definedName name="tercond">'[3]Materiales '!#REF!</definedName>
    <definedName name="term">#REF!</definedName>
    <definedName name="terminadora">#REF!</definedName>
    <definedName name="terminales">#REF!</definedName>
    <definedName name="TESA">#REF!</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al2">'[3]Materiales '!#REF!</definedName>
    <definedName name="TGRES12">'[3]Materiales '!#REF!</definedName>
    <definedName name="TGRES25">'[3]Materiales '!#REF!</definedName>
    <definedName name="th">#REF!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INER">'[3]Materiales '!#REF!</definedName>
    <definedName name="Thinner">'[27]LISTADO DE MATERIALES Y EQUIPOS'!$B$62</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[42]BASES!$E$27</definedName>
    <definedName name="tipos_entidad">[127]tipos_entidad!$A$1:$A$5</definedName>
    <definedName name="tipov">#REF!</definedName>
    <definedName name="TITLE">#REF!</definedName>
    <definedName name="Titlepb" hidden="1">#N/A</definedName>
    <definedName name="TITULO">#REF!</definedName>
    <definedName name="Titulo2">#REF!</definedName>
    <definedName name="_xlnm.Print_Titles">#N/A</definedName>
    <definedName name="Títulos_a_imprimir_IM">#REF!</definedName>
    <definedName name="tj">#REF!</definedName>
    <definedName name="tl">#REF!</definedName>
    <definedName name="tn">#REF!</definedName>
    <definedName name="TNOV10">[13]BASE!$D$220</definedName>
    <definedName name="TNOV12">[13]BASE!$D$221</definedName>
    <definedName name="TNOV16">[13]BASE!$D$222</definedName>
    <definedName name="TNOV18">[13]BASE!$D$223</definedName>
    <definedName name="TNOV20">[13]BASE!$D$224</definedName>
    <definedName name="TNOV6">[13]BASE!$D$218</definedName>
    <definedName name="TNOV8">[13]BASE!$D$219</definedName>
    <definedName name="TODAHOJA">#REF!</definedName>
    <definedName name="TODOEQUIPO">#REF!</definedName>
    <definedName name="Tomacorriente_Doble">'[27]LISTADO DE MATERIALES Y EQUIPOS'!$B$114</definedName>
    <definedName name="TOMATEL">'[3]Materiales '!#REF!</definedName>
    <definedName name="TOMATRI">'[3]Materiales '!#REF!</definedName>
    <definedName name="TopEncargado">#REF!</definedName>
    <definedName name="TOPOGRAFIA">[16]APU!$G$60</definedName>
    <definedName name="TOR5.8">'[3]Materiales '!#REF!</definedName>
    <definedName name="TORCAN90">'[3]Materiales '!#REF!</definedName>
    <definedName name="TORMAD">'[3]Materiales '!#REF!</definedName>
    <definedName name="TORNILLO_PARA_ESTRUCTURAS_7_X_7_16">'[27]LISTADO DE MATERIALES Y EQUIPOS'!$B$104</definedName>
    <definedName name="TORNILLO_PARA_LAMINAS_6_X_1">'[27]LISTADO DE MATERIALES Y EQUIPOS'!$B$103</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_Act01">#REF!</definedName>
    <definedName name="Tot_Act02">#REF!</definedName>
    <definedName name="Tot_Act03">#REF!</definedName>
    <definedName name="total">#REF!</definedName>
    <definedName name="TOTALITEM1.1">'[124]A.P.U'!#REF!</definedName>
    <definedName name="TOTALITEM1.1.1">'[124]A.P.U'!#REF!</definedName>
    <definedName name="TOTALITEM1.1.2">'[124]A.P.U'!#REF!</definedName>
    <definedName name="TOTALITEM1.1.3">'[124]A.P.U'!#REF!</definedName>
    <definedName name="TOTALITEM1.1.4">'[124]A.P.U'!#REF!</definedName>
    <definedName name="TOTALITEM1.2.1">'[124]A.P.U'!#REF!</definedName>
    <definedName name="TOTALITEM1.2.2">'[124]A.P.U'!#REF!</definedName>
    <definedName name="TOTALITEM1.2.3">'[124]A.P.U'!#REF!</definedName>
    <definedName name="TOTALITEM1.2.4">'[124]A.P.U'!#REF!</definedName>
    <definedName name="TOTALITEM1.2.5">'[124]A.P.U'!#REF!</definedName>
    <definedName name="TOTALITEM1.2.6">'[124]A.P.U'!#REF!</definedName>
    <definedName name="TOTALITEM1.3.1">'[124]A.P.U'!#REF!</definedName>
    <definedName name="TOTALITEM1.4">'[124]A.P.U'!#REF!</definedName>
    <definedName name="TOTALITEM1.5">'[124]A.P.U'!#REF!</definedName>
    <definedName name="TOTALITEM1.6">'[124]A.P.U'!#REF!</definedName>
    <definedName name="TOTALITEM1.7">'[124]A.P.U'!#REF!</definedName>
    <definedName name="TOTALITEM1.8">'[124]A.P.U'!#REF!</definedName>
    <definedName name="TOTALITEM10.1">'[124]A.P.U'!#REF!</definedName>
    <definedName name="TOTALITEM11.1">'[124]A.P.U'!#REF!</definedName>
    <definedName name="TOTALITEM11.2">'[124]A.P.U'!#REF!</definedName>
    <definedName name="TOTALITEM11.3">'[124]A.P.U'!#REF!</definedName>
    <definedName name="TOTALITEM11.4">'[124]A.P.U'!#REF!</definedName>
    <definedName name="TOTALITEM11.5">'[124]A.P.U'!#REF!</definedName>
    <definedName name="TOTALITEM11.6">'[124]A.P.U'!#REF!</definedName>
    <definedName name="TOTALITEM12.1">'[124]A.P.U'!#REF!</definedName>
    <definedName name="TOTALITEM12.10">'[124]A.P.U'!#REF!</definedName>
    <definedName name="TOTALITEM12.2">'[124]A.P.U'!#REF!</definedName>
    <definedName name="TOTALITEM12.3">'[124]A.P.U'!#REF!</definedName>
    <definedName name="TOTALITEM12.4">'[124]A.P.U'!#REF!</definedName>
    <definedName name="TOTALITEM12.5">'[124]A.P.U'!#REF!</definedName>
    <definedName name="TOTALITEM12.6">'[124]A.P.U'!#REF!</definedName>
    <definedName name="TOTALITEM12.7">'[124]A.P.U'!#REF!</definedName>
    <definedName name="TOTALITEM12.8">'[124]A.P.U'!#REF!</definedName>
    <definedName name="TOTALITEM12.9">'[124]A.P.U'!#REF!</definedName>
    <definedName name="TOTALITEM13.1.1">'[124]A.P.U'!#REF!</definedName>
    <definedName name="TOTALITEM13.1.2">'[124]A.P.U'!#REF!</definedName>
    <definedName name="TOTALITEM13.1.3">'[124]A.P.U'!#REF!</definedName>
    <definedName name="TOTALITEM13.2.2">'[124]A.P.U'!#REF!</definedName>
    <definedName name="TOTALITEM14.2">'[124]A.P.U'!#REF!</definedName>
    <definedName name="TOTALITEM14.3">'[124]A.P.U'!#REF!</definedName>
    <definedName name="TOTALITEM14.4">'[124]A.P.U'!#REF!</definedName>
    <definedName name="TOTALITEM14.5">'[124]A.P.U'!#REF!</definedName>
    <definedName name="TOTALITEM14.6">'[124]A.P.U'!#REF!</definedName>
    <definedName name="TOTALITEM15">'[124]A.P.U'!#REF!</definedName>
    <definedName name="TOTALITEM16">'[124]A.P.U'!#REF!</definedName>
    <definedName name="TOTALITEM2.1">'[124]A.P.U'!#REF!</definedName>
    <definedName name="TOTALITEM2.10">'[124]A.P.U'!#REF!</definedName>
    <definedName name="TOTALITEM2.11.1">'[124]A.P.U'!#REF!</definedName>
    <definedName name="TOTALITEM2.11.2">'[124]A.P.U'!#REF!</definedName>
    <definedName name="TOTALITEM2.12.1">'[124]A.P.U'!#REF!</definedName>
    <definedName name="TOTALITEM2.2">'[124]A.P.U'!#REF!</definedName>
    <definedName name="TOTALITEM2.3">'[124]A.P.U'!#REF!</definedName>
    <definedName name="TOTALITEM2.4">'[124]A.P.U'!#REF!</definedName>
    <definedName name="TOTALITEM2.5">'[124]A.P.U'!#REF!</definedName>
    <definedName name="TOTALITEM2.6">'[124]A.P.U'!#REF!</definedName>
    <definedName name="TOTALITEM2.7">'[124]A.P.U'!#REF!</definedName>
    <definedName name="TOTALITEM3.1.1">'[124]A.P.U'!#REF!</definedName>
    <definedName name="TOTALITEM3.1.2">'[124]A.P.U'!#REF!</definedName>
    <definedName name="TOTALITEM3.2">'[124]A.P.U'!#REF!</definedName>
    <definedName name="TOTALITEM3.3">'[124]A.P.U'!#REF!</definedName>
    <definedName name="TOTALITEM3.4.1">'[124]A.P.U'!#REF!</definedName>
    <definedName name="TOTALITEM3.4.2">'[124]A.P.U'!#REF!</definedName>
    <definedName name="TOTALITEM3.4.3">'[124]A.P.U'!#REF!</definedName>
    <definedName name="TOTALITEM3.5.1">'[124]A.P.U'!#REF!</definedName>
    <definedName name="TOTALITEM3.5.2">'[124]A.P.U'!#REF!</definedName>
    <definedName name="TOTALITEM3.5.3">'[124]A.P.U'!#REF!</definedName>
    <definedName name="TOTALITEM4.1.2">'[124]A.P.U'!#REF!</definedName>
    <definedName name="TOTALITEM4.1.3">'[124]A.P.U'!#REF!</definedName>
    <definedName name="TOTALITEM4.1.4">'[124]A.P.U'!#REF!</definedName>
    <definedName name="TOTALITEM4.2">'[124]A.P.U'!#REF!</definedName>
    <definedName name="TOTALITEM4.3">'[124]A.P.U'!#REF!</definedName>
    <definedName name="TOTALITEM4.4">'[124]A.P.U'!#REF!</definedName>
    <definedName name="TOTALITEM4.5">'[124]A.P.U'!#REF!</definedName>
    <definedName name="TOTALITEM4.6">'[124]A.P.U'!#REF!</definedName>
    <definedName name="TOTALITEM5.1">'[124]A.P.U'!#REF!</definedName>
    <definedName name="TOTALITEM5.2">'[124]A.P.U'!#REF!</definedName>
    <definedName name="TOTALITEM5.3">'[124]A.P.U'!#REF!</definedName>
    <definedName name="TOTALITEM5.4">'[124]A.P.U'!#REF!</definedName>
    <definedName name="TOTALITEM6.1">'[124]A.P.U'!#REF!</definedName>
    <definedName name="TOTALITEM6.2">'[124]A.P.U'!#REF!</definedName>
    <definedName name="TOTALITEM6.3">'[124]A.P.U'!#REF!</definedName>
    <definedName name="TOTALITEM7.1">'[124]A.P.U'!#REF!</definedName>
    <definedName name="TOTALITEM7.2">'[124]A.P.U'!#REF!</definedName>
    <definedName name="TOTALITEM7.3">'[124]A.P.U'!#REF!</definedName>
    <definedName name="TOTALITEM7.4">'[124]A.P.U'!#REF!</definedName>
    <definedName name="TOTALITEM7.5">'[124]A.P.U'!#REF!</definedName>
    <definedName name="TOTALITEM8.1">'[124]A.P.U'!#REF!</definedName>
    <definedName name="TOTALITEM8.2">'[124]A.P.U'!#REF!</definedName>
    <definedName name="TOTALITEM8.3">'[124]A.P.U'!#REF!</definedName>
    <definedName name="TOTALITEM8.4">'[124]A.P.U'!#REF!</definedName>
    <definedName name="TOTALITEM8.5">'[124]A.P.U'!#REF!</definedName>
    <definedName name="TOTALITEM8.6">'[124]A.P.U'!#REF!</definedName>
    <definedName name="TOTALITEM8.7">'[124]A.P.U'!#REF!</definedName>
    <definedName name="TOTALITEM8.8">'[124]A.P.U'!#REF!</definedName>
    <definedName name="TOTALITEM9.1">'[124]A.P.U'!#REF!</definedName>
    <definedName name="TOTALITEM9.2">'[124]A.P.U'!#REF!</definedName>
    <definedName name="TOTALITEM9.3">'[124]A.P.U'!#REF!</definedName>
    <definedName name="TOTALITEM9.4">'[124]A.P.U'!#REF!</definedName>
    <definedName name="TOTALITEM9.5">'[124]A.P.U'!#REF!</definedName>
    <definedName name="TOTALITEM9.6">'[124]A.P.U'!#REF!</definedName>
    <definedName name="TOTALITEM9.7">'[124]A.P.U'!#REF!</definedName>
    <definedName name="TOTALITEM9.8">'[124]A.P.U'!#REF!</definedName>
    <definedName name="TOTALITEN1.2.4">'[124]A.P.U'!#REF!</definedName>
    <definedName name="TotalOpti">#REF!</definedName>
    <definedName name="TOTALOPTIM">[128]Hoja2!$E$11:$E$704</definedName>
    <definedName name="TOTALOPTIMIZACION">[128]Hoja2!$E$11:$E$704</definedName>
    <definedName name="TOTALREPOS">[128]Hoja2!$E$11:$E$704</definedName>
    <definedName name="TOTALREPOSICION">[128]Hoja2!$E$11:$E$704</definedName>
    <definedName name="TOTASBNK">#REF!</definedName>
    <definedName name="TP">#REF!</definedName>
    <definedName name="TPVCS3">[13]BASE!#REF!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A">[13]BASE!#REF!</definedName>
    <definedName name="TRANAG">[13]BASE!$D$508</definedName>
    <definedName name="TRANAR">[13]BASE!$D$499</definedName>
    <definedName name="TRANS">[47]BASE!$D$493</definedName>
    <definedName name="TRANS_">[37]BASE!$D$478</definedName>
    <definedName name="TRAT">[129]desmonte!$E$48</definedName>
    <definedName name="tres">#REF!</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plex">'[60]Materiales '!#REF!</definedName>
    <definedName name="trit">#REF!</definedName>
    <definedName name="TRITU">[13]BASE!$D$61</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[115]glvc!#REF!</definedName>
    <definedName name="ttttttttttuy">#REF!</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'[130]SUB APU'!$A:$D</definedName>
    <definedName name="Tuberia_Conduit_1_2">'[27]LISTADO DE MATERIALES Y EQUIPOS'!$B$72</definedName>
    <definedName name="Tuberia_Conduit_1_EMT">'[27]LISTADO DE MATERIALES Y EQUIPOS'!$B$79</definedName>
    <definedName name="TUBERIA3">#REF!</definedName>
    <definedName name="TUBERIA3_1">#N/A</definedName>
    <definedName name="TUBERIA6">#REF!</definedName>
    <definedName name="TUBERIA6_1">#N/A</definedName>
    <definedName name="Tubo_conduit_pvc_1">'[27]LISTADO DE MATERIALES Y EQUIPOS'!$B$121</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214_">[37]BASE!$D$86</definedName>
    <definedName name="U">#REF!</definedName>
    <definedName name="U_1">#N/A</definedName>
    <definedName name="U_Z">#REF!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UP">#REF!</definedName>
    <definedName name="U6UP_1">#N/A</definedName>
    <definedName name="U6UP_2">#N/A</definedName>
    <definedName name="U6UZ">#REF!</definedName>
    <definedName name="U6UZ_1">#N/A</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bicación">#REF!</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LTIMA">'[9]ACTA OBRA No 1'!$A$1:$L$46</definedName>
    <definedName name="Unidad">#REF!</definedName>
    <definedName name="unidades">#REF!</definedName>
    <definedName name="unidades_reales">[131]Instrucciones!$C$10</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 hidden="1">#N/A</definedName>
    <definedName name="Unitarios">#REF!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#REF!</definedName>
    <definedName name="UTIL">#REF!</definedName>
    <definedName name="UTILIDAD">#REF!</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 hidden="1">#N/A</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'[132]VIGAS AEREAS'!$B$27:$G$33</definedName>
    <definedName name="VACON">'[132]VIGAS AEREAS'!$H$37:$H$60</definedName>
    <definedName name="VALDE">'[3]Materiales '!#REF!</definedName>
    <definedName name="VALDES">#REF!</definedName>
    <definedName name="Validez">#REF!</definedName>
    <definedName name="VALLE">#REF!</definedName>
    <definedName name="VALNG">'[132]VIGAS AEREAS'!$K$37:$K$60</definedName>
    <definedName name="Valor">#REF!</definedName>
    <definedName name="Valor_1">#N/A</definedName>
    <definedName name="valor1">#REF!</definedName>
    <definedName name="valor2">#REF!</definedName>
    <definedName name="VALOR3">#REF!</definedName>
    <definedName name="ValorTot">#REF!</definedName>
    <definedName name="ValorTot_1">#N/A</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AML">'[132]VIGAS AEREAS'!$L$37:$L$60</definedName>
    <definedName name="Var">[21]Varios.!$E$1:$E$65536</definedName>
    <definedName name="vara">'[3]Materiales '!#REF!</definedName>
    <definedName name="vas">#REF!</definedName>
    <definedName name="vb">#REF!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EL8">[13]BASE!#REF!</definedName>
    <definedName name="vck">#REF!</definedName>
    <definedName name="VCLAVO">'[3]Materiales '!#REF!</definedName>
    <definedName name="VD">#REF!</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EZ">#REF!</definedName>
    <definedName name="vent">#REF!</definedName>
    <definedName name="VentaAiu">#REF!</definedName>
    <definedName name="Ventana_de_aluminio">'[27]LISTADO DE MATERIALES Y EQUIPOS'!$B$87</definedName>
    <definedName name="VENTANAS">#REF!</definedName>
    <definedName name="VENTANAS_ITEM">[36]Presupuesto!#REF!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IAJE">[47]BASE!$D$494</definedName>
    <definedName name="VIAJE_">[37]BASE!$D$479</definedName>
    <definedName name="VIAJES">[19]BASE!$D$476</definedName>
    <definedName name="vib">'[6]Lista de Precios'!$C$11</definedName>
    <definedName name="VIBGA">[13]BASE!$D$469</definedName>
    <definedName name="VIBGA_">[37]BASE!$D$446</definedName>
    <definedName name="vibr">#REF!</definedName>
    <definedName name="VIBRA">#REF!</definedName>
    <definedName name="VIBRADOR">#REF!</definedName>
    <definedName name="VIBRE">[13]BASE!$D$470</definedName>
    <definedName name="vibro">#REF!</definedName>
    <definedName name="vidri">#REF!</definedName>
    <definedName name="villa">#REF!</definedName>
    <definedName name="VINILTEX">'[3]Materiales '!#REF!</definedName>
    <definedName name="viscosidad">#REF!</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'[6]Lista de Precios'!$C$17</definedName>
    <definedName name="Volco">'[27]LISTADO DE MATERIALES Y EQUIPOS'!$B$42</definedName>
    <definedName name="volm3km">#REF!</definedName>
    <definedName name="VOLQUETA">#REF!</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P">#REF!</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TOTAL">#REF!</definedName>
    <definedName name="VTOTAL_1">#N/A</definedName>
    <definedName name="vuyhj">#REF!</definedName>
    <definedName name="vv">#REF!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[114]NARIÑO!#REF!</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dqdeqd">#REF!</definedName>
    <definedName name="we">#REF!</definedName>
    <definedName name="WEERTEG">'[8]ACTA MOD No 1'!$A$1:$O$57</definedName>
    <definedName name="WER">'[43]Res-Accide-10'!$S$2:$S$7</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'[43]Res-Accide-10'!#REF!</definedName>
    <definedName name="wj">#REF!</definedName>
    <definedName name="wl">#REF!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Financial._.Statements." localSheetId="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localSheetId="0" hidden="1">{"VIA1",#N/A,TRUE,"formul";"VIA2",#N/A,TRUE,"formul";"VIA3",#N/A,TRUE,"formul"}</definedName>
    <definedName name="wrn.formu." hidden="1">{"VIA1",#N/A,TRUE,"formul";"VIA2",#N/A,TRUE,"formul";"VIA3",#N/A,TRUE,"formul"}</definedName>
    <definedName name="wrn.FUll._.Model." localSheetId="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MPRESION." localSheetId="1" hidden="1">{"IMPRESION",#N/A,FALSE,"pequeño"}</definedName>
    <definedName name="wrn.IMPRESION." localSheetId="0" hidden="1">{"IMPRESION",#N/A,FALSE,"pequeño"}</definedName>
    <definedName name="wrn.IMPRESION." hidden="1">{"IMPRESION",#N/A,FALSE,"pequeño"}</definedName>
    <definedName name="wrn.items." localSheetId="1" hidden="1">{#N/A,#N/A,FALSE,"Items"}</definedName>
    <definedName name="wrn.items." localSheetId="0" hidden="1">{#N/A,#N/A,FALSE,"Items"}</definedName>
    <definedName name="wrn.items." hidden="1">{#N/A,#N/A,FALSE,"Items"}</definedName>
    <definedName name="wrn.OBRASC." localSheetId="1" hidden="1">{"AURES1",#N/A,FALSE,"GENERAL";"AURES2",#N/A,FALSE,"GENERAL";"AURES3",#N/A,FALSE,"GENERAL";"AURES4",#N/A,FALSE,"GENERAL";"AURES5",#N/A,FALSE,"GENERAL";"AURES6",#N/A,FALSE,"GENERAL";"AURES7",#N/A,FALSE,"GENERAL"}</definedName>
    <definedName name="wrn.OBRASC." localSheetId="0"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res7" localSheetId="1" hidden="1">{#N/A,#N/A,FALSE,"Hoja1";#N/A,#N/A,FALSE,"Hoja2"}</definedName>
    <definedName name="wrn.res7" localSheetId="0" hidden="1">{#N/A,#N/A,FALSE,"Hoja1";#N/A,#N/A,FALSE,"Hoja2"}</definedName>
    <definedName name="wrn.res7" hidden="1">{#N/A,#N/A,FALSE,"Hoja1";#N/A,#N/A,FALSE,"Hoja2"}</definedName>
    <definedName name="wrn.Restructuring._.Summaries." localSheetId="1" hidden="1">{#N/A,#N/A,TRUE,"Transaction Summary";#N/A,#N/A,TRUE,"Restructuring Sensitivities";#N/A,#N/A,TRUE,"DCF";#N/A,#N/A,TRUE,"IRR";#N/A,#N/A,TRUE,"Debt Capacity"}</definedName>
    <definedName name="wrn.Restructuring._.Summaries." localSheetId="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localSheetId="1" hidden="1">{#N/A,#N/A,FALSE,"Items"}</definedName>
    <definedName name="wrn1.items" localSheetId="0" hidden="1">{#N/A,#N/A,FALSE,"Items"}</definedName>
    <definedName name="wrn1.items" hidden="1">{#N/A,#N/A,FALSE,"Items"}</definedName>
    <definedName name="ws">#REF!</definedName>
    <definedName name="WSERWEER">'[78]COSTOS OFICINA'!#REF!</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[114]NARIÑO!#REF!</definedName>
    <definedName name="xb">#REF!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jdjjejewae">#REF!</definedName>
    <definedName name="xo">#REF!</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x">[133]!absc</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yz" hidden="1">#N/A</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[103]!absc</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e200x160">#REF!</definedName>
    <definedName name="yee200x160_1">#N/A</definedName>
    <definedName name="YEN">#REF!</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o">'[3]Materiales '!#REF!</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 hidden="1">[45]MI!#REF!</definedName>
    <definedName name="yyyyyyyyyyy">#REF!</definedName>
    <definedName name="z">#REF!</definedName>
    <definedName name="Z_026CD6D7_F7CA_4BE8_B625_9A1778CFA739_.wvu.FilterData" hidden="1">[19]Presupuesto_Via_distribuidora!$A$9:$H$344</definedName>
    <definedName name="Z_026CD6D7_F7CA_4BE8_B625_9A1778CFA739_.wvu.PrintArea" hidden="1">[19]Presupuesto_Via_distribuidora!$A$390:$I$602</definedName>
    <definedName name="Z_026CD6D7_F7CA_4BE8_B625_9A1778CFA739_.wvu.PrintTitles" hidden="1">[19]Presupuesto_Via_distribuidora!$A$380:$IV$389</definedName>
    <definedName name="Z_05670E35_1347_49D9_AD91_AA9A31A4EF61_.wvu.FilterData" hidden="1">[19]Presupuesto_Via_distribuidora!$A$9:$H$344</definedName>
    <definedName name="Z_05670E35_1347_49D9_AD91_AA9A31A4EF61_.wvu.PrintArea" hidden="1">[19]Presupuesto_Via_distribuidora!$C$1:$H$344</definedName>
    <definedName name="Z_05670E35_1347_49D9_AD91_AA9A31A4EF61_.wvu.PrintTitles" hidden="1">[19]Presupuesto_Via_distribuidora!$A$2:$IV$8</definedName>
    <definedName name="Z_0890F28A_A8C8_451C_A3E6_C3AFDD239B64_.wvu.FilterData" hidden="1">[19]Presupuesto_Via_distribuidora!$A$9:$H$344</definedName>
    <definedName name="Z_0890F28A_A8C8_451C_A3E6_C3AFDD239B64_.wvu.PrintArea" hidden="1">[19]Presupuesto_Via_distribuidora!$A$392:$I$604</definedName>
    <definedName name="Z_0890F28A_A8C8_451C_A3E6_C3AFDD239B64_.wvu.PrintTitles" hidden="1">[19]Presupuesto_Via_distribuidora!$A$382:$IV$391</definedName>
    <definedName name="Z_0A4C2D72_EA87_11DA_B6F6_00609720E0A1_.wvu.FilterData" hidden="1">[19]Presupuesto_Via_distribuidora!$A$9:$H$344</definedName>
    <definedName name="Z_0A4C2D72_EA87_11DA_B6F6_00609720E0A1_.wvu.PrintArea" hidden="1">[19]Presupuesto_Via_distribuidora!$A$10:$I$164</definedName>
    <definedName name="Z_0A4C2D72_EA87_11DA_B6F6_00609720E0A1_.wvu.PrintTitles" hidden="1">[19]Presupuesto_Via_distribuidora!$A$1:$IV$9</definedName>
    <definedName name="Z_0A4C2D73_EA87_11DA_B6F6_00609720E0A1_.wvu.FilterData" hidden="1">[19]Presupuesto_Via_distribuidora!$A$9:$H$344</definedName>
    <definedName name="Z_0A4C2D73_EA87_11DA_B6F6_00609720E0A1_.wvu.PrintArea" hidden="1">[19]Presupuesto_Via_distribuidora!$A$176:$I$193</definedName>
    <definedName name="Z_0A4C2D73_EA87_11DA_B6F6_00609720E0A1_.wvu.PrintTitles" hidden="1">[19]Presupuesto_Via_distribuidora!#REF!</definedName>
    <definedName name="Z_0A4C2D74_EA87_11DA_B6F6_00609720E0A1_.wvu.FilterData" hidden="1">[19]Presupuesto_Via_distribuidora!$A$9:$H$344</definedName>
    <definedName name="Z_0A4C2D74_EA87_11DA_B6F6_00609720E0A1_.wvu.PrintArea" hidden="1">[19]Presupuesto_Via_distribuidora!$A$342:$I$541</definedName>
    <definedName name="Z_0A4C2D74_EA87_11DA_B6F6_00609720E0A1_.wvu.PrintTitles" hidden="1">[19]Presupuesto_Via_distribuidora!#REF!</definedName>
    <definedName name="Z_0A4C2D75_EA87_11DA_B6F6_00609720E0A1_.wvu.FilterData" hidden="1">[19]Presupuesto_Via_distribuidora!$A$9:$H$344</definedName>
    <definedName name="Z_0A4C2D75_EA87_11DA_B6F6_00609720E0A1_.wvu.PrintArea" hidden="1">[19]Presupuesto_Via_distribuidora!$A$557:$I$825</definedName>
    <definedName name="Z_0A4C2D75_EA87_11DA_B6F6_00609720E0A1_.wvu.PrintTitles" hidden="1">[19]Presupuesto_Via_distribuidora!$A$547:$IV$556</definedName>
    <definedName name="Z_0A4C2D76_EA87_11DA_B6F6_00609720E0A1_.wvu.FilterData" hidden="1">[19]Presupuesto_Via_distribuidora!$A$9:$H$344</definedName>
    <definedName name="Z_0A4C2D76_EA87_11DA_B6F6_00609720E0A1_.wvu.PrintArea" hidden="1">[19]Presupuesto_Via_distribuidora!$A$839:$I$1037</definedName>
    <definedName name="Z_0A4C2D76_EA87_11DA_B6F6_00609720E0A1_.wvu.PrintTitles" hidden="1">[19]Presupuesto_Via_distribuidora!$A$829:$IV$838</definedName>
    <definedName name="Z_0E0DE1F8_394A_4093_8E74_B2A631A3A88C_.wvu.FilterData" hidden="1">[19]Presupuesto_Via_distribuidora!$A$9:$H$344</definedName>
    <definedName name="Z_0E0DE1F8_394A_4093_8E74_B2A631A3A88C_.wvu.PrintArea" hidden="1">[19]Presupuesto_Via_distribuidora!$A$620:$I$888</definedName>
    <definedName name="Z_0E0DE1F8_394A_4093_8E74_B2A631A3A88C_.wvu.PrintTitles" hidden="1">[19]Presupuesto_Via_distribuidora!$A$610:$IV$619</definedName>
    <definedName name="Z_18C710ED_70CF_48D0_92F5_038A88335068_.wvu.FilterData" hidden="1">[19]Presupuesto_Via_distribuidora!$A$9:$H$344</definedName>
    <definedName name="Z_18C710ED_70CF_48D0_92F5_038A88335068_.wvu.PrintArea" hidden="1">[19]Presupuesto_Via_distribuidora!$C$1:$H$344</definedName>
    <definedName name="Z_18C710ED_70CF_48D0_92F5_038A88335068_.wvu.PrintTitles" hidden="1">[19]Presupuesto_Via_distribuidora!$A$2:$IV$8</definedName>
    <definedName name="Z_378D82E8_FE69_4712_AE73_9D578C4190DE_.wvu.FilterData" hidden="1">[19]Presupuesto_Via_distribuidora!$A$9:$H$344</definedName>
    <definedName name="Z_378D82E8_FE69_4712_AE73_9D578C4190DE_.wvu.PrintArea" hidden="1">[19]Presupuesto_Via_distribuidora!$C$1:$H$344</definedName>
    <definedName name="Z_378D82E8_FE69_4712_AE73_9D578C4190DE_.wvu.PrintTitles" hidden="1">[19]Presupuesto_Via_distribuidora!$A$2:$IV$8</definedName>
    <definedName name="Z_381FCF61_DF95_4756_B103_A1118DFFDE02_.wvu.FilterData" hidden="1">[19]Presupuesto_Via_distribuidora!$A$9:$H$344</definedName>
    <definedName name="Z_381FCF61_DF95_4756_B103_A1118DFFDE02_.wvu.PrintArea" hidden="1">[19]Presupuesto_Via_distribuidora!$C$1:$H$344</definedName>
    <definedName name="Z_381FCF61_DF95_4756_B103_A1118DFFDE02_.wvu.PrintTitles" hidden="1">[19]Presupuesto_Via_distribuidora!$A$2:$IV$8</definedName>
    <definedName name="Z_3B3C0CA1_2A9C_45FD_9823_50B200F6C0D1_.wvu.FilterData" hidden="1">[19]Presupuesto_Via_distribuidora!$A$9:$H$344</definedName>
    <definedName name="Z_3B3C0CA1_2A9C_45FD_9823_50B200F6C0D1_.wvu.PrintArea" hidden="1">[19]Presupuesto_Via_distribuidora!$C$1:$H$344</definedName>
    <definedName name="Z_3B3C0CA1_2A9C_45FD_9823_50B200F6C0D1_.wvu.PrintTitles" hidden="1">[19]Presupuesto_Via_distribuidora!$A$2:$IV$8</definedName>
    <definedName name="Z_3E9430E5_6A83_435B_9E47_1B8F7E18D67C_.wvu.FilterData" hidden="1">[19]Presupuesto_Via_distribuidora!$A$9:$H$344</definedName>
    <definedName name="Z_3E9430E5_6A83_435B_9E47_1B8F7E18D67C_.wvu.PrintArea" hidden="1">[19]Presupuesto_Via_distribuidora!$C$1:$H$344</definedName>
    <definedName name="Z_3E9430E5_6A83_435B_9E47_1B8F7E18D67C_.wvu.PrintTitles" hidden="1">[19]Presupuesto_Via_distribuidora!$A$2:$IV$8</definedName>
    <definedName name="Z_4A14CB5C_2287_4F6E_9A65_22F0A4D81D81_.wvu.FilterData" hidden="1">[19]Presupuesto_Via_distribuidora!$A$9:$H$344</definedName>
    <definedName name="Z_4A14CB5C_2287_4F6E_9A65_22F0A4D81D81_.wvu.PrintArea" hidden="1">[19]Presupuesto_Via_distribuidora!$C$1:$H$344</definedName>
    <definedName name="Z_4A14CB5C_2287_4F6E_9A65_22F0A4D81D81_.wvu.PrintTitles" hidden="1">[19]Presupuesto_Via_distribuidora!$A$2:$IV$8</definedName>
    <definedName name="Z_4BBC24C4_A093_4EC9_8AFF_49C6F602CC39_.wvu.FilterData" hidden="1">[19]Presupuesto_Via_distribuidora!$A$9:$H$344</definedName>
    <definedName name="Z_4BBC24C4_A093_4EC9_8AFF_49C6F602CC39_.wvu.PrintArea" hidden="1">[19]Presupuesto_Via_distribuidora!$C$1:$H$344</definedName>
    <definedName name="Z_4BBC24C4_A093_4EC9_8AFF_49C6F602CC39_.wvu.PrintTitles" hidden="1">[19]Presupuesto_Via_distribuidora!$A$2:$IV$8</definedName>
    <definedName name="Z_504A8F9D_2C46_439E_975A_DF1C1FA56E7B_.wvu.FilterData" hidden="1">[19]Presupuesto_Via_distribuidora!$A$9:$H$344</definedName>
    <definedName name="Z_504A8F9D_2C46_439E_975A_DF1C1FA56E7B_.wvu.PrintArea" hidden="1">[19]Presupuesto_Via_distribuidora!$C$1:$H$344</definedName>
    <definedName name="Z_504A8F9D_2C46_439E_975A_DF1C1FA56E7B_.wvu.PrintTitles" hidden="1">[19]Presupuesto_Via_distribuidora!$A$2:$IV$8</definedName>
    <definedName name="Z_653348E7_CDAD_4F62_A236_641A4BB6425A_.wvu.FilterData" hidden="1">[19]Presupuesto_Via_distribuidora!$A$9:$H$344</definedName>
    <definedName name="Z_653348E7_CDAD_4F62_A236_641A4BB6425A_.wvu.PrintArea" hidden="1">[19]Presupuesto_Via_distribuidora!$A$221:$I$375</definedName>
    <definedName name="Z_653348E7_CDAD_4F62_A236_641A4BB6425A_.wvu.PrintTitles" hidden="1">[19]Presupuesto_Via_distribuidora!$A$211:$IV$220</definedName>
    <definedName name="Z_68C48519_C8C2_4287_96F6_0F561F815CE8_.wvu.FilterData" hidden="1">[19]Presupuesto_Via_distribuidora!$A$9:$H$344</definedName>
    <definedName name="Z_68C48519_C8C2_4287_96F6_0F561F815CE8_.wvu.PrintArea" hidden="1">[19]Presupuesto_Via_distribuidora!$C$1:$H$344</definedName>
    <definedName name="Z_68C48519_C8C2_4287_96F6_0F561F815CE8_.wvu.PrintTitles" hidden="1">[19]Presupuesto_Via_distribuidora!$A$2:$IV$8</definedName>
    <definedName name="Z_6BA141F2_E104_11DA_B6F6_00609720E0A1_.wvu.FilterData" hidden="1">[19]Presupuesto_Via_distribuidora!$A$9:$H$344</definedName>
    <definedName name="Z_6BA141F2_E104_11DA_B6F6_00609720E0A1_.wvu.PrintArea" hidden="1">[19]Presupuesto_Via_distribuidora!$A$10:$I$164</definedName>
    <definedName name="Z_6BA141F2_E104_11DA_B6F6_00609720E0A1_.wvu.PrintTitles" hidden="1">[19]Presupuesto_Via_distribuidora!$A$1:$IV$9</definedName>
    <definedName name="Z_6BA141F3_E104_11DA_B6F6_00609720E0A1_.wvu.FilterData" hidden="1">[19]Presupuesto_Via_distribuidora!$A$9:$H$344</definedName>
    <definedName name="Z_6BA141F3_E104_11DA_B6F6_00609720E0A1_.wvu.PrintArea" hidden="1">[19]Presupuesto_Via_distribuidora!$A$176:$I$193</definedName>
    <definedName name="Z_6BA141F3_E104_11DA_B6F6_00609720E0A1_.wvu.PrintTitles" hidden="1">[19]Presupuesto_Via_distribuidora!#REF!</definedName>
    <definedName name="Z_6BA141F4_E104_11DA_B6F6_00609720E0A1_.wvu.FilterData" hidden="1">[19]Presupuesto_Via_distribuidora!$A$9:$H$344</definedName>
    <definedName name="Z_6BA141F4_E104_11DA_B6F6_00609720E0A1_.wvu.PrintArea" hidden="1">[19]Presupuesto_Via_distribuidora!$A$342:$I$541</definedName>
    <definedName name="Z_6BA141F4_E104_11DA_B6F6_00609720E0A1_.wvu.PrintTitles" hidden="1">[19]Presupuesto_Via_distribuidora!#REF!</definedName>
    <definedName name="Z_6BA141F5_E104_11DA_B6F6_00609720E0A1_.wvu.FilterData" hidden="1">[19]Presupuesto_Via_distribuidora!$A$9:$H$344</definedName>
    <definedName name="Z_6BA141F5_E104_11DA_B6F6_00609720E0A1_.wvu.PrintArea" hidden="1">[19]Presupuesto_Via_distribuidora!$A$557:$I$825</definedName>
    <definedName name="Z_6BA141F5_E104_11DA_B6F6_00609720E0A1_.wvu.PrintTitles" hidden="1">[19]Presupuesto_Via_distribuidora!$A$547:$IV$556</definedName>
    <definedName name="Z_6BA141F6_E104_11DA_B6F6_00609720E0A1_.wvu.FilterData" hidden="1">[19]Presupuesto_Via_distribuidora!$A$9:$H$344</definedName>
    <definedName name="Z_6BA141F6_E104_11DA_B6F6_00609720E0A1_.wvu.PrintArea" hidden="1">[19]Presupuesto_Via_distribuidora!$A$839:$I$1037</definedName>
    <definedName name="Z_6BA141F6_E104_11DA_B6F6_00609720E0A1_.wvu.PrintTitles" hidden="1">[19]Presupuesto_Via_distribuidora!$A$829:$IV$838</definedName>
    <definedName name="Z_726673D2_C579_4EF3_83C7_45DC3792EA6A_.wvu.FilterData" hidden="1">[19]Presupuesto_Via_distribuidora!$A$9:$H$344</definedName>
    <definedName name="Z_726673D2_C579_4EF3_83C7_45DC3792EA6A_.wvu.PrintArea" hidden="1">[19]Presupuesto_Via_distribuidora!$A$10:$I$208</definedName>
    <definedName name="Z_726673D2_C579_4EF3_83C7_45DC3792EA6A_.wvu.PrintTitles" hidden="1">[19]Presupuesto_Via_distribuidora!$A$1:$IV$9</definedName>
    <definedName name="Z_729969D8_DFDA_47B9_ADA2_E05CF62B3DEF_.wvu.FilterData" hidden="1">[19]Presupuesto_Via_distribuidora!$A$9:$H$344</definedName>
    <definedName name="Z_729969D8_DFDA_47B9_ADA2_E05CF62B3DEF_.wvu.PrintArea" hidden="1">[19]Presupuesto_Via_distribuidora!$A$618:$I$886</definedName>
    <definedName name="Z_729969D8_DFDA_47B9_ADA2_E05CF62B3DEF_.wvu.PrintTitles" hidden="1">[19]Presupuesto_Via_distribuidora!$A$608:$IV$617</definedName>
    <definedName name="Z_75EDDC88_CA8C_4671_911D_25D74F37EC47_.wvu.FilterData" hidden="1">[19]Presupuesto_Via_distribuidora!$A$9:$H$344</definedName>
    <definedName name="Z_75EDDC88_CA8C_4671_911D_25D74F37EC47_.wvu.PrintArea" hidden="1">[19]Presupuesto_Via_distribuidora!$A$902:$I$1100</definedName>
    <definedName name="Z_75EDDC88_CA8C_4671_911D_25D74F37EC47_.wvu.PrintTitles" hidden="1">[19]Presupuesto_Via_distribuidora!$A$892:$IV$901</definedName>
    <definedName name="Z_80573755_2D8B_4158_BD3A_CC331B950748_.wvu.FilterData" hidden="1">[19]Presupuesto_Via_distribuidora!$A$9:$H$344</definedName>
    <definedName name="Z_80573755_2D8B_4158_BD3A_CC331B950748_.wvu.PrintArea" hidden="1">[19]Presupuesto_Via_distribuidora!$A$221:$I$375</definedName>
    <definedName name="Z_80573755_2D8B_4158_BD3A_CC331B950748_.wvu.PrintTitles" hidden="1">[19]Presupuesto_Via_distribuidora!$A$211:$IV$220</definedName>
    <definedName name="Z_9C7B0D6D_4DDE_4C72_B23F_2E183F63ECB1_.wvu.FilterData" hidden="1">[19]Presupuesto_Via_distribuidora!$A$9:$H$344</definedName>
    <definedName name="Z_9C7B0D6D_4DDE_4C72_B23F_2E183F63ECB1_.wvu.PrintArea" hidden="1">[19]Presupuesto_Via_distribuidora!$C$1:$H$344</definedName>
    <definedName name="Z_9C7B0D6D_4DDE_4C72_B23F_2E183F63ECB1_.wvu.PrintTitles" hidden="1">[19]Presupuesto_Via_distribuidora!$A$2:$IV$8</definedName>
    <definedName name="Z_9C8B6436_249F_426A_96DC_EEE5E7CB7D1B_.wvu.FilterData" hidden="1">[19]Presupuesto_Via_distribuidora!$A$9:$H$344</definedName>
    <definedName name="Z_9C8B6436_249F_426A_96DC_EEE5E7CB7D1B_.wvu.PrintArea" hidden="1">[19]Presupuesto_Via_distribuidora!$C$1:$H$344</definedName>
    <definedName name="Z_9C8B6436_249F_426A_96DC_EEE5E7CB7D1B_.wvu.PrintTitles" hidden="1">[19]Presupuesto_Via_distribuidora!$A$2:$IV$8</definedName>
    <definedName name="Z_9FCFD0D5_270B_4F36_B422_02EF7A3700B8_.wvu.FilterData" hidden="1">[19]Presupuesto_Via_distribuidora!$A$9:$H$344</definedName>
    <definedName name="Z_9FCFD0D5_270B_4F36_B422_02EF7A3700B8_.wvu.PrintArea" hidden="1">[19]Presupuesto_Via_distribuidora!$A$390:$I$602</definedName>
    <definedName name="Z_9FCFD0D5_270B_4F36_B422_02EF7A3700B8_.wvu.PrintTitles" hidden="1">[19]Presupuesto_Via_distribuidora!$A$380:$IV$389</definedName>
    <definedName name="Z_9FE8FF3F_4486_44D6_9AFB_43CC5B824BF9_.wvu.FilterData" hidden="1">[19]Presupuesto_Via_distribuidora!$A$9:$H$344</definedName>
    <definedName name="Z_9FE8FF3F_4486_44D6_9AFB_43CC5B824BF9_.wvu.PrintArea" hidden="1">[19]Presupuesto_Via_distribuidora!$C$1:$H$344</definedName>
    <definedName name="Z_9FE8FF3F_4486_44D6_9AFB_43CC5B824BF9_.wvu.PrintTitles" hidden="1">[19]Presupuesto_Via_distribuidora!$A$2:$IV$8</definedName>
    <definedName name="Z_A3DE26BA_CF48_4654_9BE9_FAEB3C301C95_.wvu.FilterData" hidden="1">[19]Presupuesto_Via_distribuidora!$A$9:$H$344</definedName>
    <definedName name="Z_A3DE26BA_CF48_4654_9BE9_FAEB3C301C95_.wvu.PrintArea" hidden="1">[19]Presupuesto_Via_distribuidora!$A$221:$I$377</definedName>
    <definedName name="Z_A3DE26BA_CF48_4654_9BE9_FAEB3C301C95_.wvu.PrintTitles" hidden="1">[19]Presupuesto_Via_distribuidora!$A$211:$IV$220</definedName>
    <definedName name="Z_AAA1DD33_F1E3_423A_B1F2_E8567F4D95A5_.wvu.FilterData" hidden="1">[19]Presupuesto_Via_distribuidora!$A$9:$H$344</definedName>
    <definedName name="Z_AAA1DD33_F1E3_423A_B1F2_E8567F4D95A5_.wvu.PrintArea" hidden="1">[19]Presupuesto_Via_distribuidora!$A$900:$I$1098</definedName>
    <definedName name="Z_AAA1DD33_F1E3_423A_B1F2_E8567F4D95A5_.wvu.PrintTitles" hidden="1">[19]Presupuesto_Via_distribuidora!$A$890:$IV$899</definedName>
    <definedName name="Z_B4899972_EBDC_11DA_B6F6_00609720E0A1_.wvu.FilterData" hidden="1">[19]Presupuesto_Via_distribuidora!$A$9:$H$344</definedName>
    <definedName name="Z_B4899972_EBDC_11DA_B6F6_00609720E0A1_.wvu.PrintArea" hidden="1">[19]Presupuesto_Via_distribuidora!$A$10:$I$164</definedName>
    <definedName name="Z_B4899972_EBDC_11DA_B6F6_00609720E0A1_.wvu.PrintTitles" hidden="1">[19]Presupuesto_Via_distribuidora!$A$1:$IV$9</definedName>
    <definedName name="Z_B4899973_EBDC_11DA_B6F6_00609720E0A1_.wvu.FilterData" hidden="1">[19]Presupuesto_Via_distribuidora!$A$9:$H$344</definedName>
    <definedName name="Z_B4899973_EBDC_11DA_B6F6_00609720E0A1_.wvu.PrintArea" hidden="1">[19]Presupuesto_Via_distribuidora!$A$176:$I$193</definedName>
    <definedName name="Z_B4899973_EBDC_11DA_B6F6_00609720E0A1_.wvu.PrintTitles" hidden="1">[19]Presupuesto_Via_distribuidora!#REF!</definedName>
    <definedName name="Z_B4899974_EBDC_11DA_B6F6_00609720E0A1_.wvu.FilterData" hidden="1">[19]Presupuesto_Via_distribuidora!$A$9:$H$344</definedName>
    <definedName name="Z_B4899974_EBDC_11DA_B6F6_00609720E0A1_.wvu.PrintArea" hidden="1">[19]Presupuesto_Via_distribuidora!$A$342:$I$541</definedName>
    <definedName name="Z_B4899974_EBDC_11DA_B6F6_00609720E0A1_.wvu.PrintTitles" hidden="1">[19]Presupuesto_Via_distribuidora!#REF!</definedName>
    <definedName name="Z_B4899975_EBDC_11DA_B6F6_00609720E0A1_.wvu.FilterData" hidden="1">[19]Presupuesto_Via_distribuidora!$A$9:$H$344</definedName>
    <definedName name="Z_B4899975_EBDC_11DA_B6F6_00609720E0A1_.wvu.PrintArea" hidden="1">[19]Presupuesto_Via_distribuidora!$A$557:$I$825</definedName>
    <definedName name="Z_B4899975_EBDC_11DA_B6F6_00609720E0A1_.wvu.PrintTitles" hidden="1">[19]Presupuesto_Via_distribuidora!$A$547:$IV$556</definedName>
    <definedName name="Z_B4899976_EBDC_11DA_B6F6_00609720E0A1_.wvu.FilterData" hidden="1">[19]Presupuesto_Via_distribuidora!$A$9:$H$344</definedName>
    <definedName name="Z_B4899976_EBDC_11DA_B6F6_00609720E0A1_.wvu.PrintArea" hidden="1">[19]Presupuesto_Via_distribuidora!$A$839:$I$1037</definedName>
    <definedName name="Z_B4899976_EBDC_11DA_B6F6_00609720E0A1_.wvu.PrintTitles" hidden="1">[19]Presupuesto_Via_distribuidora!$A$829:$IV$838</definedName>
    <definedName name="Z_C24E6469_C4CC_430B_8814_72DD019DF2C8_.wvu.FilterData" hidden="1">[19]Presupuesto_Via_distribuidora!$A$9:$H$344</definedName>
    <definedName name="Z_C24E6469_C4CC_430B_8814_72DD019DF2C8_.wvu.PrintArea" hidden="1">[19]Presupuesto_Via_distribuidora!$A$900:$I$1098</definedName>
    <definedName name="Z_C24E6469_C4CC_430B_8814_72DD019DF2C8_.wvu.PrintTitles" hidden="1">[19]Presupuesto_Via_distribuidora!$A$890:$IV$899</definedName>
    <definedName name="Z_CA61CA57_E7CE_4A4D_974A_F3124BCA2797_.wvu.FilterData" hidden="1">[19]Presupuesto_Via_distribuidora!$A$9:$H$344</definedName>
    <definedName name="Z_CA61CA57_E7CE_4A4D_974A_F3124BCA2797_.wvu.PrintArea" hidden="1">[19]Presupuesto_Via_distribuidora!$A$618:$I$886</definedName>
    <definedName name="Z_CA61CA57_E7CE_4A4D_974A_F3124BCA2797_.wvu.PrintTitles" hidden="1">[19]Presupuesto_Via_distribuidora!$A$608:$IV$617</definedName>
    <definedName name="Z_DA4D5A8F_12FA_42F5_A8BB_526600E97433_.wvu.FilterData" hidden="1">[19]Presupuesto_Via_distribuidora!$A$9:$H$344</definedName>
    <definedName name="Z_DA4D5A8F_12FA_42F5_A8BB_526600E97433_.wvu.PrintArea" hidden="1">[19]Presupuesto_Via_distribuidora!$C$1:$H$344</definedName>
    <definedName name="Z_DA4D5A8F_12FA_42F5_A8BB_526600E97433_.wvu.PrintTitles" hidden="1">[19]Presupuesto_Via_distribuidora!$A$2:$IV$8</definedName>
    <definedName name="Z_DFB4C5EB_A8D3_475E_B627_EA98F95F9220_.wvu.FilterData" hidden="1">[19]Presupuesto_Via_distribuidora!$A$9:$H$344</definedName>
    <definedName name="Z_DFB4C5EB_A8D3_475E_B627_EA98F95F9220_.wvu.PrintArea" hidden="1">[19]Presupuesto_Via_distribuidora!$A$10:$I$208</definedName>
    <definedName name="Z_DFB4C5EB_A8D3_475E_B627_EA98F95F9220_.wvu.PrintTitles" hidden="1">[19]Presupuesto_Via_distribuidora!$A$1:$IV$9</definedName>
    <definedName name="Z_F2B990A1_57B3_4766_8C3D_4D3A5265BAEF_.wvu.FilterData" hidden="1">[19]Presupuesto_Via_distribuidora!$A$9:$H$344</definedName>
    <definedName name="Z_F2B990A1_57B3_4766_8C3D_4D3A5265BAEF_.wvu.PrintArea" hidden="1">[19]Presupuesto_Via_distribuidora!$C$1:$H$344</definedName>
    <definedName name="Z_F2B990A1_57B3_4766_8C3D_4D3A5265BAEF_.wvu.PrintTitles" hidden="1">[19]Presupuesto_Via_distribuidora!$A$2:$IV$8</definedName>
    <definedName name="Z_F9482E1F_92B8_43D8_949A_7DDCF2E63A19_.wvu.FilterData" hidden="1">[19]Presupuesto_Via_distribuidora!$A$9:$H$344</definedName>
    <definedName name="Z_F9482E1F_92B8_43D8_949A_7DDCF2E63A19_.wvu.PrintArea" hidden="1">[19]Presupuesto_Via_distribuidora!$A$10:$I$208</definedName>
    <definedName name="Z_F9482E1F_92B8_43D8_949A_7DDCF2E63A19_.wvu.PrintTitles" hidden="1">[19]Presupuesto_Via_distribuidora!$A$1:$IV$9</definedName>
    <definedName name="zc">#REF!</definedName>
    <definedName name="zd">#REF!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r">#REF!</definedName>
    <definedName name="zx">#REF!</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'[53]A.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3" l="1"/>
  <c r="H53" i="1"/>
  <c r="H12" i="1"/>
  <c r="H13" i="1"/>
  <c r="H14" i="1"/>
  <c r="H15" i="1"/>
  <c r="H17" i="1"/>
  <c r="H18" i="1"/>
  <c r="H19" i="1"/>
  <c r="H20" i="1"/>
  <c r="H21" i="1"/>
  <c r="H22" i="1"/>
  <c r="H23" i="1"/>
  <c r="H24" i="1"/>
  <c r="H26" i="1"/>
  <c r="H27" i="1"/>
  <c r="H28" i="1"/>
  <c r="H30" i="1"/>
  <c r="H31" i="1"/>
  <c r="H32" i="1"/>
  <c r="H34" i="1"/>
  <c r="H35" i="1"/>
  <c r="H36" i="1"/>
  <c r="H37" i="1"/>
  <c r="H38" i="1"/>
  <c r="H39" i="1"/>
  <c r="H41" i="1"/>
  <c r="H42" i="1"/>
  <c r="H43" i="1"/>
  <c r="H44" i="1"/>
  <c r="H45" i="1"/>
  <c r="H47" i="1"/>
  <c r="H48" i="1"/>
  <c r="H49" i="1"/>
  <c r="H50" i="1"/>
  <c r="H51" i="1"/>
  <c r="H52" i="1"/>
  <c r="H11" i="1"/>
  <c r="H62" i="2"/>
  <c r="F62" i="2"/>
  <c r="H61" i="2"/>
  <c r="F61" i="2"/>
  <c r="F60" i="2"/>
  <c r="H60" i="2" s="1"/>
  <c r="F59" i="2"/>
  <c r="H59" i="2" s="1"/>
  <c r="H58" i="2"/>
  <c r="F58" i="2"/>
  <c r="H57" i="2"/>
  <c r="F57" i="2"/>
  <c r="F56" i="2"/>
  <c r="H56" i="2" s="1"/>
  <c r="F55" i="2"/>
  <c r="H55" i="2" s="1"/>
  <c r="E55" i="2"/>
  <c r="H54" i="2"/>
  <c r="F53" i="2"/>
  <c r="H53" i="2" s="1"/>
  <c r="F52" i="2"/>
  <c r="H52" i="2" s="1"/>
  <c r="F51" i="2"/>
  <c r="H51" i="2" s="1"/>
  <c r="H50" i="2" s="1"/>
  <c r="F48" i="2"/>
  <c r="H48" i="2" s="1"/>
  <c r="H47" i="2"/>
  <c r="H46" i="2" s="1"/>
  <c r="G47" i="2"/>
  <c r="G44" i="2"/>
  <c r="H44" i="2" s="1"/>
  <c r="H43" i="2"/>
  <c r="H42" i="2" s="1"/>
  <c r="G43" i="2"/>
  <c r="H40" i="2"/>
  <c r="G40" i="2"/>
  <c r="H39" i="2"/>
  <c r="G39" i="2"/>
  <c r="H38" i="2"/>
  <c r="H37" i="2" s="1"/>
  <c r="G38" i="2"/>
  <c r="H35" i="2"/>
  <c r="H34" i="2"/>
  <c r="G32" i="2"/>
  <c r="H32" i="2" s="1"/>
  <c r="G31" i="2"/>
  <c r="H31" i="2" s="1"/>
  <c r="H30" i="2"/>
  <c r="G30" i="2"/>
  <c r="G29" i="2"/>
  <c r="H29" i="2" s="1"/>
  <c r="H24" i="2"/>
  <c r="H23" i="2"/>
  <c r="H21" i="2"/>
  <c r="G21" i="2"/>
  <c r="G20" i="2"/>
  <c r="H20" i="2" s="1"/>
  <c r="G19" i="2"/>
  <c r="H19" i="2" s="1"/>
  <c r="G18" i="2"/>
  <c r="H18" i="2" s="1"/>
  <c r="H17" i="2"/>
  <c r="G17" i="2"/>
  <c r="H8" i="2"/>
  <c r="H6" i="2"/>
  <c r="F56" i="1"/>
  <c r="G45" i="1"/>
  <c r="G44" i="1"/>
  <c r="G43" i="1"/>
  <c r="G35" i="1"/>
  <c r="F35" i="1"/>
  <c r="G32" i="1"/>
  <c r="G20" i="1"/>
  <c r="G11" i="1"/>
  <c r="I9" i="1"/>
  <c r="E31" i="1" s="1"/>
  <c r="G31" i="1" s="1"/>
  <c r="H16" i="2" l="1"/>
  <c r="H28" i="2"/>
  <c r="H27" i="2"/>
  <c r="H15" i="2"/>
  <c r="H13" i="2" s="1"/>
  <c r="G7" i="2" s="1"/>
  <c r="E18" i="1"/>
  <c r="G18" i="1" s="1"/>
  <c r="K9" i="1"/>
  <c r="E12" i="1"/>
  <c r="G12" i="1" s="1"/>
  <c r="E23" i="1"/>
  <c r="G23" i="1" s="1"/>
  <c r="E19" i="1"/>
  <c r="G19" i="1" s="1"/>
  <c r="E30" i="1"/>
  <c r="G30" i="1" s="1"/>
  <c r="G29" i="1" s="1"/>
  <c r="E17" i="1"/>
  <c r="G17" i="1" s="1"/>
  <c r="I11" i="1"/>
  <c r="H7" i="2" l="1"/>
  <c r="H9" i="2" s="1"/>
  <c r="H5" i="2" s="1"/>
  <c r="I16" i="2" s="1"/>
  <c r="G9" i="2"/>
  <c r="G10" i="1"/>
  <c r="E36" i="1"/>
  <c r="G36" i="1" s="1"/>
  <c r="E22" i="1"/>
  <c r="G22" i="1" s="1"/>
  <c r="E14" i="1"/>
  <c r="G14" i="1" s="1"/>
  <c r="E51" i="1"/>
  <c r="G51" i="1" s="1"/>
  <c r="E26" i="1"/>
  <c r="G26" i="1" s="1"/>
  <c r="E39" i="1"/>
  <c r="G39" i="1" s="1"/>
  <c r="E21" i="1"/>
  <c r="G21" i="1" s="1"/>
  <c r="G16" i="1" s="1"/>
  <c r="I13" i="1"/>
  <c r="E24" i="1"/>
  <c r="G24" i="1" s="1"/>
  <c r="E50" i="1"/>
  <c r="G50" i="1" s="1"/>
  <c r="L15" i="1"/>
  <c r="E34" i="1"/>
  <c r="G34" i="1" s="1"/>
  <c r="E49" i="1"/>
  <c r="G49" i="1" s="1"/>
  <c r="E42" i="1"/>
  <c r="G42" i="1" s="1"/>
  <c r="E28" i="1"/>
  <c r="G28" i="1" s="1"/>
  <c r="J15" i="1"/>
  <c r="E37" i="1"/>
  <c r="G37" i="1" s="1"/>
  <c r="E15" i="1"/>
  <c r="G15" i="1" s="1"/>
  <c r="E38" i="1"/>
  <c r="G38" i="1" s="1"/>
  <c r="E13" i="1"/>
  <c r="G13" i="1" s="1"/>
  <c r="E52" i="1"/>
  <c r="G52" i="1" s="1"/>
  <c r="E48" i="1"/>
  <c r="G48" i="1" s="1"/>
  <c r="G46" i="1" s="1"/>
  <c r="E41" i="1"/>
  <c r="G41" i="1" s="1"/>
  <c r="G40" i="1" s="1"/>
  <c r="E27" i="1"/>
  <c r="G27" i="1" s="1"/>
  <c r="K11" i="1"/>
  <c r="K13" i="1" s="1"/>
  <c r="G25" i="1" l="1"/>
  <c r="G53" i="1" s="1"/>
  <c r="G33" i="1"/>
  <c r="G56" i="1" l="1"/>
  <c r="G57" i="1" s="1"/>
  <c r="G55" i="1"/>
  <c r="G54" i="1"/>
</calcChain>
</file>

<file path=xl/sharedStrings.xml><?xml version="1.0" encoding="utf-8"?>
<sst xmlns="http://schemas.openxmlformats.org/spreadsheetml/2006/main" count="254" uniqueCount="193">
  <si>
    <t>CONTRATO INTERADMINISTRATIVO DE ADMINISTRACION DELEGADA DE RECURSOS PARA EL MEJORAMIENTO DE VIAS E INFRAESTRUCTURA EN EL MUNICIPIO DE RIONEGRO</t>
  </si>
  <si>
    <t>Proceso:</t>
  </si>
  <si>
    <t>Fecha: 12 febrero 2021</t>
  </si>
  <si>
    <t>Página</t>
  </si>
  <si>
    <t xml:space="preserve"> PRESUPUESTO PAVIMENTACIÓN DE VÍAS MUNICIPIO DE RIONEGRO</t>
  </si>
  <si>
    <t>ITEM</t>
  </si>
  <si>
    <t>DESCRIPCIÓN</t>
  </si>
  <si>
    <t>UND.</t>
  </si>
  <si>
    <t>CANT.</t>
  </si>
  <si>
    <t>VALOR UNITARIO</t>
  </si>
  <si>
    <t xml:space="preserve">COSTO TOTAL </t>
  </si>
  <si>
    <t>M</t>
  </si>
  <si>
    <t>PRELIMINARES</t>
  </si>
  <si>
    <t>Localizacion, trazado y replanteo (incluye equipo de precisión debidamente calibrado, estacas, libretas, planos, memorias, edición y dibujo). Se incluye la localización y replanteo de ambas márgenes con todos los elementos necesarios para el proyecto, y de acuerdo con las indicaciones de la Inteventoría</t>
  </si>
  <si>
    <t>día</t>
  </si>
  <si>
    <t>1.2</t>
  </si>
  <si>
    <t>Conformacion de la calzada existente por mediaos mecanicos con la maquinaria especializada para  ello (motoniveladora y vibro)</t>
  </si>
  <si>
    <t>m2</t>
  </si>
  <si>
    <t>meses</t>
  </si>
  <si>
    <t>Instalación de cerramiento provisional en polisombra o zaran verde con una altura de 2,5 m, con estacones redondos en madera comun. Incluye suministro, transporte, instalación y desmonte de la tela y estructura en larguero común, concreto de 17.5 Mpa para fijación de estructura en madera común, incluye  excavación manual en cualquier material, cargue, transporte, instalacion y desmonte ,botada de material y todos los demás elementos necesarios para su correcta instalación.</t>
  </si>
  <si>
    <t>ml</t>
  </si>
  <si>
    <t xml:space="preserve">
Rocería, desmonte y limpieza en zona no boscosa, Incluye cargue, transporte y botada de material en botaderos oficiales o donde indique la interventoría, hasta cualquier altura de la vegetación, incluye desenraice de árboles hasta la altura de la vegetación.
</t>
  </si>
  <si>
    <t>Ha</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</si>
  <si>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</si>
  <si>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m3</t>
  </si>
  <si>
    <t>DEMOLICIONES, RETIROS, EXCAVACIONES, ENTIBADOS Y LLENOS</t>
  </si>
  <si>
    <t xml:space="preserve">Excavación mecánica en material común 0-2 m, bajo cualquier grado de humedad, incluye roca descompuesta, incluye botada, derecho de escombrera, cargue y transporte (No incluye entibado)     Incluye 8 km de trasnporte externo que deben ser validados por interventoria.   </t>
  </si>
  <si>
    <t xml:space="preserve">Excavación manual en material común, bajo cualquier grado de humedad, incluye roca descompuesta, incluye botada, derecho de escombrera, cargue y transporte            </t>
  </si>
  <si>
    <t xml:space="preserve">Suministro, colocaciòn, conformaciòn y compactaciòn de base granular tipo INVIAS,  reacomodado con medios mecánicos y compactado al 98% mínimo del ensayo del próctor modificado. Incluye todo lo necesario para su correcta instalación y funcionamiento. Su medida será tomada en sitio ya compactado.  Inluye 53 km de transporte externo que deben ser validados por la interventoria. </t>
  </si>
  <si>
    <t>Transporte de materiales de afirmado, subbase, base,mezcla asfaltica y otros  para distancias superiores a 1000 m. Material compacto (incluye 30% de expansión)</t>
  </si>
  <si>
    <t>m3-km</t>
  </si>
  <si>
    <t>Remoción de cercos/cerramiento en alambre de puas y estacones o postes  ,incluye cargue,transporte,botada o recuperación de alambre de púas,elementos de anclaje de los estacones y botada de escombros a botaderos oficiales o al retiro al sitio que indique la interventoria.</t>
  </si>
  <si>
    <t>Corte de pavimento para un espesor entre 5 y 12 cm, incluye retiro, cargue y botada del material cortado y sobrante.</t>
  </si>
  <si>
    <t>Llenos compactados con material de préstamo (limo de la zona de acuerdo con las especificaciones para construcción de terraplenes del INVÍAS ) Deben alcanzar el 95% del valor seco máximo del ensayo Próctor Modificado; y realizar el control de densidades y materiales, de acuerdo con la normatividad INVÍAS y las indicaciones de la Interventoría. incluye 14 km de transporte externo que deben ser validados por la interventoria.</t>
  </si>
  <si>
    <t>Suministro e instalación de piedra para entresuelo, e=0.20m, incluye arenilla y todo lo necesario para su correcta compactación. incluye 31 km de transporte externo que deben ser validados por la interventoria.</t>
  </si>
  <si>
    <t>TUBERIAS</t>
  </si>
  <si>
    <t>Suministro e instalación Tubería de PVC-S D=10" NOVAFORT. Incluye pega, codos y todos los elementos necesarios para su correcta instalación y funcionamiento.</t>
  </si>
  <si>
    <t>m</t>
  </si>
  <si>
    <t>Suministro e instalación Tubería de PVC-S8 para alcantarillado 899.03 mm, (36 Pulgadas). Incluye pega, codos y todos los elementos necesarios para su correcta instalación y funcionamiento.</t>
  </si>
  <si>
    <t>Construcción de filtros de drenaje incluye tubería perforada de 100mm (4"), geotextil NT1600 para filtro, material granular filtrante de 1/2" a  3"(tamaño máx.) Filtro de dimensiones de 60 cm*100 cm incluye traslapos</t>
  </si>
  <si>
    <t xml:space="preserve"> ASFALTO</t>
  </si>
  <si>
    <t>Suministro y  aplicaciòn  en obra de mezcla asfáltica en caliente tipo densa , norma Invías tipo MDC - 25 o MSC-25, que cumpla con el articulo 450-13 de norma invias 2013. incluye colocaciòn con terminadora finisher  y compactación (medios mecánicos), espesor de 12 centimetros instalado en dos capas de 6 centimetros cada una. no incluye imprimaciòn. Su medida de pago sera metro cubico compacto medido en sitio.incluye 53 km de transporte externo que deben ser validados por la interventoria.</t>
  </si>
  <si>
    <t xml:space="preserve">Suministro, transporte e instalación de riego de Imprimación para  superficie a pavimentar según normas para la construcción de pavimentos del INVIAS con emulsion asfaltica 2 capas.        </t>
  </si>
  <si>
    <t>Suministro, transporte y colocación de mezcla asfáltica en caliente TIPO MDC-19  para pavimento. Compactada con medios mecánicos según normas para la construcción de pavimentos del INVIAS. Incluye todo lo necesario para su correcta construcción y funcionamiento. La excavación, la base y la emulsión asfáltica se pagan por su respectivo ítem* PARA RESALTOS</t>
  </si>
  <si>
    <t>und</t>
  </si>
  <si>
    <t>VARIOS</t>
  </si>
  <si>
    <t>Suministro, transporte e instalación de geomalla biaxial  para refuerzo de capas granulares incluye acero para  fijaciòn.</t>
  </si>
  <si>
    <t>Mejoramiento y reparacion de entradas y accesos a viviendas, comprende: desmonte, mejoramiendo de la puerta y estructura de soporte, instalacion, adecuacion de soportes laterales y todo lo necesario para su correcto funcionamiento.</t>
  </si>
  <si>
    <t>Un</t>
  </si>
  <si>
    <t>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 (Puente Vehicular)</t>
  </si>
  <si>
    <t>Suministro, colocación y anclaje de DEFENSA VIAL. Comprende tramo recto, tramo curvo, poste o paral, tramo terminal, tornillos galvanizados, tuercas, arandelas, anclaje, pintura de cara expuesta de defensa y paral completo (pintura 18 negra aplicada con pistola, anticorrosivo 10-070 y 13-350) y todos los demás elementos necesarios para su correcta construcción. Según diseño.</t>
  </si>
  <si>
    <t>Construcción de losa en concreto de 21 MPa. con un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 (realce de cajas)</t>
  </si>
  <si>
    <t xml:space="preserve">Suministro, Transporte e instalación de cerco en alambre de púas, con alambre galvanizado de 2 hilos calibre 12.5 con estacon en madera inmunizado de 4" separado cada 3 metros y 6 hilos horizntales de alambre de pua, grapas, transporte, impermeabilización de tramo en contacto directo con el suelo a 2 manos                    </t>
  </si>
  <si>
    <t>SEÑALIZACIÓN Y DEMARCACIÓN</t>
  </si>
  <si>
    <t xml:space="preserve">Suministo, transporte y aplicaciòn con pintura acrílico en frío reflectorizadacon microesferas en vidrio  para tráfico, incluye el suministro de las plantillas y todo lo necesario para su su correcta aplicación y estabilidad en el tiempo INV 700.6 para resaltos, zonas escolares Marca vial para flechas, Giro,  Cebras y otras areas. </t>
  </si>
  <si>
    <t>Suministro, transporte y aplicación de pintura plástico en frio base solvente para linea de 0,12m de ancho con resistencia al deslizamiento para canalizacion continua o segmentada, berma, agujas, celdas, celdas de estacionamiento entre otras. Incluye micro esferas de vidrio y alumina antideslizante.</t>
  </si>
  <si>
    <t xml:space="preserve">Suministro,transporte e instalación de señales verticales PREVENTIVAS según Normas INVÍAS 701-13. Incluye el suministro y el transporte del material y todo lo necesario para su correcta aplicación y funcionamiento. </t>
  </si>
  <si>
    <t>un</t>
  </si>
  <si>
    <t>Suministro,transporte e instalación de señales verticales REGLAMENTARIAS según Normas INVÍAS 701-13. Incluye el suministro y el transporte del material y todo lo necesario para su correcta aplicación y funcionamiento.</t>
  </si>
  <si>
    <t>Suministro,transporte e instalación de señales verticales INFORMATIVAS según Normas INVÍAS 701-13. Incluye el suministro y el transporte del material y todo lo necesario para su correcta aplicación y funcionamiento.</t>
  </si>
  <si>
    <t>ESTRUCTURAS PARA ALCANTARILLADO Y SUMIDEROS</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</si>
  <si>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</si>
  <si>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gbl</t>
  </si>
  <si>
    <t xml:space="preserve">Suministro, transporte y colocación de Bordillo prefabricado  de concreto de 21 Mpa, juntas ranuradas, referencia Bordillo Barrera Recto (BOBAR)  (según M.E.P). Incluye ajustes de concreto o pavimento donde sea necesario, mortero 1:4  de asiento y pega en las longitudes más adecuadas para el desarrollo de la obra, y todo lo necesario para su correcta construcción y funcionamiento. Según diseño.                         </t>
  </si>
  <si>
    <t xml:space="preserve">Construcción de berma cuneta EN "V" en concreto de 21 Mpa., desarrollo hasta de 0.90 m., espesor  10 cm. Incluye suministro, transporte, colocación del concreto, S.T.I de  formaletería, malla electrosoldada D-84 y todos los demás elementos necesario para su correcta construcción. </t>
  </si>
  <si>
    <t>Concreto Clase C (28 MPa). Muros, incluye  Suministro, transporte e instalación de concreto , formaleta y demas elementos necesarios para su correcta ejecución.. No incluye refuerzo.</t>
  </si>
  <si>
    <t xml:space="preserve">Suministro, transporte e instalación de concreto f'c = 14 Mpa  para limpieza, incluye  mano de obra, vibrado, protección y curado, para estructuras de acuerdo con las diferentes dimensiones establecidas en los planos y diseños. No incluye refuerzo.         </t>
  </si>
  <si>
    <t>Concreto estructural  clase D f'c = 21 Mpa para estructuras de encole, descole, disipadores de energía, box culvert, cajas colectoras, canales y obras especiales, según especificaciones tecnicas aprobadas por la supervision y la interventoria.</t>
  </si>
  <si>
    <t xml:space="preserve">Costo Directo </t>
  </si>
  <si>
    <t>% Por Administración (A)</t>
  </si>
  <si>
    <t>% Por Utilidad Estidamada (U)</t>
  </si>
  <si>
    <t>% (A+U)</t>
  </si>
  <si>
    <t>Costo total del proyecto</t>
  </si>
  <si>
    <t xml:space="preserve">             CÁLCULO ADMINISTRACIÓN Y UTILIDAD                                                                                                </t>
  </si>
  <si>
    <t>Código: FO-GP-14</t>
  </si>
  <si>
    <t>Versión: 01</t>
  </si>
  <si>
    <t>Fecha: 04/10/2018</t>
  </si>
  <si>
    <t>FECHA:</t>
  </si>
  <si>
    <t>PROYECTO: CONTRATO INTERADMINISTRATIVO DE ADMINISTRACION DELEGADA DE RECURSOS PARA EL MEJORAMIENTO DE VIAS E INFRAESTRUCTURA EN EL MUNICIPIO DE RIONEGRO</t>
  </si>
  <si>
    <t>COSTO TOTAL DEL PROYECTO (C.D+C.I):</t>
  </si>
  <si>
    <t>COSTO DIRECTO DEL PROYECTO (C.D):</t>
  </si>
  <si>
    <t>% de Administración (A)</t>
  </si>
  <si>
    <t>% de Utilidad estimada (U)</t>
  </si>
  <si>
    <t>% A+U</t>
  </si>
  <si>
    <t>ÍTEM</t>
  </si>
  <si>
    <t>DESCRIPCION</t>
  </si>
  <si>
    <t>UNIDAD</t>
  </si>
  <si>
    <t>CANTIDAD</t>
  </si>
  <si>
    <t>VR. UNITARIO</t>
  </si>
  <si>
    <t>VR. TOTAL</t>
  </si>
  <si>
    <t>GASTOS DE ADMINISTRACIÓN</t>
  </si>
  <si>
    <t>MESES</t>
  </si>
  <si>
    <t>PERSONAL PROFESIONAL Y TECNICO+ PRESTACIONES</t>
  </si>
  <si>
    <t>VALOR PROFESIONALES PRESTACION DE SERVICIOS</t>
  </si>
  <si>
    <t>1.1</t>
  </si>
  <si>
    <t>PERSONAL PROFESIONAL Y TECNICO</t>
  </si>
  <si>
    <t xml:space="preserve">Unidad </t>
  </si>
  <si>
    <t>Dedicación</t>
  </si>
  <si>
    <t>Cantidad</t>
  </si>
  <si>
    <t>Valor/mes base</t>
  </si>
  <si>
    <t>Meses</t>
  </si>
  <si>
    <t>1.1.1</t>
  </si>
  <si>
    <t>Ingeniero Director Residente de obra. Residente categoria 4. Experiencia general de 6 años y especifica de 4 en vias.</t>
  </si>
  <si>
    <t>1.1.2</t>
  </si>
  <si>
    <t>Residente de obra: ingeniero civil, arquitecto, arquitecto constructor. Residente categoria 6. Experiencia general de 3 años y especifica de 1 en vias.</t>
  </si>
  <si>
    <t>1.1.3</t>
  </si>
  <si>
    <t>Tecnólogo en construcciones civiles o profesión afín</t>
  </si>
  <si>
    <t>1.1.4</t>
  </si>
  <si>
    <t>Profesional social y Profesional Ambiental</t>
  </si>
  <si>
    <t>1.1.5</t>
  </si>
  <si>
    <t>Profesional SST</t>
  </si>
  <si>
    <t>GASTOS DE DESPLAZAMIENTO PERSONAL PROFESIONAL Y TECNICO+ PRESTACIONES</t>
  </si>
  <si>
    <t>1.2.1</t>
  </si>
  <si>
    <t>Transporte terrestre para personal profesional y técnico</t>
  </si>
  <si>
    <t>mes</t>
  </si>
  <si>
    <t>1.3</t>
  </si>
  <si>
    <t>PERSONAL ADMINISTRATIVO Y OPERATIVO + PRESTACIONES</t>
  </si>
  <si>
    <t>VALOR ADMINISTRATIVO Y OPERATIVO</t>
  </si>
  <si>
    <t>PERSONAL ADMINISTRATIVO Y OPERATIVO</t>
  </si>
  <si>
    <t>Unidad</t>
  </si>
  <si>
    <t>1.3.1</t>
  </si>
  <si>
    <t>Maestro de obra (encargado)</t>
  </si>
  <si>
    <t>1.3.2</t>
  </si>
  <si>
    <t>Almacenista</t>
  </si>
  <si>
    <t>1.3.3</t>
  </si>
  <si>
    <t>Ayudantes por administración</t>
  </si>
  <si>
    <t>1.3.4</t>
  </si>
  <si>
    <t>Patiero. Incluye prestaciones, desde el inicio hasta recibo definitivo por parte del municipio. Incluye jornadas dominicales y festivas</t>
  </si>
  <si>
    <t>turnos</t>
  </si>
  <si>
    <t>1.4</t>
  </si>
  <si>
    <t>ASESORÍAS ESPECIALIZADAS</t>
  </si>
  <si>
    <t>1.4.1</t>
  </si>
  <si>
    <t>Asesoría especializada en pavimentos</t>
  </si>
  <si>
    <t>1.5</t>
  </si>
  <si>
    <t>INSTALACIONES PROVISIONALES</t>
  </si>
  <si>
    <t>1.5.1</t>
  </si>
  <si>
    <t>Bodega de almacenamiento cemento, patio de materiales de playa, planta de mezclas, acopio acero y demás adecuaciones provisionales para el perfecto funcionamiento de la obra</t>
  </si>
  <si>
    <t>1.5.2</t>
  </si>
  <si>
    <t>Almacén de materiales, oficinas (incluye redes de servicios públicos y demás estructuras y servicios para su perfecto funcionamiento)</t>
  </si>
  <si>
    <t>1.5.3</t>
  </si>
  <si>
    <t>Servicios públicos y provisionales</t>
  </si>
  <si>
    <t>1.6</t>
  </si>
  <si>
    <t>PAPELERIA Y EQUIPOS DE OFICINA</t>
  </si>
  <si>
    <t>1.6.1</t>
  </si>
  <si>
    <t>Alquiler de equipo de oficina, incluye muebles y enseres, computador, impresora, fax</t>
  </si>
  <si>
    <t>1.6.2</t>
  </si>
  <si>
    <t>Papelería, tinta, fotocopias y otros</t>
  </si>
  <si>
    <t>1.7</t>
  </si>
  <si>
    <t>LABORATORIO Y CONTROL DE DESPLAZAMIENTO</t>
  </si>
  <si>
    <t>1.7.1</t>
  </si>
  <si>
    <t>Ensayos de laboratorio (incluye diseño de mezclas para concreto, fallo de cilindros de concreto, ensayo de proctor modificado, toma de densidades de campo, ensayos de resistencia al acero de refuerzo y estructuras metálicas)</t>
  </si>
  <si>
    <t>1.7.2</t>
  </si>
  <si>
    <t>Control de desplazamiento en muros</t>
  </si>
  <si>
    <t>OTROS</t>
  </si>
  <si>
    <t>1.8.1</t>
  </si>
  <si>
    <t>Implementación de protocolo de bioseguridad en prevención de COVID-19</t>
  </si>
  <si>
    <t>1.8.2</t>
  </si>
  <si>
    <t>Transacciones bancarias</t>
  </si>
  <si>
    <t>%</t>
  </si>
  <si>
    <t>1.8.3</t>
  </si>
  <si>
    <t>Suministro, transporte e instalación de valla de 6 m x 4 m (según manual de comunicaciones)</t>
  </si>
  <si>
    <t>1.8.4</t>
  </si>
  <si>
    <t>Implementación SG-SST</t>
  </si>
  <si>
    <t>1.8.5</t>
  </si>
  <si>
    <t>Pólizas</t>
  </si>
  <si>
    <t>1.8.6</t>
  </si>
  <si>
    <t>Estampilla pro Hospital (del costo total incluido AU)</t>
  </si>
  <si>
    <t>1.8.7</t>
  </si>
  <si>
    <t>Estampilla pro Adulto Mayor (del costo total incluido AU)</t>
  </si>
  <si>
    <t>1.8.8</t>
  </si>
  <si>
    <t>Estampilla pro Cultura (del costo total incluido AU)</t>
  </si>
  <si>
    <t>1.8.9</t>
  </si>
  <si>
    <t>Estampilla pro U de A (del costo total incluido AU)</t>
  </si>
  <si>
    <t>1.8.10</t>
  </si>
  <si>
    <t>Estampilla pro Politécnico (del costo total incluido AU)</t>
  </si>
  <si>
    <t>1.8.11</t>
  </si>
  <si>
    <t>Estampilla pro Deporte (del costo total incluido AU)</t>
  </si>
  <si>
    <t>1.8.12</t>
  </si>
  <si>
    <t>Contribución especial de Seguridad (del costo total incluido AU)</t>
  </si>
  <si>
    <t>No.</t>
  </si>
  <si>
    <t>Bien nacional relevante</t>
  </si>
  <si>
    <t>Fecha de inscripción</t>
  </si>
  <si>
    <t>Fecha de vigencia</t>
  </si>
  <si>
    <t>No. de partida arancelaria</t>
  </si>
  <si>
    <t>% de participación</t>
  </si>
  <si>
    <t xml:space="preserve">Puntaje individual de cada bien </t>
  </si>
  <si>
    <t>0,9303988</t>
  </si>
  <si>
    <t xml:space="preserve">Suministro, transporte y colocación de Bordillo prefabricado  de concreto de 21 Mpa, juntas ranuradas, referencia Bordillo Barrera Recto (BOBAR)  (según M.E.P).              </t>
  </si>
  <si>
    <t>N/A</t>
  </si>
  <si>
    <t>Construcción de berma cuneta EN "V" en concreto de 21 Mpa</t>
  </si>
  <si>
    <t>Nota: una vez realizado los porcentajes de incidencia delas actividades a realizar del presupuesto, el pavimento asfaltico y la base granular tienen un porcentaje de incidencia del 66.30%.
Se relazo la respectiva consulta en la pagina de productores de bienes nacionales y no se encontraron los respectivos bienes inscritos en la respectiva plataforma</t>
  </si>
  <si>
    <t xml:space="preserve">Suministro y  aplicación  en obra de mezcla asfáltica en caliente tipo densa , norma Invías tipo MDC - 25 o MSC-25, que cumpla con el articulo 450-13 de norma invias 2013. </t>
  </si>
  <si>
    <t>Suministro, colocación, conformación y compactación de base granular tipo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</si>
</sst>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quot;$&quot;\ * #,##0.00_-;_-&quot;$&quot;\ * &quot;-&quot;_-;_-@_-"/>
    <numFmt numFmtId="166" formatCode="0.0"/>
    <numFmt numFmtId="167" formatCode="0.0%"/>
    <numFmt numFmtId="168" formatCode="#,##0.0"/>
    <numFmt numFmtId="169" formatCode="_(&quot;$&quot;\ * #,##0.00_);_(&quot;$&quot;\ * \(#,##0.00\);_(&quot;$&quot;\ * &quot;-&quot;??_);_(@_)"/>
    <numFmt numFmtId="170" formatCode="_(&quot;$&quot;\ * #,##0_);_(&quot;$&quot;\ * \(#,##0\);_(&quot;$&quot;\ * &quot;-&quot;_);_(@_)"/>
    <numFmt numFmtId="171" formatCode="&quot;$&quot;#,##0;[Red]&quot;-$&quot;#,##0"/>
    <numFmt numFmtId="172" formatCode="&quot;$&quot;\ #,##0"/>
    <numFmt numFmtId="173" formatCode="0.000%"/>
    <numFmt numFmtId="174" formatCode="_-&quot;$&quot;* #,##0_-;\-&quot;$&quot;* #,##0_-;_-&quot;$&quot;* &quot;-&quot;??_-;_-@_-"/>
  </numFmts>
  <fonts count="28"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8"/>
      <color theme="1"/>
      <name val="Arial"/>
      <family val="2"/>
    </font>
    <font>
      <b/>
      <sz val="10"/>
      <color theme="0"/>
      <name val="Arial"/>
      <family val="2"/>
    </font>
    <font>
      <b/>
      <sz val="12"/>
      <color theme="1"/>
      <name val="Arial"/>
      <family val="2"/>
    </font>
    <font>
      <b/>
      <sz val="8"/>
      <color theme="0"/>
      <name val="Arial"/>
      <family val="2"/>
    </font>
    <font>
      <u/>
      <sz val="8"/>
      <name val="Arial"/>
      <family val="2"/>
    </font>
    <font>
      <sz val="8"/>
      <name val="Arial"/>
      <family val="2"/>
    </font>
    <font>
      <sz val="10"/>
      <color indexed="64"/>
      <name val="Arial"/>
      <family val="2"/>
    </font>
    <font>
      <sz val="8"/>
      <color indexed="64"/>
      <name val="Arial"/>
      <family val="2"/>
    </font>
    <font>
      <sz val="11"/>
      <color rgb="FF000000"/>
      <name val="Calibri"/>
      <family val="2"/>
    </font>
    <font>
      <sz val="8"/>
      <color rgb="FF000000"/>
      <name val="Arial"/>
      <family val="2"/>
    </font>
    <font>
      <b/>
      <sz val="8"/>
      <color theme="0"/>
      <name val="Arial "/>
    </font>
    <font>
      <b/>
      <sz val="16"/>
      <name val="Arial Narrow"/>
      <family val="2"/>
    </font>
    <font>
      <b/>
      <sz val="12"/>
      <name val="Arial Narrow"/>
      <family val="2"/>
    </font>
    <font>
      <b/>
      <sz val="12"/>
      <color theme="1"/>
      <name val="Arial Narrow"/>
      <family val="2"/>
    </font>
    <font>
      <sz val="12"/>
      <color theme="1"/>
      <name val="Arial Narrow"/>
      <family val="2"/>
    </font>
    <font>
      <b/>
      <sz val="11"/>
      <color indexed="8"/>
      <name val="Arial Narrow"/>
      <family val="2"/>
    </font>
    <font>
      <sz val="10"/>
      <name val="Arial"/>
      <family val="2"/>
    </font>
    <font>
      <b/>
      <sz val="12"/>
      <color theme="0"/>
      <name val="Arial Narrow"/>
      <family val="2"/>
    </font>
    <font>
      <sz val="12"/>
      <color theme="0"/>
      <name val="Arial Narrow"/>
      <family val="2"/>
    </font>
    <font>
      <sz val="12"/>
      <name val="Arial Narrow"/>
      <family val="2"/>
    </font>
    <font>
      <sz val="12"/>
      <color rgb="FFFF0000"/>
      <name val="Arial Narrow"/>
      <family val="2"/>
    </font>
    <font>
      <sz val="8"/>
      <color rgb="FFFFFFFF"/>
      <name val="Arial Narrow"/>
      <family val="2"/>
    </font>
    <font>
      <sz val="8"/>
      <color rgb="FF000000"/>
      <name val="Arial Narrow"/>
      <family val="2"/>
    </font>
    <font>
      <i/>
      <sz val="8"/>
      <color rgb="FF000000"/>
      <name val="Arial Narrow"/>
      <family val="2"/>
    </font>
  </fonts>
  <fills count="8">
    <fill>
      <patternFill patternType="none"/>
    </fill>
    <fill>
      <patternFill patternType="gray125"/>
    </fill>
    <fill>
      <patternFill patternType="solid">
        <fgColor rgb="FFC00000"/>
        <bgColor indexed="64"/>
      </patternFill>
    </fill>
    <fill>
      <patternFill patternType="solid">
        <fgColor theme="0"/>
        <bgColor indexed="64"/>
      </patternFill>
    </fill>
    <fill>
      <patternFill patternType="solid">
        <fgColor indexed="6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3B3838"/>
        <bgColor indexed="64"/>
      </patternFill>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auto="1"/>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auto="1"/>
      </right>
      <top style="thin">
        <color auto="1"/>
      </top>
      <bottom style="thin">
        <color auto="1"/>
      </bottom>
      <diagonal/>
    </border>
    <border>
      <left style="medium">
        <color indexed="64"/>
      </left>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3">
    <xf numFmtId="0" fontId="0" fillId="0" borderId="0"/>
    <xf numFmtId="9" fontId="1" fillId="0" borderId="0" applyFont="0" applyFill="0" applyBorder="0" applyAlignment="0" applyProtection="0"/>
    <xf numFmtId="0" fontId="1" fillId="0" borderId="0"/>
    <xf numFmtId="41" fontId="1" fillId="0" borderId="0" applyFont="0" applyFill="0" applyBorder="0" applyAlignment="0" applyProtection="0"/>
    <xf numFmtId="42" fontId="1" fillId="0" borderId="0" applyFont="0" applyFill="0" applyBorder="0" applyAlignment="0" applyProtection="0"/>
    <xf numFmtId="0" fontId="10" fillId="0" borderId="0"/>
    <xf numFmtId="0" fontId="12" fillId="0" borderId="0" applyNumberFormat="0" applyFont="0" applyBorder="0" applyProtection="0"/>
    <xf numFmtId="169" fontId="1" fillId="0" borderId="0" applyFont="0" applyFill="0" applyBorder="0" applyAlignment="0" applyProtection="0"/>
    <xf numFmtId="169" fontId="1" fillId="0" borderId="0" applyFont="0" applyFill="0" applyBorder="0" applyAlignment="0" applyProtection="0"/>
    <xf numFmtId="164" fontId="1" fillId="0" borderId="0" applyFont="0" applyFill="0" applyBorder="0" applyAlignment="0" applyProtection="0"/>
    <xf numFmtId="0" fontId="20" fillId="0" borderId="0"/>
    <xf numFmtId="9" fontId="20" fillId="0" borderId="0" applyFont="0" applyFill="0" applyBorder="0" applyAlignment="0" applyProtection="0"/>
    <xf numFmtId="43" fontId="1" fillId="0" borderId="0" applyFont="0" applyFill="0" applyBorder="0" applyAlignment="0" applyProtection="0"/>
  </cellStyleXfs>
  <cellXfs count="231">
    <xf numFmtId="0" fontId="0" fillId="0" borderId="0" xfId="0"/>
    <xf numFmtId="0" fontId="4" fillId="0" borderId="0" xfId="0" applyFont="1"/>
    <xf numFmtId="0" fontId="4" fillId="0" borderId="0" xfId="0" applyFont="1" applyAlignment="1">
      <alignment horizontal="center"/>
    </xf>
    <xf numFmtId="165" fontId="4" fillId="0" borderId="0" xfId="0" applyNumberFormat="1" applyFont="1"/>
    <xf numFmtId="0" fontId="4" fillId="0" borderId="4" xfId="0" applyFont="1" applyBorder="1"/>
    <xf numFmtId="0" fontId="4" fillId="0" borderId="4" xfId="0" applyFont="1" applyBorder="1" applyAlignment="1">
      <alignment vertical="center"/>
    </xf>
    <xf numFmtId="0" fontId="6" fillId="0" borderId="0" xfId="0" applyFont="1" applyAlignment="1">
      <alignment horizontal="center" vertical="center" wrapText="1"/>
    </xf>
    <xf numFmtId="0" fontId="3" fillId="0" borderId="0" xfId="0" applyFont="1"/>
    <xf numFmtId="0" fontId="7" fillId="2" borderId="10" xfId="2" applyFont="1" applyFill="1" applyBorder="1" applyAlignment="1">
      <alignment horizontal="center" vertical="center" wrapText="1"/>
    </xf>
    <xf numFmtId="0" fontId="7" fillId="2" borderId="11" xfId="2" applyFont="1" applyFill="1" applyBorder="1" applyAlignment="1">
      <alignment horizontal="center" vertical="center" wrapText="1"/>
    </xf>
    <xf numFmtId="2" fontId="7" fillId="2" borderId="11" xfId="3" applyNumberFormat="1" applyFont="1" applyFill="1" applyBorder="1" applyAlignment="1">
      <alignment horizontal="center" vertical="center" wrapText="1"/>
    </xf>
    <xf numFmtId="165" fontId="7" fillId="2" borderId="11" xfId="2" applyNumberFormat="1" applyFont="1" applyFill="1" applyBorder="1" applyAlignment="1">
      <alignment horizontal="center" vertical="center" wrapText="1"/>
    </xf>
    <xf numFmtId="165" fontId="7" fillId="2" borderId="12" xfId="2" applyNumberFormat="1" applyFont="1" applyFill="1" applyBorder="1" applyAlignment="1">
      <alignment horizontal="center" vertical="center" wrapText="1"/>
    </xf>
    <xf numFmtId="2" fontId="0" fillId="0" borderId="0" xfId="0" applyNumberFormat="1"/>
    <xf numFmtId="1" fontId="7" fillId="2" borderId="13" xfId="2" applyNumberFormat="1" applyFont="1" applyFill="1" applyBorder="1" applyAlignment="1">
      <alignment horizontal="center" vertical="center" wrapText="1"/>
    </xf>
    <xf numFmtId="0" fontId="7" fillId="2" borderId="14" xfId="2" applyFont="1" applyFill="1" applyBorder="1" applyAlignment="1">
      <alignment vertical="center" wrapText="1"/>
    </xf>
    <xf numFmtId="0" fontId="7" fillId="2" borderId="14" xfId="2" applyFont="1" applyFill="1" applyBorder="1" applyAlignment="1">
      <alignment horizontal="center" vertical="center" wrapText="1"/>
    </xf>
    <xf numFmtId="165" fontId="7" fillId="2" borderId="14" xfId="4" applyNumberFormat="1" applyFont="1" applyFill="1" applyBorder="1" applyAlignment="1">
      <alignment horizontal="center" vertical="center" wrapText="1"/>
    </xf>
    <xf numFmtId="165" fontId="7" fillId="2" borderId="15" xfId="4" applyNumberFormat="1" applyFont="1" applyFill="1" applyBorder="1" applyAlignment="1">
      <alignment horizontal="center" vertical="center" wrapText="1"/>
    </xf>
    <xf numFmtId="165" fontId="3" fillId="0" borderId="0" xfId="0" applyNumberFormat="1" applyFont="1"/>
    <xf numFmtId="166" fontId="8" fillId="3" borderId="13" xfId="2" applyNumberFormat="1" applyFont="1" applyFill="1" applyBorder="1" applyAlignment="1">
      <alignment horizontal="center" vertical="center" wrapText="1"/>
    </xf>
    <xf numFmtId="0" fontId="9" fillId="3" borderId="14" xfId="0" applyFont="1" applyFill="1" applyBorder="1" applyAlignment="1">
      <alignment horizontal="justify" vertical="center" wrapText="1"/>
    </xf>
    <xf numFmtId="0" fontId="9" fillId="0" borderId="14" xfId="2" applyFont="1" applyBorder="1" applyAlignment="1">
      <alignment horizontal="center" vertical="center" wrapText="1"/>
    </xf>
    <xf numFmtId="4" fontId="9" fillId="0" borderId="14" xfId="5" applyNumberFormat="1" applyFont="1" applyBorder="1" applyAlignment="1">
      <alignment horizontal="center" vertical="center"/>
    </xf>
    <xf numFmtId="165" fontId="9" fillId="0" borderId="14" xfId="4" applyNumberFormat="1" applyFont="1" applyFill="1" applyBorder="1" applyAlignment="1">
      <alignment horizontal="center" vertical="center" wrapText="1"/>
    </xf>
    <xf numFmtId="165" fontId="9" fillId="0" borderId="15" xfId="4" applyNumberFormat="1" applyFont="1" applyFill="1" applyBorder="1" applyAlignment="1">
      <alignment horizontal="center" vertical="center" wrapText="1"/>
    </xf>
    <xf numFmtId="167" fontId="3" fillId="0" borderId="0" xfId="1" applyNumberFormat="1" applyFont="1" applyFill="1"/>
    <xf numFmtId="165" fontId="4" fillId="0" borderId="14" xfId="4" applyNumberFormat="1" applyFont="1" applyFill="1" applyBorder="1" applyAlignment="1">
      <alignment horizontal="center" vertical="center" wrapText="1"/>
    </xf>
    <xf numFmtId="49" fontId="11" fillId="0" borderId="14" xfId="5" applyNumberFormat="1" applyFont="1" applyBorder="1" applyAlignment="1">
      <alignment horizontal="center" vertical="center"/>
    </xf>
    <xf numFmtId="0" fontId="9" fillId="0" borderId="14" xfId="0" applyFont="1" applyBorder="1" applyAlignment="1">
      <alignment horizontal="center" vertical="center"/>
    </xf>
    <xf numFmtId="3" fontId="9" fillId="0" borderId="14" xfId="0" applyNumberFormat="1" applyFont="1" applyBorder="1" applyAlignment="1">
      <alignment vertical="center"/>
    </xf>
    <xf numFmtId="4" fontId="9" fillId="0" borderId="15" xfId="0" applyNumberFormat="1" applyFont="1" applyBorder="1" applyAlignment="1">
      <alignment vertical="center"/>
    </xf>
    <xf numFmtId="168" fontId="4" fillId="3" borderId="13" xfId="0" applyNumberFormat="1" applyFont="1" applyFill="1" applyBorder="1" applyAlignment="1">
      <alignment horizontal="center" vertical="center"/>
    </xf>
    <xf numFmtId="0" fontId="9" fillId="0" borderId="14" xfId="0" applyFont="1" applyBorder="1" applyAlignment="1">
      <alignment horizontal="justify" vertical="center" wrapText="1"/>
    </xf>
    <xf numFmtId="168" fontId="9" fillId="3" borderId="13" xfId="5" applyNumberFormat="1" applyFont="1" applyFill="1" applyBorder="1" applyAlignment="1">
      <alignment horizontal="center" vertical="center"/>
    </xf>
    <xf numFmtId="49" fontId="9" fillId="4" borderId="14" xfId="5" applyNumberFormat="1" applyFont="1" applyFill="1" applyBorder="1" applyAlignment="1">
      <alignment horizontal="center" vertical="center"/>
    </xf>
    <xf numFmtId="164" fontId="2" fillId="0" borderId="0" xfId="0" applyNumberFormat="1" applyFont="1" applyAlignment="1">
      <alignment horizontal="center" vertical="center"/>
    </xf>
    <xf numFmtId="0" fontId="2" fillId="0" borderId="0" xfId="0" applyFont="1" applyAlignment="1">
      <alignment wrapText="1"/>
    </xf>
    <xf numFmtId="0" fontId="4" fillId="0" borderId="14" xfId="6" applyFont="1" applyBorder="1" applyAlignment="1">
      <alignment horizontal="center" vertical="center" wrapText="1"/>
    </xf>
    <xf numFmtId="170" fontId="9" fillId="4" borderId="14" xfId="7" applyNumberFormat="1" applyFont="1" applyFill="1" applyBorder="1" applyAlignment="1">
      <alignment horizontal="center" vertical="center"/>
    </xf>
    <xf numFmtId="166" fontId="9" fillId="0" borderId="14" xfId="2" applyNumberFormat="1" applyFont="1" applyBorder="1" applyAlignment="1">
      <alignment horizontal="center" vertical="center" wrapText="1"/>
    </xf>
    <xf numFmtId="166" fontId="9" fillId="3" borderId="13" xfId="2" applyNumberFormat="1" applyFont="1" applyFill="1" applyBorder="1" applyAlignment="1">
      <alignment horizontal="center" vertical="center" wrapText="1"/>
    </xf>
    <xf numFmtId="0" fontId="4" fillId="0" borderId="14" xfId="0" applyFont="1" applyBorder="1" applyAlignment="1">
      <alignment horizontal="center" vertical="center"/>
    </xf>
    <xf numFmtId="165" fontId="9" fillId="3" borderId="14" xfId="4" applyNumberFormat="1" applyFont="1" applyFill="1" applyBorder="1" applyAlignment="1">
      <alignment horizontal="center" vertical="center" wrapText="1"/>
    </xf>
    <xf numFmtId="7" fontId="9" fillId="0" borderId="14" xfId="4" applyNumberFormat="1" applyFont="1" applyFill="1" applyBorder="1" applyAlignment="1">
      <alignment horizontal="center" vertical="center" wrapText="1"/>
    </xf>
    <xf numFmtId="2" fontId="9" fillId="0" borderId="14" xfId="2" applyNumberFormat="1" applyFont="1" applyBorder="1" applyAlignment="1">
      <alignment horizontal="center" vertical="center" wrapText="1"/>
    </xf>
    <xf numFmtId="0" fontId="13" fillId="0" borderId="14" xfId="0" applyFont="1" applyBorder="1" applyAlignment="1">
      <alignment horizontal="center" vertical="center" wrapText="1"/>
    </xf>
    <xf numFmtId="171" fontId="13" fillId="0" borderId="14" xfId="0" applyNumberFormat="1" applyFont="1" applyBorder="1" applyAlignment="1">
      <alignment horizontal="right" vertical="center" wrapText="1"/>
    </xf>
    <xf numFmtId="166" fontId="9" fillId="3" borderId="16" xfId="2" applyNumberFormat="1" applyFont="1" applyFill="1" applyBorder="1" applyAlignment="1">
      <alignment horizontal="center" vertical="center" wrapText="1"/>
    </xf>
    <xf numFmtId="0" fontId="9" fillId="3" borderId="17" xfId="0" applyFont="1" applyFill="1" applyBorder="1" applyAlignment="1">
      <alignment horizontal="justify" vertical="center" wrapText="1"/>
    </xf>
    <xf numFmtId="0" fontId="9" fillId="0" borderId="17" xfId="0" applyFont="1" applyBorder="1" applyAlignment="1">
      <alignment horizontal="center" vertical="center"/>
    </xf>
    <xf numFmtId="4" fontId="9" fillId="0" borderId="17" xfId="5" applyNumberFormat="1" applyFont="1" applyBorder="1" applyAlignment="1">
      <alignment horizontal="center" vertical="center"/>
    </xf>
    <xf numFmtId="165" fontId="9" fillId="0" borderId="17" xfId="4" applyNumberFormat="1" applyFont="1" applyFill="1" applyBorder="1" applyAlignment="1">
      <alignment horizontal="center" vertical="center" wrapText="1"/>
    </xf>
    <xf numFmtId="165" fontId="9" fillId="0" borderId="18" xfId="4" applyNumberFormat="1" applyFont="1" applyFill="1" applyBorder="1" applyAlignment="1">
      <alignment horizontal="center" vertical="center" wrapText="1"/>
    </xf>
    <xf numFmtId="0" fontId="14" fillId="2" borderId="21" xfId="2" applyFont="1" applyFill="1" applyBorder="1" applyAlignment="1">
      <alignment wrapText="1"/>
    </xf>
    <xf numFmtId="165" fontId="14" fillId="2" borderId="22" xfId="2" applyNumberFormat="1" applyFont="1" applyFill="1" applyBorder="1" applyAlignment="1">
      <alignment wrapText="1"/>
    </xf>
    <xf numFmtId="42" fontId="0" fillId="0" borderId="0" xfId="4" applyFont="1"/>
    <xf numFmtId="10" fontId="14" fillId="2" borderId="4" xfId="2" applyNumberFormat="1" applyFont="1" applyFill="1" applyBorder="1" applyAlignment="1">
      <alignment wrapText="1"/>
    </xf>
    <xf numFmtId="9" fontId="14" fillId="2" borderId="4" xfId="2" applyNumberFormat="1" applyFont="1" applyFill="1" applyBorder="1" applyAlignment="1">
      <alignment wrapText="1"/>
    </xf>
    <xf numFmtId="44" fontId="0" fillId="0" borderId="0" xfId="0" applyNumberFormat="1"/>
    <xf numFmtId="42" fontId="0" fillId="0" borderId="0" xfId="0" applyNumberFormat="1"/>
    <xf numFmtId="164" fontId="16" fillId="0" borderId="12" xfId="0" applyNumberFormat="1" applyFont="1" applyBorder="1" applyAlignment="1">
      <alignment horizontal="center" vertical="center"/>
    </xf>
    <xf numFmtId="164" fontId="16" fillId="0" borderId="15" xfId="0" applyNumberFormat="1" applyFont="1" applyBorder="1" applyAlignment="1">
      <alignment horizontal="center" vertical="center"/>
    </xf>
    <xf numFmtId="164" fontId="18" fillId="0" borderId="18" xfId="0" applyNumberFormat="1" applyFont="1" applyBorder="1" applyAlignment="1">
      <alignment horizontal="center" vertical="center"/>
    </xf>
    <xf numFmtId="0" fontId="17" fillId="3" borderId="1" xfId="0" applyFont="1" applyFill="1" applyBorder="1" applyAlignment="1">
      <alignment horizontal="center" vertical="center"/>
    </xf>
    <xf numFmtId="164" fontId="17" fillId="0" borderId="12" xfId="9" applyFont="1" applyBorder="1" applyAlignment="1">
      <alignment horizontal="right" vertical="center"/>
    </xf>
    <xf numFmtId="0" fontId="18" fillId="3" borderId="5" xfId="0" applyFont="1" applyFill="1" applyBorder="1" applyAlignment="1">
      <alignment horizontal="center" vertical="center"/>
    </xf>
    <xf numFmtId="164" fontId="17" fillId="0" borderId="15" xfId="9" applyFont="1" applyBorder="1" applyAlignment="1">
      <alignment horizontal="right" vertical="center"/>
    </xf>
    <xf numFmtId="10" fontId="16" fillId="3" borderId="14" xfId="10" applyNumberFormat="1" applyFont="1" applyFill="1" applyBorder="1" applyAlignment="1">
      <alignment vertical="center"/>
    </xf>
    <xf numFmtId="10" fontId="16" fillId="0" borderId="14" xfId="11" applyNumberFormat="1" applyFont="1" applyFill="1" applyBorder="1" applyAlignment="1">
      <alignment horizontal="right" vertical="center"/>
    </xf>
    <xf numFmtId="173" fontId="16" fillId="5" borderId="17" xfId="1" applyNumberFormat="1" applyFont="1" applyFill="1" applyBorder="1" applyAlignment="1">
      <alignment vertical="center"/>
    </xf>
    <xf numFmtId="164" fontId="17" fillId="0" borderId="18" xfId="9" applyFont="1" applyBorder="1" applyAlignment="1">
      <alignment horizontal="right" vertical="center"/>
    </xf>
    <xf numFmtId="0" fontId="18" fillId="3" borderId="0" xfId="0" applyFont="1" applyFill="1" applyAlignment="1">
      <alignment vertical="center"/>
    </xf>
    <xf numFmtId="0" fontId="18" fillId="3" borderId="0" xfId="0" applyFont="1" applyFill="1" applyAlignment="1">
      <alignment horizontal="center" vertical="center"/>
    </xf>
    <xf numFmtId="172" fontId="16" fillId="3" borderId="0" xfId="10" applyNumberFormat="1" applyFont="1" applyFill="1" applyAlignment="1">
      <alignment horizontal="center" vertical="center"/>
    </xf>
    <xf numFmtId="164" fontId="16" fillId="3" borderId="6" xfId="11" applyNumberFormat="1" applyFont="1" applyFill="1" applyBorder="1" applyAlignment="1">
      <alignment horizontal="right" vertical="center"/>
    </xf>
    <xf numFmtId="0" fontId="21" fillId="2" borderId="10" xfId="10" applyFont="1" applyFill="1" applyBorder="1" applyAlignment="1">
      <alignment horizontal="center" vertical="center"/>
    </xf>
    <xf numFmtId="0" fontId="21" fillId="2" borderId="11" xfId="10" applyFont="1" applyFill="1" applyBorder="1" applyAlignment="1">
      <alignment horizontal="center" vertical="center"/>
    </xf>
    <xf numFmtId="43" fontId="21" fillId="2" borderId="11" xfId="12" applyFont="1" applyFill="1" applyBorder="1" applyAlignment="1">
      <alignment horizontal="center" vertical="center"/>
    </xf>
    <xf numFmtId="172" fontId="21" fillId="2" borderId="11" xfId="8" applyNumberFormat="1" applyFont="1" applyFill="1" applyBorder="1" applyAlignment="1">
      <alignment horizontal="center" vertical="center"/>
    </xf>
    <xf numFmtId="172" fontId="21" fillId="2" borderId="31" xfId="8" applyNumberFormat="1" applyFont="1" applyFill="1" applyBorder="1" applyAlignment="1">
      <alignment horizontal="center" vertical="center"/>
    </xf>
    <xf numFmtId="164" fontId="21" fillId="2" borderId="12" xfId="8" applyNumberFormat="1" applyFont="1" applyFill="1" applyBorder="1" applyAlignment="1">
      <alignment horizontal="right" vertical="center"/>
    </xf>
    <xf numFmtId="0" fontId="21" fillId="2" borderId="13" xfId="0" applyFont="1" applyFill="1" applyBorder="1" applyAlignment="1">
      <alignment horizontal="center" vertical="center"/>
    </xf>
    <xf numFmtId="0" fontId="21" fillId="2" borderId="14" xfId="0" applyFont="1" applyFill="1" applyBorder="1" applyAlignment="1">
      <alignment vertical="center"/>
    </xf>
    <xf numFmtId="43" fontId="21" fillId="2" borderId="35" xfId="12" applyFont="1" applyFill="1" applyBorder="1" applyAlignment="1">
      <alignment horizontal="center" vertical="center"/>
    </xf>
    <xf numFmtId="164" fontId="21" fillId="2" borderId="15" xfId="9" applyFont="1" applyFill="1" applyBorder="1" applyAlignment="1">
      <alignment horizontal="right" vertical="center"/>
    </xf>
    <xf numFmtId="0" fontId="22" fillId="2" borderId="5" xfId="0" applyFont="1" applyFill="1" applyBorder="1" applyAlignment="1">
      <alignment horizontal="center" vertical="center"/>
    </xf>
    <xf numFmtId="0" fontId="21" fillId="2" borderId="35" xfId="0" applyFont="1" applyFill="1" applyBorder="1" applyAlignment="1">
      <alignment horizontal="center" vertical="center" wrapText="1"/>
    </xf>
    <xf numFmtId="0" fontId="16" fillId="5" borderId="37" xfId="0" applyFont="1" applyFill="1" applyBorder="1" applyAlignment="1">
      <alignment horizontal="center" vertical="center"/>
    </xf>
    <xf numFmtId="0" fontId="16" fillId="5" borderId="14" xfId="0" applyFont="1" applyFill="1" applyBorder="1" applyAlignment="1">
      <alignment horizontal="right" vertical="center" wrapText="1"/>
    </xf>
    <xf numFmtId="0" fontId="16" fillId="5" borderId="14" xfId="0" applyFont="1" applyFill="1" applyBorder="1" applyAlignment="1">
      <alignment horizontal="center" vertical="center" wrapText="1"/>
    </xf>
    <xf numFmtId="43" fontId="16" fillId="5" borderId="14" xfId="12" applyFont="1" applyFill="1" applyBorder="1" applyAlignment="1">
      <alignment horizontal="center" vertical="center"/>
    </xf>
    <xf numFmtId="172" fontId="16" fillId="5" borderId="14" xfId="8" applyNumberFormat="1" applyFont="1" applyFill="1" applyBorder="1" applyAlignment="1">
      <alignment horizontal="center" vertical="center"/>
    </xf>
    <xf numFmtId="172" fontId="16" fillId="5" borderId="34" xfId="8" applyNumberFormat="1" applyFont="1" applyFill="1" applyBorder="1" applyAlignment="1">
      <alignment horizontal="center" vertical="center"/>
    </xf>
    <xf numFmtId="164" fontId="16" fillId="5" borderId="15" xfId="9" applyFont="1" applyFill="1" applyBorder="1" applyAlignment="1">
      <alignment horizontal="right" vertical="center"/>
    </xf>
    <xf numFmtId="43" fontId="0" fillId="0" borderId="0" xfId="0" applyNumberFormat="1"/>
    <xf numFmtId="0" fontId="23" fillId="0" borderId="37" xfId="0" applyFont="1" applyBorder="1" applyAlignment="1">
      <alignment horizontal="center" vertical="center"/>
    </xf>
    <xf numFmtId="0" fontId="23" fillId="0" borderId="14" xfId="0" applyFont="1" applyBorder="1" applyAlignment="1">
      <alignment horizontal="left" vertical="center" wrapText="1"/>
    </xf>
    <xf numFmtId="0" fontId="23" fillId="0" borderId="14" xfId="0" applyFont="1" applyBorder="1" applyAlignment="1">
      <alignment horizontal="center" vertical="center" wrapText="1"/>
    </xf>
    <xf numFmtId="43" fontId="23" fillId="0" borderId="14" xfId="12" applyFont="1" applyFill="1" applyBorder="1" applyAlignment="1">
      <alignment horizontal="center" vertical="center"/>
    </xf>
    <xf numFmtId="172" fontId="23" fillId="0" borderId="14" xfId="8" applyNumberFormat="1" applyFont="1" applyFill="1" applyBorder="1" applyAlignment="1">
      <alignment horizontal="right" vertical="center"/>
    </xf>
    <xf numFmtId="43" fontId="18" fillId="0" borderId="14" xfId="12" applyFont="1" applyFill="1" applyBorder="1" applyAlignment="1">
      <alignment horizontal="center" vertical="center"/>
    </xf>
    <xf numFmtId="164" fontId="23" fillId="0" borderId="15" xfId="9" applyFont="1" applyFill="1" applyBorder="1" applyAlignment="1">
      <alignment horizontal="right" vertical="center"/>
    </xf>
    <xf numFmtId="0" fontId="18" fillId="0" borderId="13" xfId="0" applyFont="1" applyBorder="1" applyAlignment="1">
      <alignment horizontal="center" vertical="center"/>
    </xf>
    <xf numFmtId="0" fontId="18" fillId="0" borderId="14" xfId="0" applyFont="1" applyBorder="1" applyAlignment="1">
      <alignment vertical="center" wrapText="1"/>
    </xf>
    <xf numFmtId="0" fontId="18" fillId="0" borderId="14" xfId="0" applyFont="1" applyBorder="1" applyAlignment="1">
      <alignment horizontal="center" vertical="center"/>
    </xf>
    <xf numFmtId="174" fontId="18" fillId="0" borderId="14" xfId="9" applyNumberFormat="1" applyFont="1" applyFill="1" applyBorder="1" applyAlignment="1">
      <alignment horizontal="center" vertical="center"/>
    </xf>
    <xf numFmtId="0" fontId="18" fillId="3" borderId="38" xfId="0" applyFont="1" applyFill="1" applyBorder="1" applyAlignment="1">
      <alignment horizontal="center" vertical="center"/>
    </xf>
    <xf numFmtId="0" fontId="18" fillId="3" borderId="14" xfId="0" applyFont="1" applyFill="1" applyBorder="1" applyAlignment="1">
      <alignment vertical="center"/>
    </xf>
    <xf numFmtId="0" fontId="18" fillId="3" borderId="14" xfId="0" applyFont="1" applyFill="1" applyBorder="1" applyAlignment="1">
      <alignment horizontal="center" vertical="center"/>
    </xf>
    <xf numFmtId="43" fontId="18" fillId="3" borderId="14" xfId="12" applyFont="1" applyFill="1" applyBorder="1" applyAlignment="1">
      <alignment horizontal="center" vertical="center"/>
    </xf>
    <xf numFmtId="174" fontId="18" fillId="3" borderId="14" xfId="9" applyNumberFormat="1" applyFont="1" applyFill="1" applyBorder="1" applyAlignment="1">
      <alignment horizontal="center" vertical="center"/>
    </xf>
    <xf numFmtId="0" fontId="18" fillId="3" borderId="35" xfId="0" applyFont="1" applyFill="1" applyBorder="1" applyAlignment="1">
      <alignment horizontal="center" vertical="center"/>
    </xf>
    <xf numFmtId="0" fontId="22" fillId="2" borderId="13" xfId="0" applyFont="1" applyFill="1" applyBorder="1" applyAlignment="1">
      <alignment horizontal="center" vertical="center"/>
    </xf>
    <xf numFmtId="164" fontId="21" fillId="2" borderId="39" xfId="9" applyFont="1" applyFill="1" applyBorder="1" applyAlignment="1">
      <alignment horizontal="right" vertical="center"/>
    </xf>
    <xf numFmtId="0" fontId="18" fillId="0" borderId="14" xfId="0" applyFont="1" applyBorder="1" applyAlignment="1">
      <alignment horizontal="left" vertical="center" wrapText="1"/>
    </xf>
    <xf numFmtId="43" fontId="18" fillId="0" borderId="14" xfId="0" applyNumberFormat="1" applyFont="1" applyBorder="1" applyAlignment="1">
      <alignment horizontal="center" vertical="center"/>
    </xf>
    <xf numFmtId="174" fontId="18" fillId="0" borderId="14" xfId="9" applyNumberFormat="1" applyFont="1" applyFill="1" applyBorder="1" applyAlignment="1">
      <alignment horizontal="right" vertical="center"/>
    </xf>
    <xf numFmtId="164" fontId="18" fillId="0" borderId="39" xfId="9" applyFont="1" applyFill="1" applyBorder="1" applyAlignment="1">
      <alignment horizontal="right" vertical="center"/>
    </xf>
    <xf numFmtId="164" fontId="18" fillId="3" borderId="39" xfId="0" applyNumberFormat="1" applyFont="1" applyFill="1" applyBorder="1" applyAlignment="1">
      <alignment horizontal="center" vertical="center"/>
    </xf>
    <xf numFmtId="0" fontId="22" fillId="2" borderId="37" xfId="0" applyFont="1" applyFill="1" applyBorder="1" applyAlignment="1">
      <alignment horizontal="center" vertical="center"/>
    </xf>
    <xf numFmtId="0" fontId="16" fillId="5" borderId="14" xfId="0" applyFont="1" applyFill="1" applyBorder="1" applyAlignment="1">
      <alignment vertical="center" wrapText="1"/>
    </xf>
    <xf numFmtId="0" fontId="16" fillId="5" borderId="14" xfId="0" applyFont="1" applyFill="1" applyBorder="1" applyAlignment="1">
      <alignment horizontal="center" vertical="center"/>
    </xf>
    <xf numFmtId="174" fontId="16" fillId="5" borderId="14" xfId="9" applyNumberFormat="1" applyFont="1" applyFill="1" applyBorder="1" applyAlignment="1">
      <alignment horizontal="right" vertical="center"/>
    </xf>
    <xf numFmtId="174" fontId="16" fillId="5" borderId="34" xfId="9" applyNumberFormat="1" applyFont="1" applyFill="1" applyBorder="1" applyAlignment="1">
      <alignment horizontal="center" vertical="center"/>
    </xf>
    <xf numFmtId="174" fontId="23" fillId="0" borderId="14" xfId="9" applyNumberFormat="1" applyFont="1" applyFill="1" applyBorder="1" applyAlignment="1">
      <alignment horizontal="right" vertical="center"/>
    </xf>
    <xf numFmtId="0" fontId="18" fillId="0" borderId="38" xfId="0" applyFont="1" applyBorder="1" applyAlignment="1">
      <alignment horizontal="center" vertical="center"/>
    </xf>
    <xf numFmtId="0" fontId="18" fillId="0" borderId="35" xfId="0" applyFont="1" applyBorder="1" applyAlignment="1">
      <alignment vertical="center" wrapText="1"/>
    </xf>
    <xf numFmtId="0" fontId="18" fillId="0" borderId="35" xfId="0" applyFont="1" applyBorder="1" applyAlignment="1">
      <alignment horizontal="center" vertical="center"/>
    </xf>
    <xf numFmtId="43" fontId="18" fillId="0" borderId="35" xfId="12" applyFont="1" applyFill="1" applyBorder="1" applyAlignment="1">
      <alignment horizontal="center" vertical="center"/>
    </xf>
    <xf numFmtId="174" fontId="23" fillId="0" borderId="35" xfId="9" applyNumberFormat="1" applyFont="1" applyFill="1" applyBorder="1" applyAlignment="1">
      <alignment horizontal="right" vertical="center"/>
    </xf>
    <xf numFmtId="164" fontId="23" fillId="0" borderId="39" xfId="9" applyFont="1" applyFill="1" applyBorder="1" applyAlignment="1">
      <alignment horizontal="right" vertical="center"/>
    </xf>
    <xf numFmtId="0" fontId="18" fillId="0" borderId="40" xfId="0" applyFont="1" applyBorder="1" applyAlignment="1">
      <alignment horizontal="center" vertical="center"/>
    </xf>
    <xf numFmtId="0" fontId="18" fillId="3" borderId="13" xfId="0" applyFont="1" applyFill="1" applyBorder="1" applyAlignment="1">
      <alignment horizontal="center" vertical="center"/>
    </xf>
    <xf numFmtId="0" fontId="18" fillId="3" borderId="14" xfId="0" applyFont="1" applyFill="1" applyBorder="1" applyAlignment="1">
      <alignment vertical="center" wrapText="1"/>
    </xf>
    <xf numFmtId="174" fontId="18" fillId="3" borderId="14" xfId="9" applyNumberFormat="1" applyFont="1" applyFill="1" applyBorder="1" applyAlignment="1">
      <alignment horizontal="right" vertical="center"/>
    </xf>
    <xf numFmtId="164" fontId="18" fillId="3" borderId="15" xfId="9" applyFont="1" applyFill="1" applyBorder="1" applyAlignment="1">
      <alignment horizontal="right" vertical="center"/>
    </xf>
    <xf numFmtId="0" fontId="18" fillId="3" borderId="35" xfId="0" applyFont="1" applyFill="1" applyBorder="1" applyAlignment="1">
      <alignment vertical="center"/>
    </xf>
    <xf numFmtId="0" fontId="24" fillId="3" borderId="35" xfId="0" applyFont="1" applyFill="1" applyBorder="1" applyAlignment="1">
      <alignment horizontal="center" vertical="center"/>
    </xf>
    <xf numFmtId="43" fontId="24" fillId="3" borderId="35" xfId="12" applyFont="1" applyFill="1" applyBorder="1" applyAlignment="1">
      <alignment horizontal="center" vertical="center"/>
    </xf>
    <xf numFmtId="172" fontId="24" fillId="3" borderId="35" xfId="8" applyNumberFormat="1" applyFont="1" applyFill="1" applyBorder="1" applyAlignment="1">
      <alignment horizontal="right" vertical="center"/>
    </xf>
    <xf numFmtId="164" fontId="24" fillId="3" borderId="39" xfId="8" applyNumberFormat="1" applyFont="1" applyFill="1" applyBorder="1" applyAlignment="1">
      <alignment horizontal="right" vertical="center"/>
    </xf>
    <xf numFmtId="43" fontId="18" fillId="0" borderId="14" xfId="12" applyFont="1" applyFill="1" applyBorder="1" applyAlignment="1">
      <alignment horizontal="right" vertical="center"/>
    </xf>
    <xf numFmtId="174" fontId="18" fillId="0" borderId="34" xfId="9" applyNumberFormat="1" applyFont="1" applyFill="1" applyBorder="1" applyAlignment="1">
      <alignment horizontal="right" vertical="center"/>
    </xf>
    <xf numFmtId="0" fontId="18" fillId="0" borderId="14" xfId="0" applyFont="1" applyBorder="1" applyAlignment="1">
      <alignment vertical="center"/>
    </xf>
    <xf numFmtId="9" fontId="18" fillId="0" borderId="14" xfId="12" applyNumberFormat="1" applyFont="1" applyFill="1" applyBorder="1" applyAlignment="1">
      <alignment horizontal="center" vertical="center"/>
    </xf>
    <xf numFmtId="0" fontId="23" fillId="0" borderId="14" xfId="0" applyFont="1" applyBorder="1" applyAlignment="1">
      <alignment vertical="center"/>
    </xf>
    <xf numFmtId="0" fontId="23" fillId="0" borderId="14" xfId="0" applyFont="1" applyBorder="1" applyAlignment="1">
      <alignment horizontal="center" vertical="center"/>
    </xf>
    <xf numFmtId="10" fontId="23" fillId="0" borderId="14" xfId="11" applyNumberFormat="1" applyFont="1" applyFill="1" applyBorder="1" applyAlignment="1">
      <alignment vertical="center"/>
    </xf>
    <xf numFmtId="0" fontId="18" fillId="0" borderId="16" xfId="0" applyFont="1" applyBorder="1" applyAlignment="1">
      <alignment horizontal="center" vertical="center"/>
    </xf>
    <xf numFmtId="0" fontId="23" fillId="0" borderId="17" xfId="0" applyFont="1" applyBorder="1" applyAlignment="1">
      <alignment vertical="center"/>
    </xf>
    <xf numFmtId="0" fontId="23" fillId="0" borderId="17" xfId="0" applyFont="1" applyBorder="1" applyAlignment="1">
      <alignment horizontal="center" vertical="center"/>
    </xf>
    <xf numFmtId="10" fontId="23" fillId="0" borderId="17" xfId="11" applyNumberFormat="1" applyFont="1" applyFill="1" applyBorder="1" applyAlignment="1">
      <alignment vertical="center"/>
    </xf>
    <xf numFmtId="174" fontId="23" fillId="0" borderId="17" xfId="9" applyNumberFormat="1" applyFont="1" applyFill="1" applyBorder="1" applyAlignment="1">
      <alignment horizontal="right" vertical="center"/>
    </xf>
    <xf numFmtId="164" fontId="23" fillId="0" borderId="18" xfId="9" applyFont="1" applyFill="1" applyBorder="1" applyAlignment="1">
      <alignment horizontal="right" vertical="center"/>
    </xf>
    <xf numFmtId="10" fontId="1" fillId="0" borderId="0" xfId="1" applyNumberFormat="1" applyFont="1"/>
    <xf numFmtId="9" fontId="0" fillId="0" borderId="0" xfId="1" applyFont="1"/>
    <xf numFmtId="10" fontId="1" fillId="6" borderId="0" xfId="1" applyNumberFormat="1" applyFont="1" applyFill="1"/>
    <xf numFmtId="0" fontId="25" fillId="7" borderId="4" xfId="0" applyFont="1" applyFill="1" applyBorder="1" applyAlignment="1">
      <alignment horizontal="center" vertical="center" wrapText="1"/>
    </xf>
    <xf numFmtId="0" fontId="25" fillId="7" borderId="41" xfId="0" applyFont="1" applyFill="1" applyBorder="1" applyAlignment="1">
      <alignment horizontal="center" vertical="center" wrapText="1"/>
    </xf>
    <xf numFmtId="0" fontId="26" fillId="0" borderId="42" xfId="0" applyFont="1" applyBorder="1" applyAlignment="1">
      <alignment horizontal="center" vertical="center" wrapText="1"/>
    </xf>
    <xf numFmtId="0" fontId="26" fillId="0" borderId="9" xfId="0" applyFont="1" applyBorder="1" applyAlignment="1">
      <alignment horizontal="center" vertical="center" wrapText="1"/>
    </xf>
    <xf numFmtId="14" fontId="26" fillId="0" borderId="9" xfId="0" applyNumberFormat="1" applyFont="1" applyBorder="1" applyAlignment="1">
      <alignment horizontal="center" vertical="center" wrapText="1"/>
    </xf>
    <xf numFmtId="0" fontId="26" fillId="0" borderId="42" xfId="0" applyFont="1" applyBorder="1" applyAlignment="1">
      <alignment horizontal="center" vertical="center"/>
    </xf>
    <xf numFmtId="0" fontId="26" fillId="0" borderId="42" xfId="0" applyFont="1" applyBorder="1" applyAlignment="1">
      <alignment vertical="center"/>
    </xf>
    <xf numFmtId="0" fontId="26" fillId="0" borderId="9" xfId="0" applyFont="1" applyBorder="1" applyAlignment="1">
      <alignment vertical="center"/>
    </xf>
    <xf numFmtId="10" fontId="26" fillId="0" borderId="9" xfId="0" applyNumberFormat="1" applyFont="1" applyBorder="1" applyAlignment="1">
      <alignment horizontal="center" vertical="center" wrapText="1"/>
    </xf>
    <xf numFmtId="10" fontId="26" fillId="0" borderId="9" xfId="0" applyNumberFormat="1" applyFont="1" applyBorder="1" applyAlignment="1">
      <alignment horizontal="center" vertical="center"/>
    </xf>
    <xf numFmtId="10" fontId="27" fillId="0" borderId="9" xfId="0" applyNumberFormat="1" applyFont="1" applyBorder="1" applyAlignment="1">
      <alignment horizontal="center" vertical="center" wrapText="1"/>
    </xf>
    <xf numFmtId="165" fontId="4" fillId="0" borderId="3" xfId="0" applyNumberFormat="1" applyFont="1" applyBorder="1" applyAlignment="1">
      <alignment horizontal="center"/>
    </xf>
    <xf numFmtId="165" fontId="4" fillId="0" borderId="6" xfId="0" applyNumberFormat="1" applyFont="1" applyBorder="1" applyAlignment="1">
      <alignment horizontal="center"/>
    </xf>
    <xf numFmtId="165" fontId="4" fillId="0" borderId="9" xfId="0" applyNumberFormat="1" applyFont="1" applyBorder="1" applyAlignment="1">
      <alignment horizont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4" fillId="2" borderId="19" xfId="2" applyFont="1" applyFill="1" applyBorder="1" applyAlignment="1">
      <alignment horizontal="center" wrapText="1"/>
    </xf>
    <xf numFmtId="0" fontId="14" fillId="2" borderId="20" xfId="2" applyFont="1" applyFill="1" applyBorder="1" applyAlignment="1">
      <alignment horizontal="center" wrapText="1"/>
    </xf>
    <xf numFmtId="0" fontId="0" fillId="0" borderId="1"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1" fillId="2" borderId="14" xfId="0" applyFont="1" applyFill="1" applyBorder="1" applyAlignment="1">
      <alignment horizontal="center" vertical="center" wrapText="1"/>
    </xf>
    <xf numFmtId="3" fontId="15" fillId="0" borderId="1" xfId="0" applyNumberFormat="1" applyFont="1" applyBorder="1" applyAlignment="1">
      <alignment horizontal="center" vertical="center" wrapText="1"/>
    </xf>
    <xf numFmtId="3" fontId="15" fillId="0" borderId="2" xfId="0" applyNumberFormat="1" applyFont="1" applyBorder="1" applyAlignment="1">
      <alignment horizontal="center" vertical="center" wrapText="1"/>
    </xf>
    <xf numFmtId="3" fontId="15" fillId="0" borderId="23" xfId="0" applyNumberFormat="1" applyFont="1" applyBorder="1" applyAlignment="1">
      <alignment horizontal="center" vertical="center" wrapText="1"/>
    </xf>
    <xf numFmtId="3" fontId="15" fillId="0" borderId="5" xfId="0" applyNumberFormat="1" applyFont="1" applyBorder="1" applyAlignment="1">
      <alignment horizontal="center" vertical="center" wrapText="1"/>
    </xf>
    <xf numFmtId="3" fontId="15" fillId="0" borderId="0" xfId="0" applyNumberFormat="1" applyFont="1" applyAlignment="1">
      <alignment horizontal="center" vertical="center" wrapText="1"/>
    </xf>
    <xf numFmtId="3" fontId="15" fillId="0" borderId="24" xfId="0" applyNumberFormat="1" applyFont="1" applyBorder="1" applyAlignment="1">
      <alignment horizontal="center" vertical="center" wrapText="1"/>
    </xf>
    <xf numFmtId="3" fontId="15" fillId="0" borderId="25" xfId="0" applyNumberFormat="1" applyFont="1" applyBorder="1" applyAlignment="1">
      <alignment horizontal="center" vertical="center" wrapText="1"/>
    </xf>
    <xf numFmtId="3" fontId="15" fillId="0" borderId="26" xfId="0" applyNumberFormat="1" applyFont="1" applyBorder="1" applyAlignment="1">
      <alignment horizontal="center" vertical="center" wrapText="1"/>
    </xf>
    <xf numFmtId="3" fontId="15" fillId="0" borderId="27" xfId="0" applyNumberFormat="1" applyFont="1" applyBorder="1" applyAlignment="1">
      <alignment horizontal="center" vertical="center" wrapText="1"/>
    </xf>
    <xf numFmtId="172" fontId="17" fillId="0" borderId="28" xfId="8" applyNumberFormat="1" applyFont="1" applyBorder="1" applyAlignment="1">
      <alignment horizontal="right" vertical="center"/>
    </xf>
    <xf numFmtId="172" fontId="17" fillId="0" borderId="29" xfId="8" applyNumberFormat="1" applyFont="1" applyBorder="1" applyAlignment="1">
      <alignment horizontal="right" vertical="center"/>
    </xf>
    <xf numFmtId="172" fontId="17" fillId="0" borderId="30" xfId="8" applyNumberFormat="1" applyFont="1" applyBorder="1" applyAlignment="1">
      <alignment horizontal="right" vertical="center"/>
    </xf>
    <xf numFmtId="0" fontId="19" fillId="3" borderId="10" xfId="0" applyFont="1" applyFill="1" applyBorder="1" applyAlignment="1">
      <alignment horizontal="left" vertical="center" wrapText="1"/>
    </xf>
    <xf numFmtId="0" fontId="19" fillId="3" borderId="13" xfId="0" applyFont="1" applyFill="1" applyBorder="1" applyAlignment="1">
      <alignment horizontal="left" vertical="center" wrapText="1"/>
    </xf>
    <xf numFmtId="0" fontId="19" fillId="3" borderId="16" xfId="0" applyFont="1" applyFill="1" applyBorder="1" applyAlignment="1">
      <alignment horizontal="left" vertical="center" wrapText="1"/>
    </xf>
    <xf numFmtId="172" fontId="17" fillId="3" borderId="31" xfId="8" applyNumberFormat="1" applyFont="1" applyFill="1" applyBorder="1" applyAlignment="1">
      <alignment horizontal="center" vertical="center"/>
    </xf>
    <xf numFmtId="172" fontId="17" fillId="3" borderId="32" xfId="8" applyNumberFormat="1" applyFont="1" applyFill="1" applyBorder="1" applyAlignment="1">
      <alignment horizontal="center" vertical="center"/>
    </xf>
    <xf numFmtId="172" fontId="17" fillId="3" borderId="33" xfId="8" applyNumberFormat="1" applyFont="1" applyFill="1" applyBorder="1" applyAlignment="1">
      <alignment horizontal="center" vertical="center"/>
    </xf>
    <xf numFmtId="172" fontId="17" fillId="3" borderId="34" xfId="8" applyNumberFormat="1" applyFont="1" applyFill="1" applyBorder="1" applyAlignment="1">
      <alignment horizontal="center" vertical="center"/>
    </xf>
    <xf numFmtId="172" fontId="17" fillId="3" borderId="35" xfId="8" applyNumberFormat="1" applyFont="1" applyFill="1" applyBorder="1" applyAlignment="1">
      <alignment horizontal="center" vertical="center"/>
    </xf>
    <xf numFmtId="172" fontId="17" fillId="3" borderId="36" xfId="8" applyNumberFormat="1" applyFont="1" applyFill="1" applyBorder="1" applyAlignment="1">
      <alignment horizontal="center" vertical="center"/>
    </xf>
    <xf numFmtId="172" fontId="16" fillId="3" borderId="14" xfId="10" applyNumberFormat="1" applyFont="1" applyFill="1" applyBorder="1" applyAlignment="1">
      <alignment horizontal="center" vertical="center"/>
    </xf>
    <xf numFmtId="172" fontId="16" fillId="5" borderId="17" xfId="10" applyNumberFormat="1" applyFont="1" applyFill="1" applyBorder="1" applyAlignment="1">
      <alignment horizontal="center" vertical="center"/>
    </xf>
    <xf numFmtId="0" fontId="21" fillId="2" borderId="34" xfId="0" applyFont="1" applyFill="1" applyBorder="1" applyAlignment="1">
      <alignment horizontal="center" vertical="center"/>
    </xf>
    <xf numFmtId="0" fontId="21" fillId="2" borderId="36" xfId="0" applyFont="1" applyFill="1" applyBorder="1" applyAlignment="1">
      <alignment horizontal="center" vertical="center"/>
    </xf>
    <xf numFmtId="43" fontId="21" fillId="2" borderId="34" xfId="12" applyFont="1" applyFill="1" applyBorder="1" applyAlignment="1">
      <alignment horizontal="center" vertical="center"/>
    </xf>
    <xf numFmtId="43" fontId="21" fillId="2" borderId="36" xfId="12" applyFont="1" applyFill="1" applyBorder="1" applyAlignment="1">
      <alignment horizontal="center" vertical="center"/>
    </xf>
    <xf numFmtId="0" fontId="21" fillId="2" borderId="34" xfId="0" applyFont="1" applyFill="1" applyBorder="1" applyAlignment="1">
      <alignment horizontal="center" vertical="center" wrapText="1"/>
    </xf>
    <xf numFmtId="0" fontId="21" fillId="2" borderId="35" xfId="0" applyFont="1" applyFill="1" applyBorder="1" applyAlignment="1">
      <alignment horizontal="center" vertical="center" wrapText="1"/>
    </xf>
    <xf numFmtId="0" fontId="21" fillId="2" borderId="36" xfId="0" applyFont="1" applyFill="1" applyBorder="1" applyAlignment="1">
      <alignment horizontal="center" vertical="center" wrapText="1"/>
    </xf>
    <xf numFmtId="43" fontId="21" fillId="2" borderId="35" xfId="12" applyFont="1" applyFill="1" applyBorder="1" applyAlignment="1">
      <alignment horizontal="center" vertical="center"/>
    </xf>
    <xf numFmtId="0" fontId="18" fillId="3" borderId="38" xfId="0" applyFont="1" applyFill="1" applyBorder="1" applyAlignment="1">
      <alignment horizontal="center" vertical="center"/>
    </xf>
    <xf numFmtId="0" fontId="18" fillId="3" borderId="35" xfId="0" applyFont="1" applyFill="1" applyBorder="1" applyAlignment="1">
      <alignment horizontal="center" vertical="center"/>
    </xf>
    <xf numFmtId="0" fontId="18" fillId="3" borderId="39" xfId="0" applyFont="1" applyFill="1" applyBorder="1" applyAlignment="1">
      <alignment horizontal="center" vertical="center"/>
    </xf>
    <xf numFmtId="0" fontId="18" fillId="0" borderId="38" xfId="0" applyFont="1" applyBorder="1" applyAlignment="1">
      <alignment horizontal="center" vertical="center"/>
    </xf>
    <xf numFmtId="0" fontId="18" fillId="0" borderId="35" xfId="0" applyFont="1" applyBorder="1" applyAlignment="1">
      <alignment horizontal="center" vertical="center"/>
    </xf>
    <xf numFmtId="0" fontId="18" fillId="0" borderId="39" xfId="0" applyFont="1" applyBorder="1" applyAlignment="1">
      <alignment horizontal="center" vertical="center"/>
    </xf>
    <xf numFmtId="0" fontId="0" fillId="0" borderId="14" xfId="0" applyBorder="1" applyAlignment="1">
      <alignment horizontal="center" wrapText="1"/>
    </xf>
  </cellXfs>
  <cellStyles count="13">
    <cellStyle name="Currency 3 2" xfId="9" xr:uid="{00000000-0005-0000-0000-000000000000}"/>
    <cellStyle name="Millares [0] 9" xfId="3" xr:uid="{00000000-0005-0000-0000-000001000000}"/>
    <cellStyle name="Millares 3" xfId="12" xr:uid="{00000000-0005-0000-0000-000002000000}"/>
    <cellStyle name="Moneda [0] 7" xfId="4" xr:uid="{00000000-0005-0000-0000-000003000000}"/>
    <cellStyle name="Moneda 2" xfId="7" xr:uid="{00000000-0005-0000-0000-000004000000}"/>
    <cellStyle name="Moneda 3 3" xfId="8" xr:uid="{00000000-0005-0000-0000-000005000000}"/>
    <cellStyle name="Normal" xfId="0" builtinId="0"/>
    <cellStyle name="Normal 2" xfId="5" xr:uid="{00000000-0005-0000-0000-000007000000}"/>
    <cellStyle name="Normal 7" xfId="6" xr:uid="{00000000-0005-0000-0000-000008000000}"/>
    <cellStyle name="Normal 74" xfId="2" xr:uid="{00000000-0005-0000-0000-000009000000}"/>
    <cellStyle name="Normal_FORMATO PARA CALCULO DE A.I.U. FEB 14" xfId="10" xr:uid="{00000000-0005-0000-0000-00000A000000}"/>
    <cellStyle name="Porcentaje" xfId="1" builtinId="5"/>
    <cellStyle name="Porcentaje 2 2 2" xfId="11"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38" Type="http://schemas.openxmlformats.org/officeDocument/2006/relationships/externalLink" Target="externalLinks/externalLink135.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137" Type="http://schemas.openxmlformats.org/officeDocument/2006/relationships/externalLink" Target="externalLinks/externalLink13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4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1</xdr:row>
      <xdr:rowOff>9525</xdr:rowOff>
    </xdr:from>
    <xdr:to>
      <xdr:col>2</xdr:col>
      <xdr:colOff>2382</xdr:colOff>
      <xdr:row>3</xdr:row>
      <xdr:rowOff>137160</xdr:rowOff>
    </xdr:to>
    <xdr:pic>
      <xdr:nvPicPr>
        <xdr:cNvPr id="2" name="Imagen 2">
          <a:extLst>
            <a:ext uri="{FF2B5EF4-FFF2-40B4-BE49-F238E27FC236}">
              <a16:creationId xmlns:a16="http://schemas.microsoft.com/office/drawing/2014/main" id="{642C93DF-EE2E-481A-B4D4-39500B7760B0}"/>
            </a:ext>
          </a:extLst>
        </xdr:cNvPr>
        <xdr:cNvPicPr/>
      </xdr:nvPicPr>
      <xdr:blipFill>
        <a:blip xmlns:r="http://schemas.openxmlformats.org/officeDocument/2006/relationships" r:embed="rId1"/>
        <a:stretch>
          <a:fillRect/>
        </a:stretch>
      </xdr:blipFill>
      <xdr:spPr>
        <a:xfrm>
          <a:off x="304800" y="209550"/>
          <a:ext cx="945357" cy="527685"/>
        </a:xfrm>
        <a:prstGeom prst="rect">
          <a:avLst/>
        </a:prstGeom>
      </xdr:spPr>
    </xdr:pic>
    <xdr:clientData/>
  </xdr:twoCellAnchor>
  <xdr:twoCellAnchor editAs="oneCell">
    <xdr:from>
      <xdr:col>5</xdr:col>
      <xdr:colOff>91441</xdr:colOff>
      <xdr:row>1</xdr:row>
      <xdr:rowOff>97859</xdr:rowOff>
    </xdr:from>
    <xdr:to>
      <xdr:col>5</xdr:col>
      <xdr:colOff>957640</xdr:colOff>
      <xdr:row>3</xdr:row>
      <xdr:rowOff>83821</xdr:rowOff>
    </xdr:to>
    <xdr:pic>
      <xdr:nvPicPr>
        <xdr:cNvPr id="3" name="Imagen 12">
          <a:extLst>
            <a:ext uri="{FF2B5EF4-FFF2-40B4-BE49-F238E27FC236}">
              <a16:creationId xmlns:a16="http://schemas.microsoft.com/office/drawing/2014/main" id="{6BEFD153-E52C-4293-943A-BCECFEC75BE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911216" y="297884"/>
          <a:ext cx="866199" cy="386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504825</xdr:colOff>
      <xdr:row>0</xdr:row>
      <xdr:rowOff>38100</xdr:rowOff>
    </xdr:from>
    <xdr:ext cx="1058333" cy="530290"/>
    <xdr:pic>
      <xdr:nvPicPr>
        <xdr:cNvPr id="2" name="Imagen 1">
          <a:extLst>
            <a:ext uri="{FF2B5EF4-FFF2-40B4-BE49-F238E27FC236}">
              <a16:creationId xmlns:a16="http://schemas.microsoft.com/office/drawing/2014/main" id="{5D5C0108-10B0-44A9-9CD9-85616B74ED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4825" y="38100"/>
          <a:ext cx="1058333" cy="5302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350520</xdr:colOff>
      <xdr:row>0</xdr:row>
      <xdr:rowOff>0</xdr:rowOff>
    </xdr:from>
    <xdr:ext cx="1257299" cy="555928"/>
    <xdr:pic>
      <xdr:nvPicPr>
        <xdr:cNvPr id="3" name="Imagen 2">
          <a:extLst>
            <a:ext uri="{FF2B5EF4-FFF2-40B4-BE49-F238E27FC236}">
              <a16:creationId xmlns:a16="http://schemas.microsoft.com/office/drawing/2014/main" id="{E61A9587-B833-482D-A898-817E04F7AFE1}"/>
            </a:ext>
          </a:extLst>
        </xdr:cNvPr>
        <xdr:cNvPicPr>
          <a:picLocks noChangeAspect="1"/>
        </xdr:cNvPicPr>
      </xdr:nvPicPr>
      <xdr:blipFill>
        <a:blip xmlns:r="http://schemas.openxmlformats.org/officeDocument/2006/relationships" r:embed="rId2"/>
        <a:stretch>
          <a:fillRect/>
        </a:stretch>
      </xdr:blipFill>
      <xdr:spPr>
        <a:xfrm>
          <a:off x="350520" y="0"/>
          <a:ext cx="1257299" cy="555928"/>
        </a:xfrm>
        <a:prstGeom prst="rect">
          <a:avLst/>
        </a:prstGeom>
      </xdr:spPr>
    </xdr:pic>
    <xdr:clientData/>
  </xdr:oneCellAnchor>
  <xdr:twoCellAnchor editAs="oneCell">
    <xdr:from>
      <xdr:col>5</xdr:col>
      <xdr:colOff>449943</xdr:colOff>
      <xdr:row>0</xdr:row>
      <xdr:rowOff>35983</xdr:rowOff>
    </xdr:from>
    <xdr:to>
      <xdr:col>6</xdr:col>
      <xdr:colOff>505219</xdr:colOff>
      <xdr:row>2</xdr:row>
      <xdr:rowOff>106174</xdr:rowOff>
    </xdr:to>
    <xdr:pic>
      <xdr:nvPicPr>
        <xdr:cNvPr id="4" name="Imagen 12">
          <a:extLst>
            <a:ext uri="{FF2B5EF4-FFF2-40B4-BE49-F238E27FC236}">
              <a16:creationId xmlns:a16="http://schemas.microsoft.com/office/drawing/2014/main" id="{FCBA66C9-4BF1-4FBB-A530-001FEAF7F4A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50693" y="35983"/>
          <a:ext cx="1083976" cy="4702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38101</xdr:colOff>
      <xdr:row>0</xdr:row>
      <xdr:rowOff>30683</xdr:rowOff>
    </xdr:from>
    <xdr:to>
      <xdr:col>10</xdr:col>
      <xdr:colOff>571501</xdr:colOff>
      <xdr:row>2</xdr:row>
      <xdr:rowOff>60646</xdr:rowOff>
    </xdr:to>
    <xdr:pic>
      <xdr:nvPicPr>
        <xdr:cNvPr id="2" name="Imagen 1">
          <a:extLst>
            <a:ext uri="{FF2B5EF4-FFF2-40B4-BE49-F238E27FC236}">
              <a16:creationId xmlns:a16="http://schemas.microsoft.com/office/drawing/2014/main" id="{F9F704AF-E9D0-294E-0085-3BDD799F65E7}"/>
            </a:ext>
          </a:extLst>
        </xdr:cNvPr>
        <xdr:cNvPicPr>
          <a:picLocks noChangeAspect="1"/>
        </xdr:cNvPicPr>
      </xdr:nvPicPr>
      <xdr:blipFill rotWithShape="1">
        <a:blip xmlns:r="http://schemas.openxmlformats.org/officeDocument/2006/relationships" r:embed="rId1"/>
        <a:srcRect l="1529" t="9945" r="2603" b="8746"/>
        <a:stretch/>
      </xdr:blipFill>
      <xdr:spPr>
        <a:xfrm>
          <a:off x="6191251" y="30683"/>
          <a:ext cx="2819400" cy="1344413"/>
        </a:xfrm>
        <a:prstGeom prst="rect">
          <a:avLst/>
        </a:prstGeom>
      </xdr:spPr>
    </xdr:pic>
    <xdr:clientData/>
  </xdr:twoCellAnchor>
  <xdr:twoCellAnchor editAs="oneCell">
    <xdr:from>
      <xdr:col>7</xdr:col>
      <xdr:colOff>38099</xdr:colOff>
      <xdr:row>2</xdr:row>
      <xdr:rowOff>66675</xdr:rowOff>
    </xdr:from>
    <xdr:to>
      <xdr:col>10</xdr:col>
      <xdr:colOff>552450</xdr:colOff>
      <xdr:row>4</xdr:row>
      <xdr:rowOff>561975</xdr:rowOff>
    </xdr:to>
    <xdr:pic>
      <xdr:nvPicPr>
        <xdr:cNvPr id="3" name="Imagen 2">
          <a:extLst>
            <a:ext uri="{FF2B5EF4-FFF2-40B4-BE49-F238E27FC236}">
              <a16:creationId xmlns:a16="http://schemas.microsoft.com/office/drawing/2014/main" id="{BCB7C9C8-7275-507E-6A41-589AB7F5CB56}"/>
            </a:ext>
          </a:extLst>
        </xdr:cNvPr>
        <xdr:cNvPicPr>
          <a:picLocks noChangeAspect="1"/>
        </xdr:cNvPicPr>
      </xdr:nvPicPr>
      <xdr:blipFill rotWithShape="1">
        <a:blip xmlns:r="http://schemas.openxmlformats.org/officeDocument/2006/relationships" r:embed="rId2"/>
        <a:srcRect l="2267" t="12514" r="2536" b="7432"/>
        <a:stretch/>
      </xdr:blipFill>
      <xdr:spPr>
        <a:xfrm>
          <a:off x="6191249" y="1381125"/>
          <a:ext cx="2800351" cy="1323975"/>
        </a:xfrm>
        <a:prstGeom prst="rect">
          <a:avLst/>
        </a:prstGeom>
      </xdr:spPr>
    </xdr:pic>
    <xdr:clientData/>
  </xdr:twoCellAnchor>
  <xdr:twoCellAnchor editAs="oneCell">
    <xdr:from>
      <xdr:col>10</xdr:col>
      <xdr:colOff>628650</xdr:colOff>
      <xdr:row>2</xdr:row>
      <xdr:rowOff>15078</xdr:rowOff>
    </xdr:from>
    <xdr:to>
      <xdr:col>14</xdr:col>
      <xdr:colOff>209550</xdr:colOff>
      <xdr:row>4</xdr:row>
      <xdr:rowOff>457200</xdr:rowOff>
    </xdr:to>
    <xdr:pic>
      <xdr:nvPicPr>
        <xdr:cNvPr id="4" name="Imagen 3">
          <a:extLst>
            <a:ext uri="{FF2B5EF4-FFF2-40B4-BE49-F238E27FC236}">
              <a16:creationId xmlns:a16="http://schemas.microsoft.com/office/drawing/2014/main" id="{5A9FBA88-43E3-A837-23A4-049FA7080C05}"/>
            </a:ext>
          </a:extLst>
        </xdr:cNvPr>
        <xdr:cNvPicPr>
          <a:picLocks noChangeAspect="1"/>
        </xdr:cNvPicPr>
      </xdr:nvPicPr>
      <xdr:blipFill rotWithShape="1">
        <a:blip xmlns:r="http://schemas.openxmlformats.org/officeDocument/2006/relationships" r:embed="rId3"/>
        <a:srcRect l="2427" t="11225" r="3611" b="7987"/>
        <a:stretch/>
      </xdr:blipFill>
      <xdr:spPr>
        <a:xfrm>
          <a:off x="9067800" y="1329528"/>
          <a:ext cx="2628900" cy="127079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0706CECE\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ebmail.une.net.co:8080/DOCUME~1/CAVEND~1/CONFIG~1/Temp/APU%20ANTIOQU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Documents%20and%20Settings\David%20A\Mis%20documentos\LICITACIONES2008\VARIOS\AGUADULCE\APUs%20PuertoAguaDulce%20RAMV%203%20269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wnloads\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05A11B2\APUs%20San%20Pedro%20-%20El%20Tres%20(version%2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67154D3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Escritorio/D"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Mis%20document"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rdincoadmin\OBRAS\Riveras%20del%20Hato%20II\PRESUPUESTO%20RIVERAS%20DEL%20HATO_20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ocuments%20and%20Settings\INGENIERO2\Mis%20documentos\felipe_Martinez\PLAN%20DE%20VIVIVENDA%20EL%20JARDIN\MEMORIA%20DE%20CALCULO,%20PRESUPUESTO%20Y%20APU\PRESUPUESTO,%20AP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Javier_or_compa\zulma\Fin\Anexos\PRESUPUESTOS-RE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Users\renejaramillorestrepo\Downloads\V&#237;nculoExternoRecuperado1"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7217406\APUs%20PuertoAguaDulce%20RAMV%203%202690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HLOPEZA\CANTIDADES%20GERONA\Documents%20and%20Settings\swilches\Configuraci&#243;n%20local\Archivos%20temporales%20de%20Internet\OLK6\formulario%20ba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prueba\Desktop\PRESUPUESTO%20DEFINITVO%20ARGELIA%20DE%20Ma.%20Etapa3.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PROACTIVA%20&amp;%20CONSPI\Desktop\EMPRESAS\CONSPI%20Y%20CIA%20S.A.S\REDES%20ABEJORRAL-PANTANILLO\24.%20PRESUPUESTO\Presupuesto_Pantanillo_enero2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davidaristizabal\Google%20Drive\110VIA\C:\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Usuario\Google%20Drive\APU\presupuesto%20pintada%20alcaldi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er\ARCHIVOS\CAUCA%20VIEJO-JUAN%20CARLOS%20MOLINA\ppto%20preliminar%2010-11-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davidaristizabal\Google%20Drive\110VIA\C:\Users\ASUS\Downloads\AMAYA\AMAYA%202017\formatos\Entregado%20interventoria\INFORME%20DIARIO%20%20III.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wnloads\Pc2\amv1-real\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davidaristizabal\Google%20Drive\110VIA\C:\K\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Users\Usuario\Desktop\actual\MODELOS\ISO%209000\Hoja%20calculo\F03400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EDU\UNIDAD%20HOSPITALARIA%20CONCEJO%20DE%20MEDELLIN\ppto%20pajarito%20ultimo\ENTREGA%20FINAL\ULTIMO\ENTREGA%2012-11-09\Presupuesto%20Clinica%20Concejo%2013-11-0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BB10550E\a%20%20aaInformaci&#243;n"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wnloads\Lucho\transfer%20lucho\Mis%20documentos\ANDES3\mayo%204-01\Mis%20documentos\AiuApoSaraBrut20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wnloads\Lucho\transfer%20lucho\Mis%20documentos\AiuApoSaraBrut200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Amd\documentos%20c\Documentos-Wilson\Advial-Cmarca\bimestral\06-dic-ene-99\03JUN-JUL-98\Acc%20Ago-Sep.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E\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E\Para%20presupuesto\Documents%20and%20Settings\67370\Configuraci&#243;n%20local\Archivos%20temporales%20de%20Internet\Content.IE5\UOTNRVQZ\Presupuesto%20correigio%20nora%20morales(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Users\usuario\Desktop\DAVID%20RANCAN\INTERVENTORIA\RIONEGRO\PRESUPUESTO_COLECTOR_LOS_ALAMOS_6(1)(1).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E75B4F5\INFORME%20BIMENSUAL%20JUL-AGO-200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F\Documents%20and%20Settings\DZAPATA\Configuraci&#243;n%20local\Archivos%20temporales%20de%20Internet\Content.IE5\NS6XBUUO\PRESUPUESTO%20Y%20APU%20SONSON%201&#176;ETAP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anearp1\DATOS\Documents%20and%20Settings\jramiret\Configuraci&#243;n%20local\Archivos%20temporales%20de%20Internet\OLK119\Formularios%20%20009350%20corr%20abril%2029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G\admon%20Vial%20henry\Mis%20documentos\OBRAS\BANADIA\INFORMES\BANADIACD\1erINFORME.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635F4EB8\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rdincoadmin\Documents%20and%20Settings\carenas\Escritorio\PRESUPUESTOS%20%20febr11\Copia%20de%20BASE%20DE%20PRESUPUEST(copi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Users\Usuario\Desktop\OFERTA\16XX_19_0095%20Ampliac.%20Banco\F03400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cuments\DROPBOXNov25\contratos%20vigentes\OCA&#209;A\Cotizaciones\Carcel%20actualizad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6EE5679E\LIQ.TRANSPORTE%20DE%20MATERIALES%20OCTUBRE%20DE%202006%20HASMER%20FINAL.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rdincoproy\0%20ardinco%20proyectos\Presupuestos\Temp.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Presupuestos\0%20Presupuesto%20Base-19.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METODOLO\SISTEMA\PROYECTS\prog.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J:\ARDINCO\0%20Proyectos%20ARDINCO%202017\Presupuestos\0%20Presupuesto%20Base-6.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BE41492\apus%20boyaca%20VIA%20chiquinquira%20-%20TUNJA.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Users\Usuario\AppData\Local\Temp\Rar$DI05.444\APU%20-%20Inv..GRUPO%20I.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10.0.0.4\tecnico\Documents%20and%20Settings\67370\Configuraci&#243;n%20local\Archivos%20temporales%20de%20Internet\Content.IE5\UOTNRVQZ\Presupuesto%20correigio%20nora%20morales(1).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1E09C396\Presupuesto%20remoci&#243;n%20de%20derrumbes.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A"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H\Documents%20and%20Settings\Administrator\My%20Documents\ZAR07\Apu051b.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DAVID\Google%20Drive\EXPLANAN%20S.A\078MAN\78TECNICA\78AN&#771;O2015\INFORMEFINAL\Giovanny\c\Copia%20Calidad\Mis%20documentos\Area%20Tecnica\Licitaciones\Epm\Actualizacion%20Guayabal\WINDOWS\TEMP\RELACI~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Mauro\c\AFE\Mining\Admin\Template%20Models\Blank%2027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Users\32243245\AppData\Local\Microsoft\Windows\Temporary%20Internet%20Files\Content.Outlook\TP9OSSUZ\Documents%20and%20Settings\Usuario%20de%20Windows\Mis%20documentos\Licitaciones\Inalv&#237;as\Taraz&#225;-Caucasia\WINDOWS\TE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wnloads\marino\C\AMV-3005-2005\ADMON%20GRUPO%203%202004%20-2005\PRESUPUESTOS\Analisis%20de%20Precios%20Unitarios%20ASTRID.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davidaristizabal\Google%20Drive\110VIA\C:\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Users\slobo\Desktop\RIONEGRO%20SULAY\INTERVENTORIA%202%20-SOMOS\INFORMES\ACTA%20NIIF\Actas%20NIIF%20CO1711Rionegro%20mayo%202019.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Users\slobo\Desktop\RIONEGRO%20SULAY\INTERVENTORIA%202%20-SOMOS\INFORMES\ACTA%20NIIF\Actas%20NIIF%20CO1711Rionegro%20julio%202019.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G\admon%20Vial%20henry\Mis%20documentos\ALEX\TERMINAL\PROPUESTATERMINAL\PRECIOS%20TRANSIT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Users\Usuario\Desktop\ATDSV\Berlin\CoC\HERSTELLER\SIPARK\Engineering\SIPARK%20Engineering16_ATDSV.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EE1F3E8C\sector%203.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Users\15326182\Desktop\EDUCACION%201%20-%20copia%20(3)\HECTOR%20VELASQUEZ\Escuela%20La%20Pradera\APU%20%20restaurante%20La%20Pradera%20%20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Users\oopp.cont8\Desktop\AIU%20Andenes%202013.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HLOPEZA\GERONA\CANTIDADES%20REPOSICION\SUBCIRCUITO%207\REDES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Users\docampo\Documents\Downloads\Estructura%20APU%202012%20ANTIOQUIA%20(version%201).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davidaristizabal\Google%20Drive\110VIA\C:\E\a%20%20aaInformaci&#243;n%20GRUPO%204\A%20MInformes%20Mensuales\Informe%20de%20estado%20vial%20ene\aCCIDENTES%20DE%201995%20-%20199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Mis%20Documentos\AMV-02-BOL\EST.V&#205;A%20CRITERIO%20TECNICO.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J\Mis%20documentos\OBRAS\BANADIA\INFORMES\BANADIACD\1erINFORME.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MEMORIA%20CEGR\PROYECTOS%20VIVIENDA\PROYECTOS%20VIVIENDA\EL%20SOCORRO\CANTIDADES%20Y%20PRESUPUESTO%20ISVIMED\PRESUPUESTO%20OBRAS%20DE%20URBANISMO%20ISV.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cuments\DROPBOXNov25\contratos%20vigentes\OCA&#209;A\Cotizaciones\LIC030-98%20UNITARIOS%20TALLERES%20LARANDI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32C70923\DIC-05-FEB-0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erver\archivos\LOMAGRANDE\PRESUPUESTOS\PPTO%20LOMAGRANDE.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Users\pmorales\AppData\Local\Microsoft\Windows\Temporary%20Internet%20Files\Content.Outlook\5R35UUZM\Users\pmorales\Documents\Patricia%20Morales%20P.%202008\CONVENIOS%20MUNICIPIOS\CUADRO%20CONVENIOS%202008%20Sucre.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Documents%20and%20Settings\sbolivar\Mis%20documentos\INVITACION%20PARA%20CONTRATAR%20SELECCION%20ABREVIADA%20DE%20MINIMA%20CUANTIA\Anexo%20GENERICO%20formulario%20cantidades%20CD%20y%20LP%2019%20Dic%202007.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J\Mis%20documentos\ADMON00\COSTOS\ESTRUCTURA%20DE%20COSTOS%20G&amp;J%20ING%20ASOCIADOS%20LTD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Users\Camilo%20Jos&#233;\AppData\Local\Microsoft\Windows\Temporary%20Internet%20Files\Content.Outlook\CFG88B27\CONSOLIDADOS\RESUMEN%20NARI&#209;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G\admon%20Vial%20henry\henry\Propuestas\invias\RCAS-007-2002\precios%20unitarios%20caranal.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A\OFICIAL%20INPEC.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I:\EDESO_LAPTOP01\Documents\JUAN%20VALENCIA%20EDESO\3.%20PROYECTOS\181102%20AU%20REHABILITACION.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Library\Caches\TemporaryItems\Outlook%20Temp\Macintosh%20HDAMV%20GRUPO2-05\presupuestos\ajuste%20presupuestos\$%20PR20%20al%20PR23.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METODOLO2\USUARIO\93%20CUBIERTAS%20PLACAS%20POLIDEPORTIVAS%20corregido\IDEN.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Users\davidaristizabal\Google%20Drive\110VIA\C:\A\a%20%20aaInformaci&#243;n%20GRUPO%204\A%20MInformes%20Mensuales\Informe%20de%20estado%20vial%20ene\aCCIDENTES%20DE%201995%20-%20199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3CA11708\PROPUESTA%20ECOGESTAR%20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D:\METODOLO2\Usuario\OBRAS%20DE%20PROTECCION%20LA%20TIGRA,%20LA%20GALAPAGO\PROG.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Users\davidaristizabal\Google%20Drive\110VIA\C:\A\PUNITARIOS%20PARA%20241201%202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WINDOWS\TEMP\330-001-02%20-%20Etapa%201%20-%20Tipo%20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Mis%20Documentos\Licitaciones\LIC-2000\OFERTAS\noviciado%20la%20caba&#241;a\CANTIDADES-ZOFICIO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3AA9BEAC\A%20MInformes%20M"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Y:\EDESO\Proyectos%202023\Procesos%20de%20contratacion\Los%20pinos-%20039%20de%202021\Presupuesto%20+%20AU%20via%20los%20Pinos.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Z:\EDESO\Proyecto%202021\Secretar&#237;a%20de%20Desarrollo%20Territorial\Rionegro%20en%20buenas%20manos\Invitaciones\FINAL\25%20Km_%20V.%20Rurales\25%20Km_%20V.%20Rurales%20+%20Interventoria%20Definitivo%20Los%20Pin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PROY ORIGINAL"/>
      <sheetName val="PRESUP"/>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ccidentalidad"/>
      <sheetName val="Causa Posible"/>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ow r="2">
          <cell r="A2">
            <v>0</v>
          </cell>
        </row>
      </sheetData>
      <sheetData sheetId="2">
        <row r="2">
          <cell r="A2">
            <v>0</v>
          </cell>
        </row>
      </sheetData>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sheetData sheetId="330">
        <row r="2">
          <cell r="A2">
            <v>0</v>
          </cell>
        </row>
      </sheetData>
      <sheetData sheetId="331">
        <row r="2">
          <cell r="A2">
            <v>0</v>
          </cell>
        </row>
      </sheetData>
      <sheetData sheetId="332">
        <row r="2">
          <cell r="A2">
            <v>0</v>
          </cell>
        </row>
      </sheetData>
      <sheetData sheetId="333"/>
      <sheetData sheetId="334">
        <row r="2">
          <cell r="A2">
            <v>0</v>
          </cell>
        </row>
      </sheetData>
      <sheetData sheetId="335">
        <row r="2">
          <cell r="A2">
            <v>0</v>
          </cell>
        </row>
      </sheetData>
      <sheetData sheetId="336">
        <row r="2">
          <cell r="A2">
            <v>0</v>
          </cell>
        </row>
      </sheetData>
      <sheetData sheetId="337"/>
      <sheetData sheetId="338">
        <row r="2">
          <cell r="A2">
            <v>0</v>
          </cell>
        </row>
      </sheetData>
      <sheetData sheetId="339">
        <row r="2">
          <cell r="A2">
            <v>0</v>
          </cell>
        </row>
      </sheetData>
      <sheetData sheetId="340"/>
      <sheetData sheetId="341"/>
      <sheetData sheetId="342"/>
      <sheetData sheetId="343"/>
      <sheetData sheetId="344"/>
      <sheetData sheetId="345"/>
      <sheetData sheetId="346"/>
      <sheetData sheetId="347"/>
      <sheetData sheetId="348"/>
      <sheetData sheetId="349"/>
      <sheetData sheetId="350"/>
      <sheetData sheetId="351"/>
      <sheetData sheetId="352">
        <row r="2">
          <cell r="A2">
            <v>0</v>
          </cell>
        </row>
      </sheetData>
      <sheetData sheetId="353"/>
      <sheetData sheetId="354"/>
      <sheetData sheetId="355">
        <row r="2">
          <cell r="A2">
            <v>0</v>
          </cell>
        </row>
      </sheetData>
      <sheetData sheetId="356">
        <row r="2">
          <cell r="A2">
            <v>0</v>
          </cell>
        </row>
      </sheetData>
      <sheetData sheetId="357"/>
      <sheetData sheetId="358"/>
      <sheetData sheetId="359"/>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sheetData sheetId="374">
        <row r="2">
          <cell r="A2">
            <v>0</v>
          </cell>
        </row>
      </sheetData>
      <sheetData sheetId="375">
        <row r="2">
          <cell r="A2">
            <v>0</v>
          </cell>
        </row>
      </sheetData>
      <sheetData sheetId="376">
        <row r="2">
          <cell r="A2">
            <v>0</v>
          </cell>
        </row>
      </sheetData>
      <sheetData sheetId="377"/>
      <sheetData sheetId="378">
        <row r="2">
          <cell r="A2">
            <v>0</v>
          </cell>
        </row>
      </sheetData>
      <sheetData sheetId="379">
        <row r="2">
          <cell r="A2">
            <v>0</v>
          </cell>
        </row>
      </sheetData>
      <sheetData sheetId="380">
        <row r="2">
          <cell r="A2">
            <v>0</v>
          </cell>
        </row>
      </sheetData>
      <sheetData sheetId="381"/>
      <sheetData sheetId="382">
        <row r="2">
          <cell r="A2">
            <v>0</v>
          </cell>
        </row>
      </sheetData>
      <sheetData sheetId="383">
        <row r="2">
          <cell r="A2">
            <v>0</v>
          </cell>
        </row>
      </sheetData>
      <sheetData sheetId="384"/>
      <sheetData sheetId="385"/>
      <sheetData sheetId="386">
        <row r="2">
          <cell r="A2">
            <v>0</v>
          </cell>
        </row>
      </sheetData>
      <sheetData sheetId="387">
        <row r="2">
          <cell r="A2">
            <v>0</v>
          </cell>
        </row>
      </sheetData>
      <sheetData sheetId="388"/>
      <sheetData sheetId="389"/>
      <sheetData sheetId="390"/>
      <sheetData sheetId="391"/>
      <sheetData sheetId="392"/>
      <sheetData sheetId="393"/>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2">
          <cell r="A2">
            <v>0</v>
          </cell>
        </row>
      </sheetData>
      <sheetData sheetId="450"/>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sheetData sheetId="525">
        <row r="2">
          <cell r="A2">
            <v>0</v>
          </cell>
        </row>
      </sheetData>
      <sheetData sheetId="526">
        <row r="2">
          <cell r="A2">
            <v>0</v>
          </cell>
        </row>
      </sheetData>
      <sheetData sheetId="527">
        <row r="2">
          <cell r="A2">
            <v>0</v>
          </cell>
        </row>
      </sheetData>
      <sheetData sheetId="528"/>
      <sheetData sheetId="529">
        <row r="5">
          <cell r="B5" t="str">
            <v>T1</v>
          </cell>
        </row>
      </sheetData>
      <sheetData sheetId="530">
        <row r="2">
          <cell r="A2">
            <v>0</v>
          </cell>
        </row>
      </sheetData>
      <sheetData sheetId="531">
        <row r="2">
          <cell r="A2">
            <v>0</v>
          </cell>
        </row>
      </sheetData>
      <sheetData sheetId="532"/>
      <sheetData sheetId="533"/>
      <sheetData sheetId="534"/>
      <sheetData sheetId="535"/>
      <sheetData sheetId="536"/>
      <sheetData sheetId="537"/>
      <sheetData sheetId="538"/>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row r="2">
          <cell r="A2">
            <v>0</v>
          </cell>
        </row>
      </sheetData>
      <sheetData sheetId="865">
        <row r="2">
          <cell r="A2">
            <v>0</v>
          </cell>
        </row>
      </sheetData>
      <sheetData sheetId="866"/>
      <sheetData sheetId="867">
        <row r="2">
          <cell r="A2">
            <v>0</v>
          </cell>
        </row>
      </sheetData>
      <sheetData sheetId="868">
        <row r="2">
          <cell r="A2">
            <v>0</v>
          </cell>
        </row>
      </sheetData>
      <sheetData sheetId="869">
        <row r="2">
          <cell r="A2">
            <v>0</v>
          </cell>
        </row>
      </sheetData>
      <sheetData sheetId="870"/>
      <sheetData sheetId="871"/>
      <sheetData sheetId="872"/>
      <sheetData sheetId="873"/>
      <sheetData sheetId="874"/>
      <sheetData sheetId="875">
        <row r="2">
          <cell r="A2">
            <v>0</v>
          </cell>
        </row>
      </sheetData>
      <sheetData sheetId="876">
        <row r="2">
          <cell r="A2">
            <v>0</v>
          </cell>
        </row>
      </sheetData>
      <sheetData sheetId="877"/>
      <sheetData sheetId="878"/>
      <sheetData sheetId="879">
        <row r="2">
          <cell r="A2">
            <v>0</v>
          </cell>
        </row>
      </sheetData>
      <sheetData sheetId="880">
        <row r="2">
          <cell r="A2">
            <v>0</v>
          </cell>
        </row>
      </sheetData>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ow r="2">
          <cell r="A2">
            <v>0</v>
          </cell>
        </row>
      </sheetData>
      <sheetData sheetId="983"/>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DEFINITIVO"/>
      <sheetName val="Equipo"/>
      <sheetName val="Mano de Obra"/>
      <sheetName val="Materiales "/>
      <sheetName val="Mortero"/>
      <sheetName val="Concreto 210 kg"/>
      <sheetName val="1,1 Confor Mecanica"/>
      <sheetName val="1,2 Imprimacion Reforzada"/>
      <sheetName val="1,3 Extraccion derrubes"/>
      <sheetName val="2,1 Afirmado"/>
      <sheetName val="3,2 Acarreo"/>
      <sheetName val="3,3 Acarrero (2)"/>
      <sheetName val="3,4 Acarrero (3)"/>
      <sheetName val="3,5 Acarrero (4)"/>
      <sheetName val="3,6 Acarrero (5)"/>
      <sheetName val="4,1 Acero de refuerzo"/>
      <sheetName val="4,2 Señalizacion Vertical"/>
      <sheetName val="4,3 Defensas Metalicas"/>
      <sheetName val="6,1 Excavacion Estru Seco"/>
      <sheetName val="6,2 Excavacion Humedo"/>
      <sheetName val="6,3 Excavacion Roca"/>
      <sheetName val="6,4  Demolicion de Concreto"/>
      <sheetName val="6,5 Lleno estructural"/>
      <sheetName val="6,6 Concreto 140 solado"/>
      <sheetName val="6,7 Concreto 140 Aletas"/>
      <sheetName val="6,8 Concreto Ciclopeo 140"/>
      <sheetName val="6,9 Concreto 175"/>
      <sheetName val="6,10  Concreto 210 losas"/>
      <sheetName val="6,11  Concreto 210 cunetas"/>
      <sheetName val="6,12  Concreto 210 Alcantarilla"/>
      <sheetName val="6,13 Tuberia Concreto"/>
      <sheetName val="6,14 Tuberia Ranura PVC 4&quot;"/>
      <sheetName val="6,15 Roceria"/>
      <sheetName val="6,16 Limpieza de Obras T"/>
      <sheetName val="6,17 Jornales varios"/>
      <sheetName val="6,18 Material granural filtro"/>
      <sheetName val="6,19 Revegetalizacion"/>
      <sheetName val="6,20  Siembra de Arboles"/>
      <sheetName val="6,21 Tala de Arboles may"/>
      <sheetName val="6,22 Tala de Arboles menores"/>
      <sheetName val="6,23 Gaviones"/>
      <sheetName val="6,25   Drenes"/>
      <sheetName val="6,26  Pasamanos en Concreto"/>
      <sheetName val="6,27 Revegetalizacion Planas"/>
      <sheetName val="9,1 Geotextil NT 3000"/>
      <sheetName val="9,2Geotextil NT 2400"/>
      <sheetName val="9,3 Geomembra HPDE"/>
      <sheetName val="9,4 Geodren Planar"/>
    </sheetNames>
    <sheetDataSet>
      <sheetData sheetId="0" refreshError="1"/>
      <sheetData sheetId="1" refreshError="1"/>
      <sheetData sheetId="2" refreshError="1">
        <row r="6">
          <cell r="A6" t="str">
            <v xml:space="preserve">No. </v>
          </cell>
          <cell r="B6" t="str">
            <v>cuadrilla</v>
          </cell>
          <cell r="C6" t="str">
            <v>unidad</v>
          </cell>
          <cell r="D6" t="str">
            <v>valor</v>
          </cell>
        </row>
        <row r="7">
          <cell r="A7">
            <v>1</v>
          </cell>
          <cell r="B7" t="str">
            <v>CUADRILLA AA</v>
          </cell>
          <cell r="C7" t="str">
            <v>jornal/hora</v>
          </cell>
          <cell r="D7">
            <v>60000</v>
          </cell>
        </row>
        <row r="8">
          <cell r="A8">
            <v>2</v>
          </cell>
          <cell r="B8" t="str">
            <v>CUADRILLA BB</v>
          </cell>
          <cell r="C8" t="str">
            <v>jornal/hora</v>
          </cell>
        </row>
        <row r="9">
          <cell r="A9">
            <v>3</v>
          </cell>
          <cell r="B9" t="str">
            <v>CUADRILLA CC</v>
          </cell>
          <cell r="C9" t="str">
            <v>jornal/hora</v>
          </cell>
        </row>
        <row r="10">
          <cell r="A10">
            <v>4</v>
          </cell>
          <cell r="B10" t="str">
            <v>CUADRILLA DD - JARDINERIA</v>
          </cell>
          <cell r="C10" t="str">
            <v>jornal/hora</v>
          </cell>
          <cell r="D10">
            <v>62000</v>
          </cell>
        </row>
        <row r="11">
          <cell r="A11">
            <v>5</v>
          </cell>
          <cell r="B11" t="str">
            <v xml:space="preserve">COMISION DE TOPOGRAFIA </v>
          </cell>
          <cell r="C11" t="str">
            <v>jornal/hora</v>
          </cell>
        </row>
        <row r="12">
          <cell r="A12">
            <v>6</v>
          </cell>
          <cell r="B12" t="str">
            <v>CUADRILLA EE - ELECTRICA</v>
          </cell>
          <cell r="C12" t="str">
            <v>jornal/hora</v>
          </cell>
        </row>
        <row r="13">
          <cell r="A13">
            <v>7</v>
          </cell>
          <cell r="B13" t="str">
            <v>DISEÑOS ELECTRICOS</v>
          </cell>
          <cell r="C13" t="str">
            <v>jornal/hora</v>
          </cell>
        </row>
        <row r="14">
          <cell r="A14">
            <v>8</v>
          </cell>
          <cell r="B14" t="str">
            <v>CUADRILLA SOLDADORES</v>
          </cell>
          <cell r="C14" t="str">
            <v>jornal/hora</v>
          </cell>
        </row>
        <row r="15">
          <cell r="A15">
            <v>9</v>
          </cell>
          <cell r="B15" t="str">
            <v xml:space="preserve">CUADRILLA MONTAJE </v>
          </cell>
          <cell r="C15" t="str">
            <v>jornal/hora</v>
          </cell>
        </row>
        <row r="16">
          <cell r="A16">
            <v>10</v>
          </cell>
          <cell r="B16" t="str">
            <v>CUADRILLA AA2</v>
          </cell>
          <cell r="C16" t="str">
            <v>jornal/hora</v>
          </cell>
        </row>
        <row r="17">
          <cell r="A17">
            <v>11</v>
          </cell>
          <cell r="B17" t="str">
            <v xml:space="preserve">SUB-CONTRATO JARDINERIA </v>
          </cell>
          <cell r="C17" t="str">
            <v>jornal/hora</v>
          </cell>
        </row>
        <row r="18">
          <cell r="A18">
            <v>12</v>
          </cell>
          <cell r="B18" t="str">
            <v>Hora cuadrilla OF+2AY ELE</v>
          </cell>
          <cell r="C18" t="str">
            <v>jornal/hora</v>
          </cell>
        </row>
        <row r="19">
          <cell r="A19">
            <v>13</v>
          </cell>
          <cell r="B19" t="str">
            <v xml:space="preserve">Supervisor de obra electrica </v>
          </cell>
          <cell r="C19" t="str">
            <v>jornal/hora</v>
          </cell>
        </row>
        <row r="20">
          <cell r="A20">
            <v>14</v>
          </cell>
          <cell r="B20" t="str">
            <v xml:space="preserve">COMISION TOPOGRAFICA </v>
          </cell>
          <cell r="C20" t="str">
            <v>jornal/hora</v>
          </cell>
        </row>
        <row r="21">
          <cell r="A21">
            <v>15</v>
          </cell>
          <cell r="B21" t="str">
            <v>Subcontrato Fresadora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Precios"/>
      <sheetName val="6.18"/>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 val="D"/>
    </sheetNames>
    <sheetDataSet>
      <sheetData sheetId="0"/>
      <sheetData sheetId="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SABANA CARACOLÍ"/>
      <sheetName val="INFORME"/>
      <sheetName val="CTA VERDE No 1"/>
      <sheetName val="PROGRAMACIÓN"/>
      <sheetName val="ACTA MOD No 1"/>
      <sheetName val="ACTA"/>
      <sheetName val="ORIENTE1"/>
      <sheetName val="ORIENTE2"/>
      <sheetName val="ORIENTE3"/>
      <sheetName val="Cuenta VERDE"/>
      <sheetName val="REPROGRAMACIÓN"/>
      <sheetName val="PROGRAMACIÓN M"/>
      <sheetName val="MODIFICACIONES"/>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t="str">
            <v xml:space="preserve"> </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v>0</v>
          </cell>
        </row>
        <row r="15">
          <cell r="B15" t="str">
            <v>GRUPO 9-PAVIMENTOS</v>
          </cell>
          <cell r="H15">
            <v>355555980</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v>0</v>
          </cell>
        </row>
        <row r="20">
          <cell r="B20" t="str">
            <v>GRUPO 6 - OBRAS VARIAS</v>
          </cell>
          <cell r="H20">
            <v>239448000</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457958761</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sheetData sheetId="2" refreshError="1"/>
      <sheetData sheetId="3" refreshError="1"/>
      <sheetData sheetId="4" refreshError="1"/>
      <sheetData sheetId="5"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t="str">
            <v xml:space="preserve"> </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t="str">
            <v xml:space="preserve"> </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t="str">
            <v xml:space="preserve"> </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t="str">
            <v xml:space="preserve"> </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t="str">
            <v xml:space="preserve"> </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APU"/>
      <sheetName val="Hoja1"/>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row r="13">
          <cell r="D13">
            <v>589500</v>
          </cell>
        </row>
      </sheetData>
      <sheetData sheetId="2"/>
      <sheetData sheetId="3">
        <row r="3">
          <cell r="C3">
            <v>0.3</v>
          </cell>
        </row>
        <row r="14">
          <cell r="D14">
            <v>650000</v>
          </cell>
        </row>
        <row r="16">
          <cell r="D16">
            <v>60000</v>
          </cell>
        </row>
        <row r="23">
          <cell r="D23">
            <v>3400</v>
          </cell>
        </row>
        <row r="24">
          <cell r="D24">
            <v>3151</v>
          </cell>
        </row>
        <row r="25">
          <cell r="D25">
            <v>3400</v>
          </cell>
        </row>
        <row r="35">
          <cell r="D35">
            <v>368107.20236875</v>
          </cell>
        </row>
        <row r="36">
          <cell r="D36">
            <v>347012.20236875</v>
          </cell>
        </row>
        <row r="38">
          <cell r="D38">
            <v>299130.97120500001</v>
          </cell>
        </row>
        <row r="39">
          <cell r="D39">
            <v>298772.20236875</v>
          </cell>
        </row>
        <row r="54">
          <cell r="D54">
            <v>37500</v>
          </cell>
        </row>
        <row r="56">
          <cell r="D56">
            <v>15000</v>
          </cell>
        </row>
        <row r="57">
          <cell r="D57">
            <v>25000</v>
          </cell>
        </row>
        <row r="58">
          <cell r="D58">
            <v>55000</v>
          </cell>
        </row>
        <row r="59">
          <cell r="D59">
            <v>43500</v>
          </cell>
        </row>
        <row r="60">
          <cell r="D60">
            <v>55000</v>
          </cell>
        </row>
        <row r="61">
          <cell r="D61">
            <v>60000</v>
          </cell>
        </row>
        <row r="62">
          <cell r="D62">
            <v>27000</v>
          </cell>
        </row>
        <row r="76">
          <cell r="D76">
            <v>2000</v>
          </cell>
        </row>
        <row r="78">
          <cell r="D78">
            <v>102098.56</v>
          </cell>
        </row>
        <row r="86">
          <cell r="D86">
            <v>16025.4</v>
          </cell>
        </row>
        <row r="87">
          <cell r="D87">
            <v>26442.199999999997</v>
          </cell>
        </row>
        <row r="218">
          <cell r="D218">
            <v>23536</v>
          </cell>
        </row>
        <row r="219">
          <cell r="D219">
            <v>34407</v>
          </cell>
        </row>
        <row r="220">
          <cell r="D220">
            <v>50018</v>
          </cell>
        </row>
        <row r="221">
          <cell r="D221">
            <v>73953</v>
          </cell>
        </row>
        <row r="222">
          <cell r="D222">
            <v>114547</v>
          </cell>
        </row>
        <row r="223">
          <cell r="D223">
            <v>150656</v>
          </cell>
        </row>
        <row r="224">
          <cell r="D224">
            <v>187004</v>
          </cell>
        </row>
        <row r="226">
          <cell r="D226">
            <v>240784</v>
          </cell>
        </row>
        <row r="227">
          <cell r="D227">
            <v>299409</v>
          </cell>
        </row>
        <row r="228">
          <cell r="D228">
            <v>368701</v>
          </cell>
        </row>
        <row r="229">
          <cell r="D229">
            <v>417994</v>
          </cell>
        </row>
        <row r="230">
          <cell r="D230">
            <v>617090</v>
          </cell>
        </row>
        <row r="236">
          <cell r="D236">
            <v>1138004</v>
          </cell>
        </row>
        <row r="239">
          <cell r="D239">
            <v>199479</v>
          </cell>
        </row>
        <row r="241">
          <cell r="D241">
            <v>271479</v>
          </cell>
        </row>
        <row r="243">
          <cell r="D243">
            <v>471618</v>
          </cell>
        </row>
        <row r="249">
          <cell r="D249">
            <v>598104</v>
          </cell>
        </row>
        <row r="253">
          <cell r="D253">
            <v>126818</v>
          </cell>
        </row>
        <row r="272">
          <cell r="D272">
            <v>90723.599999999991</v>
          </cell>
        </row>
        <row r="280">
          <cell r="D280">
            <v>199630.19999999998</v>
          </cell>
        </row>
        <row r="283">
          <cell r="D283">
            <v>308087.88</v>
          </cell>
        </row>
        <row r="285">
          <cell r="D285">
            <v>345599.95999999996</v>
          </cell>
        </row>
        <row r="289">
          <cell r="D289">
            <v>423911.56</v>
          </cell>
        </row>
        <row r="291">
          <cell r="D291">
            <v>913900.2</v>
          </cell>
        </row>
        <row r="365">
          <cell r="D365">
            <v>12255</v>
          </cell>
        </row>
        <row r="372">
          <cell r="D372">
            <v>29706</v>
          </cell>
        </row>
        <row r="375">
          <cell r="D375">
            <v>15000</v>
          </cell>
        </row>
        <row r="376">
          <cell r="D376">
            <v>11020</v>
          </cell>
        </row>
        <row r="380">
          <cell r="D380">
            <v>4800</v>
          </cell>
        </row>
        <row r="381">
          <cell r="D381">
            <v>1600</v>
          </cell>
        </row>
        <row r="382">
          <cell r="D382">
            <v>24882.000000000004</v>
          </cell>
        </row>
        <row r="463">
          <cell r="D463">
            <v>60000</v>
          </cell>
        </row>
        <row r="464">
          <cell r="D464">
            <v>75000</v>
          </cell>
        </row>
        <row r="465">
          <cell r="D465">
            <v>85000</v>
          </cell>
        </row>
        <row r="466">
          <cell r="D466">
            <v>7830</v>
          </cell>
        </row>
        <row r="467">
          <cell r="D467">
            <v>37000</v>
          </cell>
        </row>
        <row r="468">
          <cell r="D468">
            <v>41760</v>
          </cell>
        </row>
        <row r="469">
          <cell r="D469">
            <v>36600</v>
          </cell>
        </row>
        <row r="470">
          <cell r="D470">
            <v>35960</v>
          </cell>
        </row>
        <row r="477">
          <cell r="D477">
            <v>14000</v>
          </cell>
        </row>
        <row r="478">
          <cell r="D478">
            <v>8000</v>
          </cell>
        </row>
        <row r="479">
          <cell r="D479">
            <v>16000</v>
          </cell>
        </row>
        <row r="480">
          <cell r="D480">
            <v>231.99999999999997</v>
          </cell>
        </row>
        <row r="482">
          <cell r="D482">
            <v>696</v>
          </cell>
        </row>
        <row r="485">
          <cell r="D485">
            <v>719.19999999999993</v>
          </cell>
        </row>
        <row r="486">
          <cell r="D486">
            <v>17400</v>
          </cell>
        </row>
        <row r="487">
          <cell r="D487">
            <v>5000</v>
          </cell>
        </row>
        <row r="498">
          <cell r="D498">
            <v>25000</v>
          </cell>
        </row>
        <row r="499">
          <cell r="D499">
            <v>35000</v>
          </cell>
        </row>
        <row r="507">
          <cell r="D507">
            <v>25000</v>
          </cell>
        </row>
        <row r="508">
          <cell r="D508">
            <v>45000</v>
          </cell>
        </row>
        <row r="516">
          <cell r="D516">
            <v>6050.0000000000009</v>
          </cell>
        </row>
      </sheetData>
      <sheetData sheetId="4" refreshError="1"/>
      <sheetData sheetId="5" refreshError="1"/>
      <sheetData sheetId="6">
        <row r="94">
          <cell r="H94">
            <v>2500000000</v>
          </cell>
        </row>
      </sheetData>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SANTILL"/>
      <sheetName val="GIRON"/>
      <sheetName val="ACTA35"/>
      <sheetName val="RESUMENCNCH"/>
      <sheetName val="CENTCOSTO"/>
      <sheetName val="TIPO COSTO"/>
      <sheetName val="SUBGRU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35"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6" refreshError="1"/>
      <sheetData sheetId="37" refreshError="1"/>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85">
          <cell r="D85">
            <v>15930</v>
          </cell>
        </row>
        <row r="344">
          <cell r="D344">
            <v>2972</v>
          </cell>
        </row>
        <row r="345">
          <cell r="D345">
            <v>2798</v>
          </cell>
        </row>
      </sheetData>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efreshError="1">
        <row r="60">
          <cell r="G60">
            <v>2632</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Presupuesto_Via_distribuidora"/>
      <sheetName val="Presupuesto V2 "/>
      <sheetName val="Hoja1"/>
      <sheetName val="Hoja2"/>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3"/>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AIU"/>
      <sheetName val="PRESTA"/>
      <sheetName val="BASE"/>
      <sheetName val="BASE CTOS"/>
      <sheetName val="APU"/>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temes Renovación"/>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Gavione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REMOCION DERRUMBES"/>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201.2P"/>
      <sheetName val="201.5"/>
      <sheetName val="201.6"/>
      <sheetName val="311.1P"/>
      <sheetName val="311.2P"/>
      <sheetName val="311.3P"/>
      <sheetName val="342P"/>
      <sheetName val="434.1P"/>
      <sheetName val="466.2"/>
      <sheetName val="600.1P"/>
      <sheetName val="623.1P"/>
      <sheetName val="631P"/>
      <sheetName val="632.3P"/>
      <sheetName val="632.4P"/>
      <sheetName val="632.5P"/>
      <sheetName val="630.4P"/>
      <sheetName val="642P"/>
      <sheetName val="682P"/>
      <sheetName val="700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XXXXX"/>
      <sheetName val="110.1 P"/>
      <sheetName val="110.2 P"/>
      <sheetName val="201.1P-201.5P"/>
      <sheetName val="210.2 SIN EXPLO"/>
      <sheetName val="211.1.P1"/>
      <sheetName val="211P.2"/>
      <sheetName val="311P4"/>
      <sheetName val="312.3"/>
      <sheetName val="312.4"/>
      <sheetName val="320.1P"/>
      <sheetName val="320.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504P"/>
      <sheetName val="622.6P PILOTE DE MADERA"/>
      <sheetName val="620.1P"/>
      <sheetName val="620.4P.1"/>
      <sheetName val="620.4P.2"/>
      <sheetName val="621,1P1"/>
      <sheetName val="622.1P"/>
      <sheetName val="640P"/>
      <sheetName val="673.4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Users\JoseGabriel\Documents\Mi"/>
      <sheetName val="aux"/>
      <sheetName val="Contenido"/>
      <sheetName val="Ref"/>
      <sheetName val="Pendientes"/>
      <sheetName val="Modificaciones"/>
      <sheetName val="Azud"/>
      <sheetName val="Captación"/>
      <sheetName val="Captación Memoria"/>
      <sheetName val="Conducción Capt-Des"/>
      <sheetName val="BoxCulvert"/>
      <sheetName val="BoxCulvert Memoria"/>
      <sheetName val="ListadoMae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refreshError="1">
        <row r="3">
          <cell r="C3">
            <v>0.17</v>
          </cell>
        </row>
        <row r="8">
          <cell r="D8">
            <v>0.66290000000000004</v>
          </cell>
        </row>
        <row r="11">
          <cell r="D11">
            <v>86608.488120000009</v>
          </cell>
        </row>
        <row r="12">
          <cell r="D12">
            <v>75782.427104999995</v>
          </cell>
        </row>
        <row r="476">
          <cell r="D476">
            <v>1500000</v>
          </cell>
        </row>
      </sheetData>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sheetData sheetId="261" refreshError="1"/>
      <sheetData sheetId="262" refreshError="1"/>
      <sheetData sheetId="263" refreshError="1"/>
      <sheetData sheetId="264" refreshError="1"/>
      <sheetData sheetId="265">
        <row r="1">
          <cell r="A1" t="str">
            <v>ADMINISTRACION</v>
          </cell>
        </row>
      </sheetData>
      <sheetData sheetId="266"/>
      <sheetData sheetId="267"/>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row r="1">
          <cell r="A1" t="str">
            <v>ITEM</v>
          </cell>
        </row>
      </sheetData>
      <sheetData sheetId="376">
        <row r="1">
          <cell r="A1" t="str">
            <v>EQUIPO</v>
          </cell>
        </row>
      </sheetData>
      <sheetData sheetId="377">
        <row r="1">
          <cell r="A1" t="str">
            <v>ADMINISTRACION</v>
          </cell>
        </row>
      </sheetData>
      <sheetData sheetId="378"/>
      <sheetData sheetId="379"/>
      <sheetData sheetId="380"/>
      <sheetData sheetId="381"/>
      <sheetData sheetId="382" refreshError="1"/>
      <sheetData sheetId="383" refreshError="1"/>
      <sheetData sheetId="384" refreshError="1"/>
      <sheetData sheetId="385"/>
      <sheetData sheetId="386"/>
      <sheetData sheetId="387"/>
      <sheetData sheetId="388">
        <row r="1">
          <cell r="A1" t="str">
            <v>ITEM</v>
          </cell>
        </row>
      </sheetData>
      <sheetData sheetId="389">
        <row r="1">
          <cell r="A1" t="str">
            <v>EQUIPO</v>
          </cell>
        </row>
      </sheetData>
      <sheetData sheetId="390">
        <row r="1">
          <cell r="A1" t="str">
            <v>ADMINISTRACION</v>
          </cell>
        </row>
      </sheetData>
      <sheetData sheetId="391"/>
      <sheetData sheetId="392"/>
      <sheetData sheetId="393"/>
      <sheetData sheetId="394"/>
      <sheetData sheetId="395"/>
      <sheetData sheetId="396"/>
      <sheetData sheetId="397"/>
      <sheetData sheetId="398"/>
      <sheetData sheetId="399"/>
      <sheetData sheetId="400"/>
      <sheetData sheetId="401">
        <row r="1">
          <cell r="A1" t="str">
            <v>ITEM</v>
          </cell>
        </row>
      </sheetData>
      <sheetData sheetId="402">
        <row r="1">
          <cell r="A1" t="str">
            <v>EQUIPO</v>
          </cell>
        </row>
      </sheetData>
      <sheetData sheetId="403">
        <row r="1">
          <cell r="A1" t="str">
            <v>ADMINISTRACION</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row r="1">
          <cell r="A1" t="str">
            <v>ITEM</v>
          </cell>
        </row>
      </sheetData>
      <sheetData sheetId="449">
        <row r="1">
          <cell r="A1" t="str">
            <v>EQUIPO</v>
          </cell>
        </row>
      </sheetData>
      <sheetData sheetId="450">
        <row r="1">
          <cell r="A1" t="str">
            <v>ADMINISTRACION</v>
          </cell>
        </row>
      </sheetData>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ow r="1">
          <cell r="A1" t="str">
            <v>INSTITUTO NACIONAL DE VIAS</v>
          </cell>
        </row>
      </sheetData>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row r="1">
          <cell r="A1" t="str">
            <v>ITEM</v>
          </cell>
        </row>
      </sheetData>
      <sheetData sheetId="675">
        <row r="1">
          <cell r="A1" t="str">
            <v>EQUIPO</v>
          </cell>
        </row>
      </sheetData>
      <sheetData sheetId="676">
        <row r="1">
          <cell r="A1" t="str">
            <v>ADMINISTRACION</v>
          </cell>
        </row>
      </sheetData>
      <sheetData sheetId="677"/>
      <sheetData sheetId="678"/>
      <sheetData sheetId="679"/>
      <sheetData sheetId="680"/>
      <sheetData sheetId="681"/>
      <sheetData sheetId="682"/>
      <sheetData sheetId="683"/>
      <sheetData sheetId="684"/>
      <sheetData sheetId="685"/>
      <sheetData sheetId="686"/>
      <sheetData sheetId="687">
        <row r="1">
          <cell r="A1" t="str">
            <v>ITEM</v>
          </cell>
        </row>
      </sheetData>
      <sheetData sheetId="688">
        <row r="1">
          <cell r="A1" t="str">
            <v>EQUIPO</v>
          </cell>
        </row>
      </sheetData>
      <sheetData sheetId="689">
        <row r="1">
          <cell r="A1" t="str">
            <v>ADMINISTRACION</v>
          </cell>
        </row>
      </sheetData>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refreshError="1"/>
      <sheetData sheetId="878" refreshError="1"/>
      <sheetData sheetId="879" refreshError="1"/>
      <sheetData sheetId="880"/>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sheetData sheetId="905" refreshError="1"/>
      <sheetData sheetId="906" refreshError="1"/>
      <sheetData sheetId="907" refreshError="1"/>
      <sheetData sheetId="908" refreshError="1"/>
      <sheetData sheetId="909" refreshError="1"/>
      <sheetData sheetId="910"/>
      <sheetData sheetId="911"/>
      <sheetData sheetId="912"/>
      <sheetData sheetId="913"/>
      <sheetData sheetId="914" refreshError="1"/>
      <sheetData sheetId="915" refreshError="1"/>
      <sheetData sheetId="916" refreshError="1"/>
      <sheetData sheetId="917" refreshError="1"/>
      <sheetData sheetId="918" refreshError="1"/>
      <sheetData sheetId="919"/>
      <sheetData sheetId="920"/>
      <sheetData sheetId="921" refreshError="1"/>
      <sheetData sheetId="922" refreshError="1"/>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row r="1">
          <cell r="A1" t="str">
            <v>ITEM</v>
          </cell>
        </row>
      </sheetData>
      <sheetData sheetId="1042">
        <row r="1">
          <cell r="A1" t="str">
            <v>EQUIPO</v>
          </cell>
        </row>
      </sheetData>
      <sheetData sheetId="1043">
        <row r="1">
          <cell r="A1" t="str">
            <v>ADMINISTRACION</v>
          </cell>
        </row>
      </sheetData>
      <sheetData sheetId="1044"/>
      <sheetData sheetId="1045" refreshError="1"/>
      <sheetData sheetId="1046" refreshError="1"/>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row r="1">
          <cell r="A1" t="str">
            <v>ITEM</v>
          </cell>
        </row>
      </sheetData>
      <sheetData sheetId="1071">
        <row r="1">
          <cell r="A1" t="str">
            <v>EQUIPO</v>
          </cell>
        </row>
      </sheetData>
      <sheetData sheetId="1072">
        <row r="1">
          <cell r="A1" t="str">
            <v>ADMINISTRACION</v>
          </cell>
        </row>
      </sheetData>
      <sheetData sheetId="1073"/>
      <sheetData sheetId="1074"/>
      <sheetData sheetId="1075"/>
      <sheetData sheetId="1076"/>
      <sheetData sheetId="1077"/>
      <sheetData sheetId="1078"/>
      <sheetData sheetId="1079"/>
      <sheetData sheetId="1080"/>
      <sheetData sheetId="1081"/>
      <sheetData sheetId="1082">
        <row r="1">
          <cell r="A1" t="str">
            <v>ITEM</v>
          </cell>
        </row>
      </sheetData>
      <sheetData sheetId="1083">
        <row r="1">
          <cell r="A1" t="str">
            <v>EQUIPO</v>
          </cell>
        </row>
      </sheetData>
      <sheetData sheetId="1084">
        <row r="1">
          <cell r="A1" t="str">
            <v>ADMINISTRACION</v>
          </cell>
        </row>
      </sheetData>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row r="1">
          <cell r="A1" t="str">
            <v>INSTITUTO NACIONAL DE VIAS</v>
          </cell>
        </row>
      </sheetData>
      <sheetData sheetId="1098" refreshError="1"/>
      <sheetData sheetId="1099" refreshError="1"/>
      <sheetData sheetId="1100" refreshError="1"/>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sheetData sheetId="129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sheetData sheetId="131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refreshError="1"/>
      <sheetData sheetId="1357" refreshError="1"/>
      <sheetData sheetId="1358" refreshError="1"/>
      <sheetData sheetId="1359" refreshError="1"/>
      <sheetData sheetId="1360"/>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sheetData sheetId="1370" refreshError="1"/>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sheetData sheetId="1397"/>
      <sheetData sheetId="1398"/>
      <sheetData sheetId="1399"/>
      <sheetData sheetId="1400"/>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ow r="1">
          <cell r="B1" t="str">
            <v>CTO-102-2002</v>
          </cell>
        </row>
      </sheetData>
      <sheetData sheetId="1567"/>
      <sheetData sheetId="1568" refreshError="1"/>
      <sheetData sheetId="1569"/>
      <sheetData sheetId="1570"/>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refreshError="1"/>
      <sheetData sheetId="1723" refreshError="1"/>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refreshError="1"/>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refreshError="1"/>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refreshError="1"/>
      <sheetData sheetId="2467" refreshError="1"/>
      <sheetData sheetId="2468" refreshError="1"/>
      <sheetData sheetId="2469"/>
      <sheetData sheetId="2470"/>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refreshError="1"/>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refreshError="1"/>
      <sheetData sheetId="2497" refreshError="1"/>
      <sheetData sheetId="2498" refreshError="1"/>
      <sheetData sheetId="2499" refreshError="1"/>
      <sheetData sheetId="2500" refreshError="1"/>
      <sheetData sheetId="2501"/>
      <sheetData sheetId="2502"/>
      <sheetData sheetId="2503"/>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sheetData sheetId="2528" refreshError="1"/>
      <sheetData sheetId="2529"/>
      <sheetData sheetId="2530" refreshError="1"/>
      <sheetData sheetId="2531">
        <row r="1">
          <cell r="A1" t="str">
            <v>Name</v>
          </cell>
        </row>
      </sheetData>
      <sheetData sheetId="2532"/>
      <sheetData sheetId="2533"/>
      <sheetData sheetId="2534"/>
      <sheetData sheetId="2535"/>
      <sheetData sheetId="2536"/>
      <sheetData sheetId="2537"/>
      <sheetData sheetId="2538"/>
      <sheetData sheetId="2539"/>
      <sheetData sheetId="2540">
        <row r="3">
          <cell r="P3" t="str">
            <v>CONSORCIO CICLOINFRAESCTRUCTURA</v>
          </cell>
        </row>
      </sheetData>
      <sheetData sheetId="2541">
        <row r="4">
          <cell r="B4" t="str">
            <v>A-1.1</v>
          </cell>
        </row>
      </sheetData>
      <sheetData sheetId="2542"/>
      <sheetData sheetId="2543"/>
      <sheetData sheetId="2544"/>
      <sheetData sheetId="2545">
        <row r="4">
          <cell r="F4" t="str">
            <v>INDEPORTES</v>
          </cell>
        </row>
      </sheetData>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refreshError="1"/>
      <sheetData sheetId="2826" refreshError="1"/>
      <sheetData sheetId="2827" refreshError="1"/>
      <sheetData sheetId="2828"/>
      <sheetData sheetId="2829"/>
      <sheetData sheetId="2830"/>
      <sheetData sheetId="2831"/>
      <sheetData sheetId="2832"/>
      <sheetData sheetId="2833"/>
      <sheetData sheetId="2834"/>
      <sheetData sheetId="2835"/>
      <sheetData sheetId="2836"/>
      <sheetData sheetId="2837"/>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sheetData sheetId="2929" refreshError="1"/>
      <sheetData sheetId="2930"/>
      <sheetData sheetId="2931" refreshError="1"/>
      <sheetData sheetId="2932"/>
      <sheetData sheetId="2933" refreshError="1"/>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ow r="1">
          <cell r="B1" t="str">
            <v>CTO-102-2002</v>
          </cell>
        </row>
      </sheetData>
      <sheetData sheetId="2954"/>
      <sheetData sheetId="2955" refreshError="1"/>
      <sheetData sheetId="2956"/>
      <sheetData sheetId="2957"/>
      <sheetData sheetId="2958"/>
      <sheetData sheetId="2959"/>
      <sheetData sheetId="2960"/>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sheetData sheetId="2981"/>
      <sheetData sheetId="2982"/>
      <sheetData sheetId="2983"/>
      <sheetData sheetId="2984"/>
      <sheetData sheetId="2985"/>
      <sheetData sheetId="2986"/>
      <sheetData sheetId="2987"/>
      <sheetData sheetId="2988"/>
      <sheetData sheetId="2989"/>
      <sheetData sheetId="2990"/>
      <sheetData sheetId="2991" refreshError="1"/>
      <sheetData sheetId="2992"/>
      <sheetData sheetId="2993"/>
      <sheetData sheetId="2994"/>
      <sheetData sheetId="2995"/>
      <sheetData sheetId="2996"/>
      <sheetData sheetId="2997"/>
      <sheetData sheetId="2998"/>
      <sheetData sheetId="2999"/>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ow r="1">
          <cell r="C1">
            <v>0.2</v>
          </cell>
        </row>
      </sheetData>
      <sheetData sheetId="3013"/>
      <sheetData sheetId="3014"/>
      <sheetData sheetId="3015" refreshError="1"/>
      <sheetData sheetId="3016" refreshError="1"/>
      <sheetData sheetId="3017" refreshError="1"/>
      <sheetData sheetId="3018"/>
      <sheetData sheetId="3019"/>
      <sheetData sheetId="3020"/>
      <sheetData sheetId="3021" refreshError="1"/>
      <sheetData sheetId="3022"/>
      <sheetData sheetId="3023" refreshError="1"/>
      <sheetData sheetId="3024"/>
      <sheetData sheetId="3025"/>
      <sheetData sheetId="3026"/>
      <sheetData sheetId="3027"/>
      <sheetData sheetId="3028"/>
      <sheetData sheetId="3029"/>
      <sheetData sheetId="3030"/>
      <sheetData sheetId="3031"/>
      <sheetData sheetId="3032"/>
      <sheetData sheetId="3033" refreshError="1"/>
      <sheetData sheetId="3034"/>
      <sheetData sheetId="3035">
        <row r="3">
          <cell r="P3" t="str">
            <v>CONSORCIO CICLOINFRAESCTRUCTURA</v>
          </cell>
        </row>
      </sheetData>
      <sheetData sheetId="3036">
        <row r="4">
          <cell r="B4" t="str">
            <v>A-1.1</v>
          </cell>
        </row>
      </sheetData>
      <sheetData sheetId="3037"/>
      <sheetData sheetId="3038">
        <row r="4">
          <cell r="F4" t="str">
            <v>INDEPORTES</v>
          </cell>
        </row>
      </sheetData>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row r="1">
          <cell r="B1" t="str">
            <v>CTO-102-2002</v>
          </cell>
        </row>
      </sheetData>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sheetData sheetId="5049"/>
      <sheetData sheetId="5050"/>
      <sheetData sheetId="5051"/>
      <sheetData sheetId="5052"/>
      <sheetData sheetId="5053"/>
      <sheetData sheetId="5054"/>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row r="168">
          <cell r="D168">
            <v>0.16</v>
          </cell>
        </row>
      </sheetData>
      <sheetData sheetId="5155"/>
      <sheetData sheetId="5156">
        <row r="7">
          <cell r="B7">
            <v>1</v>
          </cell>
        </row>
      </sheetData>
      <sheetData sheetId="5157">
        <row r="33">
          <cell r="G33">
            <v>0.59504299999999999</v>
          </cell>
        </row>
      </sheetData>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sheetData sheetId="5244"/>
      <sheetData sheetId="5245"/>
      <sheetData sheetId="5246"/>
      <sheetData sheetId="5247"/>
      <sheetData sheetId="5248"/>
      <sheetData sheetId="5249"/>
      <sheetData sheetId="5250"/>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row r="8">
          <cell r="A8">
            <v>2.1</v>
          </cell>
        </row>
      </sheetData>
      <sheetData sheetId="5916">
        <row r="8">
          <cell r="A8">
            <v>3.1</v>
          </cell>
        </row>
      </sheetData>
      <sheetData sheetId="5917"/>
      <sheetData sheetId="5918"/>
      <sheetData sheetId="5919"/>
      <sheetData sheetId="5920"/>
      <sheetData sheetId="5921">
        <row r="3">
          <cell r="A3">
            <v>1</v>
          </cell>
        </row>
      </sheetData>
      <sheetData sheetId="5922"/>
      <sheetData sheetId="5923"/>
      <sheetData sheetId="5924"/>
      <sheetData sheetId="5925"/>
      <sheetData sheetId="5926"/>
      <sheetData sheetId="5927" refreshError="1"/>
      <sheetData sheetId="5928">
        <row r="1">
          <cell r="A1" t="str">
            <v>LISTADO DE INSUMOS GENERAL</v>
          </cell>
        </row>
      </sheetData>
      <sheetData sheetId="5929" refreshError="1"/>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refreshError="1"/>
      <sheetData sheetId="6137"/>
      <sheetData sheetId="6138"/>
      <sheetData sheetId="6139" refreshError="1"/>
      <sheetData sheetId="6140" refreshError="1"/>
      <sheetData sheetId="6141" refreshError="1"/>
      <sheetData sheetId="6142" refreshError="1"/>
      <sheetData sheetId="6143"/>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sheetData sheetId="6189"/>
      <sheetData sheetId="6190"/>
      <sheetData sheetId="6191"/>
      <sheetData sheetId="6192"/>
      <sheetData sheetId="6193"/>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ow r="4">
          <cell r="A4">
            <v>2</v>
          </cell>
        </row>
      </sheetData>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APU P.O PROACTIVA"/>
      <sheetName val="PRELIMIN"/>
      <sheetName val="DEMOLICIONES"/>
      <sheetName val="EXCAVA"/>
      <sheetName val="ALCANTARILLADO"/>
      <sheetName val="LLENOS"/>
      <sheetName val="CONC, MAMP Y ACERO"/>
      <sheetName val="OBRAS COMPL"/>
      <sheetName val="CANTIDADES ALCANTARILLADO"/>
      <sheetName val="MAYORES Y MENORES"/>
      <sheetName val="PRESUPUESTO"/>
      <sheetName val="RESUMEN DE OBRA"/>
      <sheetName val="FORMULARIO 6 AU"/>
      <sheetName val="FORMULARIO 7"/>
      <sheetName val="POLIZAS"/>
      <sheetName val="FORMATO DE TRANSPORTE"/>
      <sheetName val="CRONOGRAMA GENERAL"/>
      <sheetName val="CAMARAS (Residual)"/>
      <sheetName val="TUBERIA (Residual)"/>
      <sheetName val="RASANTE (Residual)"/>
      <sheetName val="Zanja Sin En"/>
      <sheetName val="Zanja Entib"/>
    </sheetNames>
    <sheetDataSet>
      <sheetData sheetId="0" refreshError="1">
        <row r="10">
          <cell r="E10">
            <v>0.65</v>
          </cell>
        </row>
        <row r="60">
          <cell r="E60">
            <v>59500</v>
          </cell>
        </row>
        <row r="130">
          <cell r="E130">
            <v>33736.5</v>
          </cell>
        </row>
        <row r="155">
          <cell r="E155">
            <v>800</v>
          </cell>
        </row>
        <row r="179">
          <cell r="E179">
            <v>77777.777777777781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ALCDO"/>
      <sheetName val="AIU"/>
      <sheetName val="Amb."/>
      <sheetName val="Póliza"/>
      <sheetName val="BASE CTOS"/>
      <sheetName val="BASE"/>
      <sheetName val="PRESTA"/>
      <sheetName val="MAT_ELEC_ACUED"/>
      <sheetName val="APU L.Elect_PTAP"/>
      <sheetName val="9.7 Resumen Obras"/>
      <sheetName val="9.1 Boc-Aduc-Desaren"/>
      <sheetName val="9.1 APU Boc-Aduc-Desaren"/>
      <sheetName val="9.2_Aduccion"/>
      <sheetName val="9.2 APU_aduccion"/>
      <sheetName val="9.3 PTAP"/>
      <sheetName val="9.3 APU PTAP"/>
      <sheetName val="9.4 Conduccion"/>
      <sheetName val="9.4 APU Conduccion "/>
      <sheetName val="9.5 Tanque"/>
      <sheetName val="9.5 APU Tanque"/>
      <sheetName val="9.6 Redes_Acued"/>
      <sheetName val="9.6 APU Redes"/>
      <sheetName val="8.1 Redes_Alcant."/>
      <sheetName val="8.1 APU_Redes_Alcant."/>
      <sheetName val="MAT_ELECT_PTAR"/>
      <sheetName val="DOMICILIARIAS"/>
      <sheetName val="8.2 APU Domiciliarias"/>
      <sheetName val="ELECT_PTAR"/>
      <sheetName val="APU_ELEC_PTAR"/>
      <sheetName val="9.3_PTAR"/>
      <sheetName val="9.3 APU PTAR"/>
    </sheetNames>
    <sheetDataSet>
      <sheetData sheetId="0" refreshError="1"/>
      <sheetData sheetId="1" refreshError="1"/>
      <sheetData sheetId="2" refreshError="1"/>
      <sheetData sheetId="3" refreshError="1"/>
      <sheetData sheetId="4" refreshError="1"/>
      <sheetData sheetId="5" refreshError="1">
        <row r="8">
          <cell r="D8">
            <v>0.65000000000000013</v>
          </cell>
        </row>
        <row r="27">
          <cell r="D27">
            <v>3199.7400000000002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Datos Básicos"/>
      <sheetName val="SALARIOS"/>
      <sheetName val="SUB APU"/>
      <sheetName val="PESOS"/>
      <sheetName val="Base Muestras"/>
      <sheetName val="Formulario N° 4"/>
      <sheetName val="EQUIPO"/>
      <sheetName val="otros"/>
      <sheetName val="PRESUPUESTO"/>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Hoja2"/>
      <sheetName val="#REF"/>
      <sheetName val="LISTADO "/>
      <sheetName val="M.O."/>
      <sheetName val="PR 1"/>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Tabla CONPES 3714"/>
      <sheetName val="CANT OBRA"/>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10">
          <cell r="B10">
            <v>85000</v>
          </cell>
        </row>
        <row r="11">
          <cell r="B11">
            <v>1250</v>
          </cell>
        </row>
        <row r="14">
          <cell r="B14">
            <v>2750</v>
          </cell>
        </row>
        <row r="15">
          <cell r="B15">
            <v>3950</v>
          </cell>
        </row>
        <row r="16">
          <cell r="B16">
            <v>300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cta"/>
      <sheetName val="fact"/>
      <sheetName val="ADICION ALT1"/>
      <sheetName val="ADICION ALT2"/>
      <sheetName val="ADICION ALT3"/>
      <sheetName val="ADICION_ALT1"/>
      <sheetName val="ADICION_ALT2"/>
      <sheetName val="ADICION_ALT3"/>
    </sheetNames>
    <sheetDataSet>
      <sheetData sheetId="0" refreshError="1"/>
      <sheetData sheetId="1" refreshError="1">
        <row r="3">
          <cell r="A3" t="str">
            <v>Suma de VALOR</v>
          </cell>
          <cell r="B3" t="str">
            <v>PROVEEDOR</v>
          </cell>
        </row>
        <row r="4">
          <cell r="A4" t="str">
            <v>ITEM</v>
          </cell>
          <cell r="B4" t="str">
            <v>AMPARO VELASQUEZ</v>
          </cell>
          <cell r="C4" t="str">
            <v>CASAMEDINA</v>
          </cell>
          <cell r="D4" t="str">
            <v>COLBLOQUES</v>
          </cell>
          <cell r="E4" t="str">
            <v>CONSTRUAVENIDA</v>
          </cell>
          <cell r="F4" t="str">
            <v>CONSTRUCCIONES Y SERVICIOS</v>
          </cell>
          <cell r="G4" t="str">
            <v>CUBIERTAS Y ESTRUCTURAS</v>
          </cell>
          <cell r="H4" t="str">
            <v>DICENTE</v>
          </cell>
          <cell r="I4" t="str">
            <v>FERRASA</v>
          </cell>
          <cell r="J4" t="str">
            <v>FRANCISCO MORALES</v>
          </cell>
          <cell r="K4" t="str">
            <v>GERARDO ALZATE</v>
          </cell>
          <cell r="L4" t="str">
            <v>HECTOR LONDOÑO</v>
          </cell>
          <cell r="M4" t="str">
            <v>JAMER QUINTERO</v>
          </cell>
          <cell r="N4" t="str">
            <v>JUAN ROMAN</v>
          </cell>
          <cell r="O4" t="str">
            <v>LA MANO FERRETERA</v>
          </cell>
          <cell r="P4" t="str">
            <v>LUIS CARDONA</v>
          </cell>
          <cell r="Q4" t="str">
            <v>MARTA ROJAS</v>
          </cell>
          <cell r="R4" t="str">
            <v>MAVIL</v>
          </cell>
          <cell r="S4" t="str">
            <v>MONTAJES ELECTRICOS</v>
          </cell>
          <cell r="T4" t="str">
            <v>OSCAR LOPERA</v>
          </cell>
          <cell r="U4" t="str">
            <v>WALTER ALVAREZ</v>
          </cell>
          <cell r="V4" t="str">
            <v>WILLINGTON GALLEGO</v>
          </cell>
          <cell r="W4" t="str">
            <v>ARCESA</v>
          </cell>
          <cell r="X4" t="str">
            <v>COSNTRUAVENIDA</v>
          </cell>
          <cell r="Y4" t="str">
            <v>DITECO</v>
          </cell>
          <cell r="Z4" t="str">
            <v>HUMBERTO MIRA</v>
          </cell>
          <cell r="AA4" t="str">
            <v>MADERAS PELAEZ</v>
          </cell>
          <cell r="AB4" t="str">
            <v>ESCO</v>
          </cell>
          <cell r="AC4" t="str">
            <v>ADRIAN CARMONA</v>
          </cell>
          <cell r="AD4" t="str">
            <v>ANTONIO VARGAS</v>
          </cell>
          <cell r="AE4" t="str">
            <v>DAGOBERTO RESTREPO</v>
          </cell>
          <cell r="AF4" t="str">
            <v>CONSTRULAB</v>
          </cell>
          <cell r="AG4" t="str">
            <v>EDUARDO MOLINA</v>
          </cell>
          <cell r="AH4" t="str">
            <v>PARCELACION CAUCA VIEJO</v>
          </cell>
          <cell r="AI4" t="str">
            <v>Total general</v>
          </cell>
        </row>
        <row r="5">
          <cell r="A5" t="str">
            <v>1,2</v>
          </cell>
          <cell r="H5">
            <v>82503</v>
          </cell>
          <cell r="K5">
            <v>587200</v>
          </cell>
          <cell r="O5">
            <v>577766</v>
          </cell>
          <cell r="Y5">
            <v>36610</v>
          </cell>
          <cell r="AI5">
            <v>1284079</v>
          </cell>
        </row>
        <row r="6">
          <cell r="A6" t="str">
            <v>10,2</v>
          </cell>
          <cell r="F6">
            <v>18900</v>
          </cell>
          <cell r="K6">
            <v>1107200</v>
          </cell>
          <cell r="W6">
            <v>652982</v>
          </cell>
          <cell r="AI6">
            <v>1779082</v>
          </cell>
        </row>
        <row r="7">
          <cell r="A7" t="str">
            <v>11,1</v>
          </cell>
          <cell r="C7">
            <v>156000</v>
          </cell>
          <cell r="G7">
            <v>4290000</v>
          </cell>
          <cell r="K7">
            <v>195000</v>
          </cell>
          <cell r="AI7">
            <v>4641000</v>
          </cell>
        </row>
        <row r="8">
          <cell r="A8" t="str">
            <v>12,1</v>
          </cell>
          <cell r="K8">
            <v>171000</v>
          </cell>
          <cell r="M8">
            <v>787973</v>
          </cell>
          <cell r="AI8">
            <v>958973</v>
          </cell>
        </row>
        <row r="9">
          <cell r="A9" t="str">
            <v>12,16</v>
          </cell>
          <cell r="Q9">
            <v>663750</v>
          </cell>
          <cell r="AI9">
            <v>663750</v>
          </cell>
        </row>
        <row r="10">
          <cell r="A10" t="str">
            <v>12,19</v>
          </cell>
          <cell r="O10">
            <v>324684</v>
          </cell>
          <cell r="AI10">
            <v>324684</v>
          </cell>
        </row>
        <row r="11">
          <cell r="A11" t="str">
            <v>12,3</v>
          </cell>
          <cell r="F11">
            <v>162925</v>
          </cell>
          <cell r="K11">
            <v>997950</v>
          </cell>
          <cell r="M11">
            <v>290000</v>
          </cell>
          <cell r="O11">
            <v>47849</v>
          </cell>
          <cell r="Y11">
            <v>598971</v>
          </cell>
          <cell r="AI11">
            <v>2097695</v>
          </cell>
        </row>
        <row r="12">
          <cell r="A12" t="str">
            <v>12,4</v>
          </cell>
          <cell r="H12">
            <v>660027</v>
          </cell>
          <cell r="K12">
            <v>662400</v>
          </cell>
          <cell r="M12">
            <v>164000</v>
          </cell>
          <cell r="Y12">
            <v>144072</v>
          </cell>
          <cell r="AI12">
            <v>1630499</v>
          </cell>
        </row>
        <row r="13">
          <cell r="A13" t="str">
            <v>12,6</v>
          </cell>
          <cell r="I13">
            <v>1470880</v>
          </cell>
          <cell r="K13">
            <v>450000</v>
          </cell>
          <cell r="O13">
            <v>58780</v>
          </cell>
          <cell r="AI13">
            <v>1979660</v>
          </cell>
        </row>
        <row r="14">
          <cell r="A14" t="str">
            <v>13,2</v>
          </cell>
          <cell r="K14">
            <v>2072700</v>
          </cell>
          <cell r="L14">
            <v>99280</v>
          </cell>
          <cell r="AI14">
            <v>2171980</v>
          </cell>
        </row>
        <row r="15">
          <cell r="A15" t="str">
            <v>13,3</v>
          </cell>
          <cell r="B15">
            <v>225000</v>
          </cell>
          <cell r="K15">
            <v>1050000</v>
          </cell>
          <cell r="AI15">
            <v>1275000</v>
          </cell>
        </row>
        <row r="16">
          <cell r="A16" t="str">
            <v>14,1</v>
          </cell>
          <cell r="E16">
            <v>43500</v>
          </cell>
          <cell r="F16">
            <v>893756</v>
          </cell>
          <cell r="J16">
            <v>720000</v>
          </cell>
          <cell r="O16">
            <v>192978</v>
          </cell>
          <cell r="AI16">
            <v>1850234</v>
          </cell>
        </row>
        <row r="17">
          <cell r="A17" t="str">
            <v>14,2</v>
          </cell>
          <cell r="P17">
            <v>200000</v>
          </cell>
          <cell r="T17">
            <v>2660000</v>
          </cell>
          <cell r="AC17">
            <v>260000</v>
          </cell>
          <cell r="AI17">
            <v>3120000</v>
          </cell>
        </row>
        <row r="18">
          <cell r="A18" t="str">
            <v>14,3</v>
          </cell>
          <cell r="B18">
            <v>227061</v>
          </cell>
          <cell r="AH18">
            <v>75981</v>
          </cell>
          <cell r="AI18">
            <v>303042</v>
          </cell>
        </row>
        <row r="19">
          <cell r="A19" t="str">
            <v>2,1</v>
          </cell>
          <cell r="M19">
            <v>627027</v>
          </cell>
          <cell r="O19">
            <v>957373</v>
          </cell>
          <cell r="AI19">
            <v>1584400</v>
          </cell>
        </row>
        <row r="20">
          <cell r="A20" t="str">
            <v>2,6</v>
          </cell>
          <cell r="M20">
            <v>350000</v>
          </cell>
          <cell r="AI20">
            <v>350000</v>
          </cell>
        </row>
        <row r="21">
          <cell r="A21" t="str">
            <v>3,1</v>
          </cell>
          <cell r="H21">
            <v>511522</v>
          </cell>
          <cell r="K21">
            <v>684000</v>
          </cell>
          <cell r="M21">
            <v>298000</v>
          </cell>
          <cell r="O21">
            <v>617287</v>
          </cell>
          <cell r="AI21">
            <v>2110809</v>
          </cell>
        </row>
        <row r="22">
          <cell r="A22" t="str">
            <v>3,3</v>
          </cell>
          <cell r="H22">
            <v>371266</v>
          </cell>
          <cell r="K22">
            <v>197584</v>
          </cell>
          <cell r="M22">
            <v>114000</v>
          </cell>
          <cell r="AI22">
            <v>682850</v>
          </cell>
        </row>
        <row r="23">
          <cell r="A23" t="str">
            <v>3,4</v>
          </cell>
          <cell r="H23">
            <v>24751</v>
          </cell>
          <cell r="K23">
            <v>11894</v>
          </cell>
          <cell r="AI23">
            <v>36645</v>
          </cell>
        </row>
        <row r="24">
          <cell r="A24" t="str">
            <v>3,5</v>
          </cell>
          <cell r="F24">
            <v>133000</v>
          </cell>
          <cell r="H24">
            <v>346515</v>
          </cell>
          <cell r="K24">
            <v>1125312.5</v>
          </cell>
          <cell r="M24">
            <v>48000</v>
          </cell>
          <cell r="AI24">
            <v>1652827.5</v>
          </cell>
        </row>
        <row r="25">
          <cell r="A25" t="str">
            <v>3,7</v>
          </cell>
          <cell r="F25">
            <v>15225</v>
          </cell>
          <cell r="I25">
            <v>7143493</v>
          </cell>
          <cell r="K25">
            <v>1612176</v>
          </cell>
          <cell r="AI25">
            <v>8770894</v>
          </cell>
        </row>
        <row r="26">
          <cell r="A26" t="str">
            <v>3,8</v>
          </cell>
          <cell r="C26">
            <v>448000</v>
          </cell>
          <cell r="H26">
            <v>1963583</v>
          </cell>
          <cell r="K26">
            <v>1986600</v>
          </cell>
          <cell r="M26">
            <v>600000</v>
          </cell>
          <cell r="O26">
            <v>36215</v>
          </cell>
          <cell r="U26">
            <v>120000</v>
          </cell>
          <cell r="AA26">
            <v>417600</v>
          </cell>
          <cell r="AF26">
            <v>35264</v>
          </cell>
          <cell r="AI26">
            <v>5607262</v>
          </cell>
        </row>
        <row r="27">
          <cell r="A27" t="str">
            <v>4,1</v>
          </cell>
          <cell r="C27">
            <v>882000</v>
          </cell>
          <cell r="K27">
            <v>2679960</v>
          </cell>
          <cell r="M27">
            <v>130000</v>
          </cell>
          <cell r="O27">
            <v>116408</v>
          </cell>
          <cell r="AI27">
            <v>3808368</v>
          </cell>
        </row>
        <row r="28">
          <cell r="A28" t="str">
            <v>4,3</v>
          </cell>
          <cell r="D28">
            <v>1050450</v>
          </cell>
          <cell r="F28">
            <v>41651</v>
          </cell>
          <cell r="K28">
            <v>291600</v>
          </cell>
          <cell r="AI28">
            <v>1383701</v>
          </cell>
        </row>
        <row r="29">
          <cell r="A29" t="str">
            <v>5,5</v>
          </cell>
          <cell r="E29">
            <v>74272</v>
          </cell>
          <cell r="K29">
            <v>248500</v>
          </cell>
          <cell r="AI29">
            <v>322772</v>
          </cell>
        </row>
        <row r="30">
          <cell r="A30" t="str">
            <v>6,1</v>
          </cell>
          <cell r="O30">
            <v>944939</v>
          </cell>
          <cell r="V30">
            <v>750000</v>
          </cell>
          <cell r="AI30">
            <v>1694939</v>
          </cell>
        </row>
        <row r="31">
          <cell r="A31" t="str">
            <v>6,2</v>
          </cell>
          <cell r="O31">
            <v>839952</v>
          </cell>
          <cell r="V31">
            <v>450000</v>
          </cell>
          <cell r="AI31">
            <v>1289952</v>
          </cell>
        </row>
        <row r="32">
          <cell r="A32" t="str">
            <v>8,1</v>
          </cell>
          <cell r="N32">
            <v>80000</v>
          </cell>
          <cell r="R32">
            <v>116000</v>
          </cell>
          <cell r="S32">
            <v>2500000</v>
          </cell>
          <cell r="AG32">
            <v>792256</v>
          </cell>
          <cell r="AI32">
            <v>3488256</v>
          </cell>
        </row>
        <row r="33">
          <cell r="A33" t="str">
            <v>(en blanco)</v>
          </cell>
          <cell r="K33">
            <v>14979636</v>
          </cell>
          <cell r="AI33">
            <v>14979636</v>
          </cell>
        </row>
        <row r="34">
          <cell r="A34" t="str">
            <v>12,17</v>
          </cell>
          <cell r="K34">
            <v>481100</v>
          </cell>
          <cell r="W34">
            <v>781998</v>
          </cell>
          <cell r="AI34">
            <v>1263098</v>
          </cell>
        </row>
        <row r="35">
          <cell r="A35" t="str">
            <v>4,4</v>
          </cell>
          <cell r="C35">
            <v>1773800</v>
          </cell>
          <cell r="K35">
            <v>1395906</v>
          </cell>
          <cell r="M35">
            <v>360000</v>
          </cell>
          <cell r="AI35">
            <v>3529706</v>
          </cell>
        </row>
        <row r="36">
          <cell r="A36" t="str">
            <v>12,5</v>
          </cell>
          <cell r="K36">
            <v>145250</v>
          </cell>
          <cell r="X36">
            <v>104001</v>
          </cell>
          <cell r="AI36">
            <v>249251</v>
          </cell>
        </row>
        <row r="37">
          <cell r="A37" t="str">
            <v>9,2</v>
          </cell>
          <cell r="K37">
            <v>40000</v>
          </cell>
          <cell r="Z37">
            <v>928000</v>
          </cell>
          <cell r="AI37">
            <v>968000</v>
          </cell>
        </row>
        <row r="38">
          <cell r="A38" t="str">
            <v>9,6</v>
          </cell>
          <cell r="K38">
            <v>20000</v>
          </cell>
          <cell r="Z38">
            <v>696000</v>
          </cell>
          <cell r="AI38">
            <v>716000</v>
          </cell>
        </row>
        <row r="39">
          <cell r="A39" t="str">
            <v>9,7</v>
          </cell>
          <cell r="K39">
            <v>60000</v>
          </cell>
          <cell r="Z39">
            <v>812000</v>
          </cell>
          <cell r="AI39">
            <v>872000</v>
          </cell>
        </row>
        <row r="40">
          <cell r="A40" t="str">
            <v>9,8</v>
          </cell>
          <cell r="K40">
            <v>60000</v>
          </cell>
          <cell r="Z40">
            <v>464000</v>
          </cell>
          <cell r="AI40">
            <v>524000</v>
          </cell>
        </row>
        <row r="41">
          <cell r="A41" t="str">
            <v>9,9</v>
          </cell>
          <cell r="K41">
            <v>20000</v>
          </cell>
          <cell r="Z41">
            <v>406000</v>
          </cell>
          <cell r="AI41">
            <v>426000</v>
          </cell>
        </row>
        <row r="42">
          <cell r="A42" t="str">
            <v>9,4</v>
          </cell>
          <cell r="K42">
            <v>30000</v>
          </cell>
          <cell r="Z42">
            <v>2030000</v>
          </cell>
          <cell r="AI42">
            <v>2060000</v>
          </cell>
        </row>
        <row r="43">
          <cell r="A43" t="str">
            <v>5,1</v>
          </cell>
          <cell r="K43">
            <v>3310300</v>
          </cell>
          <cell r="M43">
            <v>330000</v>
          </cell>
          <cell r="O43">
            <v>43465</v>
          </cell>
          <cell r="AI43">
            <v>3683765</v>
          </cell>
        </row>
        <row r="44">
          <cell r="A44" t="str">
            <v>14,4</v>
          </cell>
          <cell r="AB44">
            <v>1430410</v>
          </cell>
          <cell r="AI44">
            <v>1430410</v>
          </cell>
        </row>
        <row r="45">
          <cell r="A45" t="str">
            <v>9,11</v>
          </cell>
          <cell r="AD45">
            <v>800000</v>
          </cell>
          <cell r="AI45">
            <v>800000</v>
          </cell>
        </row>
        <row r="46">
          <cell r="A46" t="str">
            <v>9,14</v>
          </cell>
          <cell r="AD46">
            <v>800000</v>
          </cell>
          <cell r="AI46">
            <v>800000</v>
          </cell>
        </row>
        <row r="47">
          <cell r="A47" t="str">
            <v>14,5</v>
          </cell>
          <cell r="K47">
            <v>5838124</v>
          </cell>
          <cell r="AI47">
            <v>5838124</v>
          </cell>
        </row>
        <row r="48">
          <cell r="A48" t="str">
            <v>9,1</v>
          </cell>
          <cell r="B48">
            <v>113100</v>
          </cell>
          <cell r="K48">
            <v>10000</v>
          </cell>
          <cell r="AE48">
            <v>900000</v>
          </cell>
          <cell r="AI48">
            <v>1023100</v>
          </cell>
        </row>
        <row r="49">
          <cell r="A49" t="str">
            <v>10,3</v>
          </cell>
          <cell r="C49">
            <v>880000</v>
          </cell>
          <cell r="K49">
            <v>1314235</v>
          </cell>
          <cell r="AI49">
            <v>2194235</v>
          </cell>
        </row>
        <row r="50">
          <cell r="A50" t="str">
            <v>3,6</v>
          </cell>
          <cell r="K50">
            <v>519088.625</v>
          </cell>
          <cell r="M50">
            <v>118000</v>
          </cell>
          <cell r="AI50">
            <v>637088.625</v>
          </cell>
        </row>
        <row r="51">
          <cell r="A51" t="str">
            <v>12,14</v>
          </cell>
          <cell r="K51">
            <v>68510</v>
          </cell>
          <cell r="M51">
            <v>120000</v>
          </cell>
          <cell r="AI51">
            <v>188510</v>
          </cell>
        </row>
        <row r="52">
          <cell r="A52" t="str">
            <v>10,1</v>
          </cell>
          <cell r="K52">
            <v>452100</v>
          </cell>
          <cell r="M52">
            <v>140000</v>
          </cell>
          <cell r="AI52">
            <v>592100</v>
          </cell>
        </row>
        <row r="53">
          <cell r="A53" t="str">
            <v>12,12</v>
          </cell>
          <cell r="M53">
            <v>158000</v>
          </cell>
          <cell r="AI53">
            <v>158000</v>
          </cell>
        </row>
        <row r="54">
          <cell r="A54" t="str">
            <v>2,2</v>
          </cell>
          <cell r="K54">
            <v>269040</v>
          </cell>
          <cell r="AI54">
            <v>269040</v>
          </cell>
        </row>
        <row r="55">
          <cell r="A55" t="str">
            <v>2,3</v>
          </cell>
          <cell r="K55">
            <v>37027.199999999997</v>
          </cell>
          <cell r="AI55">
            <v>37027.199999999997</v>
          </cell>
        </row>
        <row r="56">
          <cell r="A56" t="str">
            <v>2,5</v>
          </cell>
          <cell r="K56">
            <v>38480</v>
          </cell>
          <cell r="AI56">
            <v>38480</v>
          </cell>
        </row>
        <row r="57">
          <cell r="A57" t="str">
            <v>4,5</v>
          </cell>
          <cell r="K57">
            <v>164780</v>
          </cell>
          <cell r="AI57">
            <v>164780</v>
          </cell>
        </row>
        <row r="58">
          <cell r="A58" t="str">
            <v>5,4</v>
          </cell>
          <cell r="K58">
            <v>3153150</v>
          </cell>
          <cell r="AI58">
            <v>3153150</v>
          </cell>
        </row>
        <row r="59">
          <cell r="A59" t="str">
            <v>6,4</v>
          </cell>
          <cell r="K59">
            <v>200000</v>
          </cell>
          <cell r="AI59">
            <v>200000</v>
          </cell>
        </row>
        <row r="60">
          <cell r="A60" t="str">
            <v>6,5</v>
          </cell>
          <cell r="K60">
            <v>200000</v>
          </cell>
          <cell r="AI60">
            <v>200000</v>
          </cell>
        </row>
        <row r="61">
          <cell r="A61" t="str">
            <v>10,6</v>
          </cell>
          <cell r="K61">
            <v>85500</v>
          </cell>
          <cell r="AI61">
            <v>85500</v>
          </cell>
        </row>
        <row r="62">
          <cell r="A62" t="str">
            <v>13,4</v>
          </cell>
          <cell r="K62">
            <v>3953763</v>
          </cell>
          <cell r="AI62">
            <v>3953763</v>
          </cell>
        </row>
        <row r="63">
          <cell r="A63" t="str">
            <v>12,2</v>
          </cell>
          <cell r="K63">
            <v>132300</v>
          </cell>
          <cell r="AI63">
            <v>132300</v>
          </cell>
        </row>
        <row r="64">
          <cell r="A64" t="str">
            <v>12,7</v>
          </cell>
          <cell r="K64">
            <v>170000</v>
          </cell>
          <cell r="AI64">
            <v>170000</v>
          </cell>
        </row>
        <row r="65">
          <cell r="A65" t="str">
            <v>12,9</v>
          </cell>
          <cell r="K65">
            <v>1656050</v>
          </cell>
          <cell r="AI65">
            <v>1656050</v>
          </cell>
        </row>
        <row r="66">
          <cell r="A66" t="str">
            <v>12,15</v>
          </cell>
          <cell r="K66">
            <v>161200</v>
          </cell>
          <cell r="AI66">
            <v>161200</v>
          </cell>
        </row>
        <row r="67">
          <cell r="A67" t="str">
            <v>3,9</v>
          </cell>
          <cell r="K67">
            <v>50000</v>
          </cell>
          <cell r="AI67">
            <v>50000</v>
          </cell>
        </row>
        <row r="68">
          <cell r="A68" t="str">
            <v>4,2</v>
          </cell>
          <cell r="K68">
            <v>132000</v>
          </cell>
          <cell r="AI68">
            <v>132000</v>
          </cell>
        </row>
        <row r="69">
          <cell r="A69" t="str">
            <v>4,6</v>
          </cell>
          <cell r="K69">
            <v>582400</v>
          </cell>
          <cell r="AI69">
            <v>582400</v>
          </cell>
        </row>
        <row r="70">
          <cell r="A70" t="str">
            <v>5,7</v>
          </cell>
          <cell r="K70">
            <v>2487170</v>
          </cell>
          <cell r="AI70">
            <v>2487170</v>
          </cell>
        </row>
        <row r="71">
          <cell r="A71" t="str">
            <v>12,8</v>
          </cell>
          <cell r="K71">
            <v>294525</v>
          </cell>
          <cell r="AI71">
            <v>294525</v>
          </cell>
        </row>
        <row r="72">
          <cell r="A72" t="str">
            <v>12,18</v>
          </cell>
          <cell r="K72">
            <v>517090</v>
          </cell>
          <cell r="AI72">
            <v>517090</v>
          </cell>
        </row>
        <row r="73">
          <cell r="A73" t="str">
            <v>5,2</v>
          </cell>
          <cell r="K73">
            <v>270000</v>
          </cell>
          <cell r="AI73">
            <v>270000</v>
          </cell>
        </row>
        <row r="74">
          <cell r="A74" t="str">
            <v>5,3</v>
          </cell>
          <cell r="K74">
            <v>193040</v>
          </cell>
          <cell r="AI74">
            <v>193040</v>
          </cell>
        </row>
        <row r="75">
          <cell r="A75" t="str">
            <v>5,6</v>
          </cell>
          <cell r="K75">
            <v>524225</v>
          </cell>
          <cell r="AI75">
            <v>524225</v>
          </cell>
        </row>
        <row r="76">
          <cell r="A76" t="str">
            <v>5,8</v>
          </cell>
          <cell r="K76">
            <v>454000</v>
          </cell>
          <cell r="AI76">
            <v>454000</v>
          </cell>
        </row>
        <row r="77">
          <cell r="A77" t="str">
            <v>5,9</v>
          </cell>
          <cell r="K77">
            <v>730000</v>
          </cell>
          <cell r="AI77">
            <v>730000</v>
          </cell>
        </row>
        <row r="78">
          <cell r="A78" t="str">
            <v>5,10</v>
          </cell>
          <cell r="K78">
            <v>214500</v>
          </cell>
          <cell r="AI78">
            <v>214500</v>
          </cell>
        </row>
        <row r="79">
          <cell r="A79" t="str">
            <v>14,6</v>
          </cell>
          <cell r="K79">
            <v>80000</v>
          </cell>
          <cell r="AI79">
            <v>80000</v>
          </cell>
        </row>
        <row r="80">
          <cell r="A80" t="str">
            <v>6,6</v>
          </cell>
          <cell r="K80">
            <v>80000</v>
          </cell>
          <cell r="AI80">
            <v>80000</v>
          </cell>
        </row>
        <row r="81">
          <cell r="A81" t="str">
            <v>6,7</v>
          </cell>
          <cell r="K81">
            <v>112500</v>
          </cell>
          <cell r="AI81">
            <v>112500</v>
          </cell>
        </row>
        <row r="82">
          <cell r="A82" t="str">
            <v>7,1</v>
          </cell>
          <cell r="K82">
            <v>60000</v>
          </cell>
          <cell r="AI82">
            <v>60000</v>
          </cell>
        </row>
        <row r="83">
          <cell r="A83" t="str">
            <v>7,2</v>
          </cell>
          <cell r="K83">
            <v>56000</v>
          </cell>
          <cell r="AI83">
            <v>56000</v>
          </cell>
        </row>
        <row r="84">
          <cell r="A84" t="str">
            <v>7,3</v>
          </cell>
          <cell r="K84">
            <v>364000</v>
          </cell>
          <cell r="AI84">
            <v>364000</v>
          </cell>
        </row>
        <row r="85">
          <cell r="A85" t="str">
            <v>7,4</v>
          </cell>
          <cell r="K85">
            <v>110000</v>
          </cell>
          <cell r="AI85">
            <v>110000</v>
          </cell>
        </row>
        <row r="86">
          <cell r="A86" t="str">
            <v>7,5</v>
          </cell>
          <cell r="K86">
            <v>56000</v>
          </cell>
          <cell r="AI86">
            <v>56000</v>
          </cell>
        </row>
        <row r="87">
          <cell r="A87" t="str">
            <v>7,6</v>
          </cell>
          <cell r="K87">
            <v>472000</v>
          </cell>
          <cell r="AI87">
            <v>472000</v>
          </cell>
        </row>
        <row r="88">
          <cell r="A88" t="str">
            <v>7,7</v>
          </cell>
          <cell r="K88">
            <v>85000</v>
          </cell>
          <cell r="AI88">
            <v>85000</v>
          </cell>
        </row>
        <row r="89">
          <cell r="A89" t="str">
            <v>7,9</v>
          </cell>
          <cell r="K89">
            <v>40000</v>
          </cell>
          <cell r="AI89">
            <v>40000</v>
          </cell>
        </row>
        <row r="90">
          <cell r="A90" t="str">
            <v>9,5</v>
          </cell>
          <cell r="K90">
            <v>40000</v>
          </cell>
          <cell r="AI90">
            <v>40000</v>
          </cell>
        </row>
        <row r="91">
          <cell r="A91" t="str">
            <v>9,10</v>
          </cell>
          <cell r="K91">
            <v>50000</v>
          </cell>
          <cell r="AI91">
            <v>50000</v>
          </cell>
        </row>
        <row r="92">
          <cell r="A92" t="str">
            <v>9,18</v>
          </cell>
          <cell r="K92">
            <v>15000</v>
          </cell>
          <cell r="AI92">
            <v>15000</v>
          </cell>
        </row>
        <row r="93">
          <cell r="A93" t="str">
            <v>10,4</v>
          </cell>
          <cell r="K93">
            <v>494800</v>
          </cell>
          <cell r="AI93">
            <v>494800</v>
          </cell>
        </row>
        <row r="94">
          <cell r="A94" t="str">
            <v>10,5</v>
          </cell>
          <cell r="K94">
            <v>210000</v>
          </cell>
          <cell r="AI94">
            <v>210000</v>
          </cell>
        </row>
        <row r="95">
          <cell r="A95" t="str">
            <v>10,7</v>
          </cell>
          <cell r="K95">
            <v>669600</v>
          </cell>
          <cell r="AI95">
            <v>669600</v>
          </cell>
        </row>
        <row r="96">
          <cell r="A96" t="str">
            <v>12,10</v>
          </cell>
          <cell r="K96">
            <v>266700</v>
          </cell>
          <cell r="AI96">
            <v>266700</v>
          </cell>
        </row>
        <row r="97">
          <cell r="A97" t="str">
            <v>13,5</v>
          </cell>
          <cell r="K97">
            <v>647136</v>
          </cell>
          <cell r="AI97">
            <v>647136</v>
          </cell>
        </row>
      </sheetData>
      <sheetData sheetId="2" refreshError="1"/>
      <sheetData sheetId="3" refreshError="1"/>
      <sheetData sheetId="4" refreshError="1"/>
      <sheetData sheetId="5" refreshError="1"/>
      <sheetData sheetId="6"/>
      <sheetData sheetId="7"/>
      <sheetData sheetId="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2"/>
      <sheetName val="ACTA3"/>
      <sheetName val="ACTA4"/>
      <sheetName val="ACTA5"/>
      <sheetName val="ACTA6"/>
      <sheetName val="EXTRA"/>
      <sheetName val="ACTA7"/>
      <sheetName val="ACTA8"/>
      <sheetName val="ACTA9"/>
      <sheetName val="ACTA10"/>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D5">
            <v>222381</v>
          </cell>
          <cell r="E5">
            <v>14454.765000000001</v>
          </cell>
          <cell r="F5">
            <v>37893.722400000006</v>
          </cell>
          <cell r="G5">
            <v>274729.48740000004</v>
          </cell>
          <cell r="L5">
            <v>-35109</v>
          </cell>
          <cell r="S5">
            <v>578144</v>
          </cell>
          <cell r="AJ5">
            <v>4964795</v>
          </cell>
          <cell r="AK5">
            <v>322711.67499999999</v>
          </cell>
          <cell r="AL5">
            <v>51633.868000000002</v>
          </cell>
          <cell r="AM5">
            <v>5339140.5429999996</v>
          </cell>
        </row>
        <row r="6">
          <cell r="A6" t="str">
            <v>003</v>
          </cell>
          <cell r="B6">
            <v>222381</v>
          </cell>
          <cell r="D6">
            <v>222381</v>
          </cell>
          <cell r="E6">
            <v>14454.765000000001</v>
          </cell>
          <cell r="F6">
            <v>37893.722400000006</v>
          </cell>
          <cell r="G6">
            <v>274729.48740000004</v>
          </cell>
          <cell r="W6">
            <v>1400000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S8">
            <v>46400</v>
          </cell>
          <cell r="AJ8">
            <v>46400</v>
          </cell>
          <cell r="AK8">
            <v>3016</v>
          </cell>
          <cell r="AL8">
            <v>482.56</v>
          </cell>
          <cell r="AM8">
            <v>49898.559999999998</v>
          </cell>
        </row>
        <row r="9">
          <cell r="A9" t="str">
            <v>017</v>
          </cell>
          <cell r="B9">
            <v>222381</v>
          </cell>
          <cell r="D9">
            <v>222381</v>
          </cell>
          <cell r="E9">
            <v>14454.765000000001</v>
          </cell>
          <cell r="F9">
            <v>37893.722400000006</v>
          </cell>
          <cell r="G9">
            <v>274729.48740000004</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V10">
            <v>172480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S11">
            <v>498974</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S12">
            <v>56260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S13">
            <v>146160</v>
          </cell>
          <cell r="AJ13">
            <v>146160</v>
          </cell>
          <cell r="AK13">
            <v>9500.4</v>
          </cell>
          <cell r="AL13">
            <v>1520.0640000000001</v>
          </cell>
          <cell r="AM13">
            <v>157180.46400000001</v>
          </cell>
        </row>
        <row r="14">
          <cell r="A14" t="str">
            <v>103</v>
          </cell>
          <cell r="C14">
            <v>350000</v>
          </cell>
          <cell r="D14">
            <v>350000</v>
          </cell>
          <cell r="E14">
            <v>22750</v>
          </cell>
          <cell r="F14">
            <v>59640</v>
          </cell>
          <cell r="G14">
            <v>432390</v>
          </cell>
          <cell r="S14">
            <v>17400</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L15">
            <v>20107</v>
          </cell>
          <cell r="Q15">
            <v>228480</v>
          </cell>
          <cell r="S15">
            <v>621644</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sheetData sheetId="2" refreshError="1"/>
      <sheetData sheetId="3"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C5">
            <v>118603.2</v>
          </cell>
          <cell r="E5">
            <v>118603.2</v>
          </cell>
          <cell r="F5">
            <v>7709.2079999999996</v>
          </cell>
          <cell r="G5">
            <v>179800</v>
          </cell>
          <cell r="H5">
            <v>146522.39327999999</v>
          </cell>
          <cell r="J5">
            <v>2783578</v>
          </cell>
          <cell r="K5">
            <v>59000</v>
          </cell>
          <cell r="L5">
            <v>179800</v>
          </cell>
          <cell r="M5">
            <v>66400</v>
          </cell>
          <cell r="N5">
            <v>236640</v>
          </cell>
          <cell r="P5">
            <v>84448</v>
          </cell>
          <cell r="X5">
            <v>471227</v>
          </cell>
          <cell r="Z5">
            <v>61544</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S6">
            <v>691247</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C7">
            <v>118603.2</v>
          </cell>
          <cell r="E7">
            <v>118603.2</v>
          </cell>
          <cell r="F7">
            <v>7709.2079999999996</v>
          </cell>
          <cell r="G7">
            <v>20209.985280000001</v>
          </cell>
          <cell r="H7">
            <v>146522.39327999999</v>
          </cell>
          <cell r="Q7">
            <v>754000</v>
          </cell>
          <cell r="AB7">
            <v>87808</v>
          </cell>
          <cell r="AD7">
            <v>754000</v>
          </cell>
          <cell r="AE7">
            <v>49010</v>
          </cell>
          <cell r="AF7">
            <v>87300</v>
          </cell>
          <cell r="AG7">
            <v>87300</v>
          </cell>
          <cell r="AH7">
            <v>5674.5</v>
          </cell>
          <cell r="AI7">
            <v>907.92000000000007</v>
          </cell>
          <cell r="AJ7">
            <v>93882.42</v>
          </cell>
        </row>
        <row r="8">
          <cell r="A8" t="str">
            <v>016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48000</v>
          </cell>
          <cell r="AG8">
            <v>48000</v>
          </cell>
          <cell r="AH8">
            <v>3120</v>
          </cell>
          <cell r="AI8">
            <v>499.2</v>
          </cell>
          <cell r="AJ8">
            <v>51619.199999999997</v>
          </cell>
        </row>
        <row r="9">
          <cell r="A9" t="str">
            <v>200</v>
          </cell>
          <cell r="B9">
            <v>575000</v>
          </cell>
          <cell r="C9">
            <v>118603.2</v>
          </cell>
          <cell r="E9">
            <v>2610000</v>
          </cell>
          <cell r="F9">
            <v>92028.670499999993</v>
          </cell>
          <cell r="G9">
            <v>241256.69928</v>
          </cell>
          <cell r="H9">
            <v>12738590</v>
          </cell>
          <cell r="K9">
            <v>215500</v>
          </cell>
          <cell r="N9">
            <v>1112208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C10">
            <v>118603.2</v>
          </cell>
          <cell r="E10">
            <v>118603.2</v>
          </cell>
          <cell r="F10">
            <v>7709.2079999999996</v>
          </cell>
          <cell r="G10">
            <v>20209.985280000001</v>
          </cell>
          <cell r="H10">
            <v>146522.39327999999</v>
          </cell>
          <cell r="I10">
            <v>444619.88</v>
          </cell>
          <cell r="M10">
            <v>81144</v>
          </cell>
          <cell r="N10">
            <v>18096</v>
          </cell>
          <cell r="R10">
            <v>44800</v>
          </cell>
          <cell r="AD10">
            <v>99240</v>
          </cell>
          <cell r="AE10">
            <v>6450.6</v>
          </cell>
          <cell r="AF10">
            <v>1032.096</v>
          </cell>
          <cell r="AG10">
            <v>444619.88</v>
          </cell>
          <cell r="AH10">
            <v>28900.2922</v>
          </cell>
          <cell r="AI10">
            <v>4624.0467520000002</v>
          </cell>
          <cell r="AJ10">
            <v>478144.21895200002</v>
          </cell>
        </row>
        <row r="11">
          <cell r="A11" t="str">
            <v>213</v>
          </cell>
          <cell r="C11">
            <v>118603.2</v>
          </cell>
          <cell r="E11">
            <v>118603.2</v>
          </cell>
          <cell r="F11">
            <v>7709.2079999999996</v>
          </cell>
          <cell r="G11">
            <v>20209.985280000001</v>
          </cell>
          <cell r="H11">
            <v>165760</v>
          </cell>
          <cell r="I11">
            <v>310221.12</v>
          </cell>
          <cell r="M11">
            <v>82432</v>
          </cell>
          <cell r="N11">
            <v>475117.44</v>
          </cell>
          <cell r="R11">
            <v>44800</v>
          </cell>
          <cell r="AB11">
            <v>34944</v>
          </cell>
          <cell r="AD11">
            <v>723309.44</v>
          </cell>
          <cell r="AE11">
            <v>47015.113599999997</v>
          </cell>
          <cell r="AF11">
            <v>7522.4181759999992</v>
          </cell>
          <cell r="AG11">
            <v>310221.12</v>
          </cell>
          <cell r="AH11">
            <v>20164.372800000001</v>
          </cell>
          <cell r="AI11">
            <v>3226.2996480000002</v>
          </cell>
          <cell r="AJ11">
            <v>333611.79244799999</v>
          </cell>
        </row>
        <row r="12">
          <cell r="A12" t="str">
            <v>DIST. DUITAMA</v>
          </cell>
          <cell r="B12">
            <v>303042.28000000003</v>
          </cell>
          <cell r="C12">
            <v>118603.2</v>
          </cell>
          <cell r="E12">
            <v>118603.2</v>
          </cell>
          <cell r="F12">
            <v>7709.2079999999996</v>
          </cell>
          <cell r="G12">
            <v>20209.985280000001</v>
          </cell>
          <cell r="H12">
            <v>146522.39327999999</v>
          </cell>
          <cell r="M12">
            <v>399588.33600000001</v>
          </cell>
          <cell r="N12">
            <v>64496</v>
          </cell>
          <cell r="O12">
            <v>1066759</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C13">
            <v>118603.2</v>
          </cell>
          <cell r="D13">
            <v>663520</v>
          </cell>
          <cell r="E13">
            <v>118603.2</v>
          </cell>
          <cell r="F13">
            <v>7709.2079999999996</v>
          </cell>
          <cell r="G13">
            <v>20209.985280000001</v>
          </cell>
          <cell r="H13">
            <v>44800</v>
          </cell>
          <cell r="M13">
            <v>544236.33600000001</v>
          </cell>
          <cell r="N13">
            <v>37120</v>
          </cell>
          <cell r="R13">
            <v>16800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C14">
            <v>118603.2</v>
          </cell>
          <cell r="E14">
            <v>118603.2</v>
          </cell>
          <cell r="F14">
            <v>7709.2079999999996</v>
          </cell>
          <cell r="G14">
            <v>20209.985280000001</v>
          </cell>
          <cell r="H14">
            <v>146522.39327999999</v>
          </cell>
          <cell r="M14">
            <v>-130116.67200000001</v>
          </cell>
          <cell r="N14">
            <v>539376.80000000005</v>
          </cell>
          <cell r="O14">
            <v>209780</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B15">
            <v>1297222.5</v>
          </cell>
          <cell r="E15">
            <v>1297222.5</v>
          </cell>
          <cell r="F15">
            <v>84319.462500000009</v>
          </cell>
          <cell r="G15">
            <v>221046.71399999998</v>
          </cell>
          <cell r="H15">
            <v>100800</v>
          </cell>
          <cell r="M15">
            <v>11648</v>
          </cell>
          <cell r="N15">
            <v>490111.6</v>
          </cell>
          <cell r="O15">
            <v>6561</v>
          </cell>
          <cell r="W15">
            <v>12992</v>
          </cell>
          <cell r="X15">
            <v>25091</v>
          </cell>
          <cell r="AB15">
            <v>483024</v>
          </cell>
          <cell r="AD15">
            <v>602559.6</v>
          </cell>
          <cell r="AE15">
            <v>39166.374000000003</v>
          </cell>
          <cell r="AF15">
            <v>6266.6198400000003</v>
          </cell>
          <cell r="AG15">
            <v>483024</v>
          </cell>
          <cell r="AH15">
            <v>31396.560000000001</v>
          </cell>
          <cell r="AI15">
            <v>5023.4495999999999</v>
          </cell>
          <cell r="AJ15">
            <v>519444.00959999999</v>
          </cell>
        </row>
        <row r="16">
          <cell r="A16" t="str">
            <v>GIRON</v>
          </cell>
          <cell r="B16">
            <v>1297222.5</v>
          </cell>
          <cell r="C16">
            <v>7510771</v>
          </cell>
          <cell r="D16">
            <v>117150</v>
          </cell>
          <cell r="E16">
            <v>1501406</v>
          </cell>
          <cell r="F16">
            <v>118444.46250000001</v>
          </cell>
          <cell r="G16">
            <v>310506.71399999998</v>
          </cell>
          <cell r="H16">
            <v>2251173.6765000001</v>
          </cell>
          <cell r="I16">
            <v>325412.47999999998</v>
          </cell>
          <cell r="N16">
            <v>306666.88</v>
          </cell>
          <cell r="O16">
            <v>308884</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W17">
            <v>28814</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F19">
            <v>2943683</v>
          </cell>
          <cell r="G19">
            <v>1634198</v>
          </cell>
          <cell r="I19">
            <v>98930</v>
          </cell>
          <cell r="K19">
            <v>133631</v>
          </cell>
          <cell r="L19">
            <v>63800</v>
          </cell>
          <cell r="N19">
            <v>396488</v>
          </cell>
          <cell r="P19">
            <v>510169</v>
          </cell>
          <cell r="R19">
            <v>114840</v>
          </cell>
          <cell r="T19">
            <v>191250</v>
          </cell>
          <cell r="W19">
            <v>1066351</v>
          </cell>
          <cell r="AA19">
            <v>785668</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N20">
            <v>232302</v>
          </cell>
          <cell r="O20">
            <v>174000</v>
          </cell>
          <cell r="Q20">
            <v>821570</v>
          </cell>
          <cell r="R20">
            <v>240800</v>
          </cell>
          <cell r="T20">
            <v>131030</v>
          </cell>
          <cell r="W20">
            <v>1038246</v>
          </cell>
          <cell r="X20">
            <v>2800000</v>
          </cell>
          <cell r="Y20">
            <v>2153250</v>
          </cell>
          <cell r="Z20">
            <v>11580048</v>
          </cell>
          <cell r="AB20">
            <v>371840</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4"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C5">
            <v>330600</v>
          </cell>
          <cell r="D5">
            <v>607841.4</v>
          </cell>
          <cell r="E5">
            <v>39509.691000000006</v>
          </cell>
          <cell r="F5">
            <v>103576.17456</v>
          </cell>
          <cell r="G5">
            <v>750927.26555999997</v>
          </cell>
          <cell r="L5">
            <v>209678</v>
          </cell>
          <cell r="O5">
            <v>122496</v>
          </cell>
          <cell r="Z5">
            <v>64960</v>
          </cell>
          <cell r="AC5">
            <v>392000</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007</v>
          </cell>
          <cell r="B6">
            <v>1823524.2</v>
          </cell>
          <cell r="D6">
            <v>1823524.2</v>
          </cell>
          <cell r="E6">
            <v>118529.073</v>
          </cell>
          <cell r="F6">
            <v>310728.52368000004</v>
          </cell>
          <cell r="G6">
            <v>2252781.7966800001</v>
          </cell>
          <cell r="Z6">
            <v>646816</v>
          </cell>
          <cell r="AJ6">
            <v>134400</v>
          </cell>
          <cell r="AT6">
            <v>1048176</v>
          </cell>
          <cell r="AU6">
            <v>68131.44</v>
          </cell>
          <cell r="AV6">
            <v>10901.030400000001</v>
          </cell>
          <cell r="AW6">
            <v>1127208.4704</v>
          </cell>
          <cell r="AZ6">
            <v>134400</v>
          </cell>
          <cell r="BA6">
            <v>8736</v>
          </cell>
          <cell r="BB6">
            <v>1397.76</v>
          </cell>
          <cell r="BC6">
            <v>144533.76000000001</v>
          </cell>
        </row>
        <row r="7">
          <cell r="A7" t="str">
            <v>012</v>
          </cell>
          <cell r="B7">
            <v>607841.4</v>
          </cell>
          <cell r="D7">
            <v>607841.4</v>
          </cell>
          <cell r="E7">
            <v>39509.691000000006</v>
          </cell>
          <cell r="F7">
            <v>103576.17456</v>
          </cell>
          <cell r="G7">
            <v>750927.26555999997</v>
          </cell>
          <cell r="Z7">
            <v>9976</v>
          </cell>
          <cell r="AT7">
            <v>1068344</v>
          </cell>
          <cell r="AU7">
            <v>69442.36</v>
          </cell>
          <cell r="AV7">
            <v>11110.777599999999</v>
          </cell>
          <cell r="AW7">
            <v>1148897.1376</v>
          </cell>
          <cell r="AZ7">
            <v>9976</v>
          </cell>
          <cell r="BA7">
            <v>648.44000000000005</v>
          </cell>
          <cell r="BB7">
            <v>103.75040000000001</v>
          </cell>
          <cell r="BC7">
            <v>10728.190400000001</v>
          </cell>
        </row>
        <row r="8">
          <cell r="A8" t="str">
            <v>015</v>
          </cell>
          <cell r="C8">
            <v>1750000</v>
          </cell>
          <cell r="D8">
            <v>1750000</v>
          </cell>
          <cell r="E8">
            <v>113750</v>
          </cell>
          <cell r="F8">
            <v>298200</v>
          </cell>
          <cell r="G8">
            <v>2161950</v>
          </cell>
          <cell r="T8">
            <v>50738</v>
          </cell>
          <cell r="Y8">
            <v>456232</v>
          </cell>
          <cell r="Z8">
            <v>1041216</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I9">
            <v>4347500</v>
          </cell>
          <cell r="Z9">
            <v>224726.8</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102</v>
          </cell>
          <cell r="C10">
            <v>1750000</v>
          </cell>
          <cell r="D10">
            <v>1750000</v>
          </cell>
          <cell r="E10">
            <v>113750</v>
          </cell>
          <cell r="F10">
            <v>298200</v>
          </cell>
          <cell r="G10">
            <v>2161950</v>
          </cell>
          <cell r="Z10">
            <v>23200</v>
          </cell>
          <cell r="AT10">
            <v>147204</v>
          </cell>
          <cell r="AU10">
            <v>9568.26</v>
          </cell>
          <cell r="AV10">
            <v>1530.9216000000001</v>
          </cell>
          <cell r="AW10">
            <v>158303.18160000001</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P11">
            <v>11200</v>
          </cell>
          <cell r="Q11">
            <v>97440</v>
          </cell>
          <cell r="X11">
            <v>100912</v>
          </cell>
          <cell r="Y11">
            <v>54656</v>
          </cell>
          <cell r="Z11">
            <v>309720</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X12">
            <v>51408</v>
          </cell>
          <cell r="Z12">
            <v>754686.72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Q13">
            <v>5600</v>
          </cell>
          <cell r="T13">
            <v>105607</v>
          </cell>
          <cell r="Y13">
            <v>148736</v>
          </cell>
          <cell r="Z13">
            <v>73562.559999999998</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T14">
            <v>71410</v>
          </cell>
          <cell r="Z14">
            <v>202536</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E15">
            <v>1016000</v>
          </cell>
          <cell r="Q15">
            <v>33600</v>
          </cell>
          <cell r="Z15">
            <v>1436126.4</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N16">
            <v>448491</v>
          </cell>
          <cell r="X16">
            <v>60480</v>
          </cell>
          <cell r="Y16">
            <v>536319</v>
          </cell>
          <cell r="Z16">
            <v>301089.59999999998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P17">
            <v>78400</v>
          </cell>
          <cell r="T17">
            <v>124027</v>
          </cell>
          <cell r="V17">
            <v>82118</v>
          </cell>
          <cell r="X17">
            <v>30553</v>
          </cell>
          <cell r="Y17">
            <v>121318</v>
          </cell>
          <cell r="Z17">
            <v>510377.96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M18">
            <v>193300</v>
          </cell>
          <cell r="P18">
            <v>17920</v>
          </cell>
          <cell r="Q18">
            <v>99680</v>
          </cell>
          <cell r="T18">
            <v>546546</v>
          </cell>
          <cell r="X18">
            <v>388318</v>
          </cell>
          <cell r="Y18">
            <v>520251</v>
          </cell>
          <cell r="Z18">
            <v>430035.20000000001</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D19">
            <v>342000</v>
          </cell>
          <cell r="P19">
            <v>161280</v>
          </cell>
          <cell r="T19">
            <v>101468</v>
          </cell>
          <cell r="X19">
            <v>257342</v>
          </cell>
          <cell r="Z19">
            <v>63105.16</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T20">
            <v>985266</v>
          </cell>
          <cell r="Z20">
            <v>927556.88</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P21">
            <v>44800</v>
          </cell>
          <cell r="Q21">
            <v>11200</v>
          </cell>
          <cell r="T21">
            <v>3290479</v>
          </cell>
          <cell r="X21">
            <v>16240</v>
          </cell>
          <cell r="Y21">
            <v>93184</v>
          </cell>
          <cell r="Z21">
            <v>580696</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D22">
            <v>122400</v>
          </cell>
          <cell r="T22">
            <v>342478</v>
          </cell>
          <cell r="Z22">
            <v>1071840</v>
          </cell>
          <cell r="AD22">
            <v>161240</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P23">
            <v>173400</v>
          </cell>
          <cell r="AD23">
            <v>365400</v>
          </cell>
          <cell r="AH23">
            <v>4158617</v>
          </cell>
          <cell r="AK23">
            <v>197200</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AC24">
            <v>1740000</v>
          </cell>
          <cell r="AE24">
            <v>418880</v>
          </cell>
          <cell r="AG24">
            <v>216630</v>
          </cell>
          <cell r="AK24">
            <v>46400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AD25">
            <v>58000</v>
          </cell>
          <cell r="AK25">
            <v>28420</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W26">
            <v>477444</v>
          </cell>
          <cell r="AD26">
            <v>179800</v>
          </cell>
          <cell r="AG26">
            <v>1334580</v>
          </cell>
          <cell r="AN26">
            <v>1593840</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R28">
            <v>3512738</v>
          </cell>
          <cell r="U28">
            <v>84564</v>
          </cell>
          <cell r="AG28">
            <v>129108</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AG29">
            <v>7005645.9999999991</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U30">
            <v>2562560</v>
          </cell>
          <cell r="Z30">
            <v>208800</v>
          </cell>
          <cell r="AD30">
            <v>27840</v>
          </cell>
          <cell r="AG30">
            <v>122148</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P31">
            <v>212800</v>
          </cell>
          <cell r="V31">
            <v>88606</v>
          </cell>
          <cell r="Z31">
            <v>181888</v>
          </cell>
          <cell r="AF31">
            <v>201600</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K33">
            <v>431520</v>
          </cell>
          <cell r="O33">
            <v>95000</v>
          </cell>
          <cell r="Q33">
            <v>585200</v>
          </cell>
          <cell r="Z33">
            <v>7418065</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G34">
            <v>1944341</v>
          </cell>
          <cell r="I34">
            <v>49200</v>
          </cell>
          <cell r="M34">
            <v>55801</v>
          </cell>
          <cell r="Z34">
            <v>246848</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E35">
            <v>2109597</v>
          </cell>
          <cell r="J35">
            <v>168200</v>
          </cell>
          <cell r="L35">
            <v>1581454</v>
          </cell>
          <cell r="P35">
            <v>55080</v>
          </cell>
          <cell r="AA35">
            <v>67200</v>
          </cell>
          <cell r="AB35">
            <v>265500</v>
          </cell>
          <cell r="AG35">
            <v>228942</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Z36">
            <v>434653</v>
          </cell>
          <cell r="AE36">
            <v>665280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H37">
            <v>87500</v>
          </cell>
          <cell r="M37">
            <v>367297</v>
          </cell>
          <cell r="O37">
            <v>840750</v>
          </cell>
          <cell r="S37">
            <v>89765</v>
          </cell>
          <cell r="V37">
            <v>304820</v>
          </cell>
          <cell r="Y37">
            <v>4707136</v>
          </cell>
          <cell r="Z37">
            <v>3347732</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D38">
            <v>307800</v>
          </cell>
          <cell r="M38">
            <v>75400</v>
          </cell>
          <cell r="O38">
            <v>2522250</v>
          </cell>
          <cell r="Q38">
            <v>39200</v>
          </cell>
          <cell r="T38">
            <v>4058696</v>
          </cell>
          <cell r="V38">
            <v>122496</v>
          </cell>
          <cell r="X38">
            <v>395888</v>
          </cell>
          <cell r="Y38">
            <v>11648</v>
          </cell>
          <cell r="Z38">
            <v>51678</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I39">
            <v>918836</v>
          </cell>
          <cell r="AG39">
            <v>969458.4</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5"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C5">
            <v>118603.2</v>
          </cell>
          <cell r="D5">
            <v>403200</v>
          </cell>
          <cell r="E5">
            <v>118603.2</v>
          </cell>
          <cell r="F5">
            <v>7709.2079999999996</v>
          </cell>
          <cell r="G5">
            <v>179800</v>
          </cell>
          <cell r="H5">
            <v>146522.39327999999</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005</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007</v>
          </cell>
          <cell r="B8">
            <v>356333.68</v>
          </cell>
          <cell r="C8">
            <v>118603.2</v>
          </cell>
          <cell r="E8">
            <v>118603.2</v>
          </cell>
          <cell r="F8">
            <v>7709.2079999999996</v>
          </cell>
          <cell r="G8">
            <v>20209.985280000001</v>
          </cell>
          <cell r="H8">
            <v>146522.39327999999</v>
          </cell>
          <cell r="I8">
            <v>1437826</v>
          </cell>
          <cell r="J8">
            <v>319997</v>
          </cell>
          <cell r="M8">
            <v>284398</v>
          </cell>
          <cell r="R8">
            <v>2505600</v>
          </cell>
          <cell r="V8">
            <v>209920</v>
          </cell>
          <cell r="W8">
            <v>2552900</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011</v>
          </cell>
          <cell r="B9">
            <v>575000</v>
          </cell>
          <cell r="C9">
            <v>118603.2</v>
          </cell>
          <cell r="E9">
            <v>2610000</v>
          </cell>
          <cell r="F9">
            <v>92028.670499999993</v>
          </cell>
          <cell r="G9">
            <v>241256.69928</v>
          </cell>
          <cell r="H9">
            <v>12738590</v>
          </cell>
          <cell r="I9">
            <v>280130</v>
          </cell>
          <cell r="N9">
            <v>1112208</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014</v>
          </cell>
          <cell r="B10">
            <v>250048.68</v>
          </cell>
          <cell r="C10">
            <v>118603.2</v>
          </cell>
          <cell r="E10">
            <v>118603.2</v>
          </cell>
          <cell r="F10">
            <v>7709.2079999999996</v>
          </cell>
          <cell r="G10">
            <v>20209.985280000001</v>
          </cell>
          <cell r="H10">
            <v>146522.39327999999</v>
          </cell>
          <cell r="I10">
            <v>444619.88</v>
          </cell>
          <cell r="M10">
            <v>81144</v>
          </cell>
          <cell r="N10">
            <v>18096</v>
          </cell>
          <cell r="P10">
            <v>408800</v>
          </cell>
          <cell r="AC10">
            <v>88104</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015</v>
          </cell>
          <cell r="C11">
            <v>118603.2</v>
          </cell>
          <cell r="E11">
            <v>118603.2</v>
          </cell>
          <cell r="F11">
            <v>7709.2079999999996</v>
          </cell>
          <cell r="G11">
            <v>20209.985280000001</v>
          </cell>
          <cell r="H11">
            <v>165760</v>
          </cell>
          <cell r="I11">
            <v>248472</v>
          </cell>
          <cell r="M11">
            <v>82432</v>
          </cell>
          <cell r="N11">
            <v>475117.44</v>
          </cell>
          <cell r="U11">
            <v>133333.33333333334</v>
          </cell>
          <cell r="AC11">
            <v>56070</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016</v>
          </cell>
          <cell r="B12">
            <v>303042.28000000003</v>
          </cell>
          <cell r="C12">
            <v>118603.2</v>
          </cell>
          <cell r="E12">
            <v>118603.2</v>
          </cell>
          <cell r="F12">
            <v>7709.2079999999996</v>
          </cell>
          <cell r="G12">
            <v>20209.985280000001</v>
          </cell>
          <cell r="H12">
            <v>146522.39327999999</v>
          </cell>
          <cell r="M12">
            <v>207144</v>
          </cell>
          <cell r="N12">
            <v>64496</v>
          </cell>
          <cell r="AA12">
            <v>127600</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C13">
            <v>24030</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019</v>
          </cell>
          <cell r="B14">
            <v>294043</v>
          </cell>
          <cell r="C14">
            <v>118603.2</v>
          </cell>
          <cell r="E14">
            <v>118603.2</v>
          </cell>
          <cell r="F14">
            <v>7709.2079999999996</v>
          </cell>
          <cell r="G14">
            <v>20209.985280000001</v>
          </cell>
          <cell r="H14">
            <v>146522.39327999999</v>
          </cell>
          <cell r="M14">
            <v>99792</v>
          </cell>
          <cell r="N14">
            <v>539376.80000000005</v>
          </cell>
          <cell r="O14">
            <v>209780</v>
          </cell>
          <cell r="AA14">
            <v>4676161.84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108</v>
          </cell>
          <cell r="B15">
            <v>1297222.5</v>
          </cell>
          <cell r="E15">
            <v>1297222.5</v>
          </cell>
          <cell r="F15">
            <v>84319.462500000009</v>
          </cell>
          <cell r="G15">
            <v>221046.71399999998</v>
          </cell>
          <cell r="H15">
            <v>100800</v>
          </cell>
          <cell r="M15">
            <v>11648</v>
          </cell>
          <cell r="N15">
            <v>490111.6</v>
          </cell>
          <cell r="O15">
            <v>6561</v>
          </cell>
          <cell r="U15">
            <v>133333.33333333334</v>
          </cell>
          <cell r="AA15">
            <v>382800</v>
          </cell>
          <cell r="AB15">
            <v>483024</v>
          </cell>
          <cell r="AC15">
            <v>88104</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109</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Y16">
            <v>-82481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111</v>
          </cell>
          <cell r="B18">
            <v>5188890</v>
          </cell>
          <cell r="C18">
            <v>2273228</v>
          </cell>
          <cell r="D18">
            <v>1050000</v>
          </cell>
          <cell r="E18">
            <v>8512118</v>
          </cell>
          <cell r="F18">
            <v>553287.67000000016</v>
          </cell>
          <cell r="G18">
            <v>1450464.9072</v>
          </cell>
          <cell r="H18">
            <v>5600</v>
          </cell>
          <cell r="I18">
            <v>890448.48</v>
          </cell>
          <cell r="K18">
            <v>394750</v>
          </cell>
          <cell r="N18">
            <v>1391662.44</v>
          </cell>
          <cell r="Q18">
            <v>3418168</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113</v>
          </cell>
          <cell r="F19">
            <v>2943683</v>
          </cell>
          <cell r="G19">
            <v>1634198</v>
          </cell>
          <cell r="I19">
            <v>98930</v>
          </cell>
          <cell r="K19">
            <v>133631</v>
          </cell>
          <cell r="L19">
            <v>63800</v>
          </cell>
          <cell r="N19">
            <v>396488</v>
          </cell>
          <cell r="O19">
            <v>348000</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114</v>
          </cell>
          <cell r="B20">
            <v>480000</v>
          </cell>
          <cell r="D20">
            <v>678795</v>
          </cell>
          <cell r="E20">
            <v>1044000</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207</v>
          </cell>
          <cell r="F22">
            <v>650400</v>
          </cell>
          <cell r="G22">
            <v>73750</v>
          </cell>
          <cell r="H22">
            <v>6728383</v>
          </cell>
          <cell r="K22">
            <v>292728</v>
          </cell>
          <cell r="Q22">
            <v>786828</v>
          </cell>
          <cell r="R22">
            <v>38080</v>
          </cell>
          <cell r="S22">
            <v>162450</v>
          </cell>
          <cell r="T22">
            <v>980026</v>
          </cell>
          <cell r="V22">
            <v>719200</v>
          </cell>
          <cell r="X22">
            <v>47100</v>
          </cell>
          <cell r="Z22">
            <v>191357.44</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213</v>
          </cell>
          <cell r="F23">
            <v>591994</v>
          </cell>
          <cell r="G23">
            <v>73750</v>
          </cell>
          <cell r="I23">
            <v>480864</v>
          </cell>
          <cell r="J23">
            <v>754841</v>
          </cell>
          <cell r="K23">
            <v>641454</v>
          </cell>
          <cell r="O23">
            <v>23200</v>
          </cell>
          <cell r="Q23">
            <v>435000</v>
          </cell>
          <cell r="R23">
            <v>110880</v>
          </cell>
          <cell r="V23">
            <v>369724</v>
          </cell>
          <cell r="Z23">
            <v>206112</v>
          </cell>
          <cell r="AB23">
            <v>312040</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405</v>
          </cell>
          <cell r="C24">
            <v>40800</v>
          </cell>
          <cell r="F24">
            <v>108000</v>
          </cell>
          <cell r="H24">
            <v>291276</v>
          </cell>
          <cell r="I24">
            <v>561871</v>
          </cell>
          <cell r="O24">
            <v>30450</v>
          </cell>
          <cell r="P24">
            <v>807500</v>
          </cell>
          <cell r="R24">
            <v>201600</v>
          </cell>
          <cell r="V24">
            <v>774973</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DIST. TUNJA</v>
          </cell>
          <cell r="G25">
            <v>21000</v>
          </cell>
          <cell r="L25">
            <v>2374900</v>
          </cell>
          <cell r="O25">
            <v>58000</v>
          </cell>
          <cell r="AC25">
            <v>96108</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GIRON</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M30">
            <v>961466</v>
          </cell>
          <cell r="N30">
            <v>292900</v>
          </cell>
          <cell r="O30">
            <v>140824</v>
          </cell>
          <cell r="Q30">
            <v>465044</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6"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row>
        <row r="5">
          <cell r="A5" t="str">
            <v>200</v>
          </cell>
          <cell r="B5">
            <v>607841.4</v>
          </cell>
          <cell r="C5">
            <v>330600</v>
          </cell>
          <cell r="D5">
            <v>607841.4</v>
          </cell>
          <cell r="E5">
            <v>39509.691000000006</v>
          </cell>
          <cell r="F5">
            <v>103576.17456</v>
          </cell>
          <cell r="G5">
            <v>750927.26555999997</v>
          </cell>
        </row>
        <row r="6">
          <cell r="A6" t="str">
            <v>207</v>
          </cell>
          <cell r="B6">
            <v>1823524.2</v>
          </cell>
          <cell r="D6">
            <v>1823524.2</v>
          </cell>
          <cell r="E6">
            <v>118529.073</v>
          </cell>
          <cell r="F6">
            <v>310728.52368000004</v>
          </cell>
          <cell r="G6">
            <v>2252781.7966800001</v>
          </cell>
        </row>
        <row r="7">
          <cell r="A7" t="str">
            <v>213</v>
          </cell>
          <cell r="B7">
            <v>607841.4</v>
          </cell>
          <cell r="D7">
            <v>607841.4</v>
          </cell>
          <cell r="E7">
            <v>39509.691000000006</v>
          </cell>
          <cell r="F7">
            <v>103576.17456</v>
          </cell>
          <cell r="G7">
            <v>750927.26555999997</v>
          </cell>
        </row>
        <row r="8">
          <cell r="A8" t="str">
            <v>GIRON</v>
          </cell>
          <cell r="C8">
            <v>1750000</v>
          </cell>
          <cell r="D8">
            <v>1750000</v>
          </cell>
          <cell r="E8">
            <v>113750</v>
          </cell>
          <cell r="F8">
            <v>298200</v>
          </cell>
          <cell r="G8">
            <v>2161950</v>
          </cell>
        </row>
        <row r="9">
          <cell r="A9" t="str">
            <v>REF. APE</v>
          </cell>
          <cell r="B9">
            <v>3311006</v>
          </cell>
          <cell r="C9">
            <v>3500000</v>
          </cell>
          <cell r="D9">
            <v>6811006</v>
          </cell>
          <cell r="E9">
            <v>442715.39</v>
          </cell>
          <cell r="F9">
            <v>1160595.4224</v>
          </cell>
          <cell r="G9">
            <v>8414316.8124000002</v>
          </cell>
        </row>
        <row r="10">
          <cell r="A10" t="str">
            <v>R06</v>
          </cell>
          <cell r="B10">
            <v>255173.32</v>
          </cell>
          <cell r="C10">
            <v>1750000</v>
          </cell>
          <cell r="D10">
            <v>1750000</v>
          </cell>
          <cell r="E10">
            <v>113750</v>
          </cell>
          <cell r="F10">
            <v>298200</v>
          </cell>
          <cell r="G10">
            <v>2161950</v>
          </cell>
        </row>
        <row r="11">
          <cell r="A11" t="str">
            <v>Total general</v>
          </cell>
          <cell r="B11">
            <v>6350213</v>
          </cell>
          <cell r="C11">
            <v>7000000</v>
          </cell>
          <cell r="D11">
            <v>13350213</v>
          </cell>
          <cell r="E11">
            <v>867763.84499999997</v>
          </cell>
          <cell r="F11">
            <v>2274876.2952000001</v>
          </cell>
          <cell r="G11">
            <v>16492853.1402</v>
          </cell>
        </row>
      </sheetData>
      <sheetData sheetId="7"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D5">
            <v>82934.28</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D6">
            <v>62200.71</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D7">
            <v>10278.944000000001</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row>
        <row r="8">
          <cell r="A8" t="str">
            <v>012</v>
          </cell>
          <cell r="B8">
            <v>356333.68</v>
          </cell>
          <cell r="C8">
            <v>118603.2</v>
          </cell>
          <cell r="D8">
            <v>10278.944000000001</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D9">
            <v>10278.944000000001</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D10">
            <v>10278.944000000001</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104</v>
          </cell>
          <cell r="B11">
            <v>158137.60000000001</v>
          </cell>
          <cell r="C11">
            <v>118603.2</v>
          </cell>
          <cell r="D11">
            <v>10278.944000000001</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D12">
            <v>2210032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D14">
            <v>10278.944000000001</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C15">
            <v>158137.60000000001</v>
          </cell>
          <cell r="D15">
            <v>10278.944000000001</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K19">
            <v>133631</v>
          </cell>
          <cell r="L19">
            <v>63800</v>
          </cell>
          <cell r="N19">
            <v>396488</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237236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203</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row>
        <row r="25">
          <cell r="A25" t="str">
            <v>207</v>
          </cell>
          <cell r="O25">
            <v>58000</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8"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H6">
            <v>1012682.088</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C7">
            <v>1235450</v>
          </cell>
          <cell r="D7">
            <v>607841.4</v>
          </cell>
          <cell r="E7">
            <v>39509.691000000006</v>
          </cell>
          <cell r="F7">
            <v>103576.17456</v>
          </cell>
          <cell r="G7">
            <v>750927.26555999997</v>
          </cell>
          <cell r="H7">
            <v>1526274.93</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B10">
            <v>255173.32</v>
          </cell>
          <cell r="C10">
            <v>1750000</v>
          </cell>
          <cell r="D10">
            <v>1750000</v>
          </cell>
          <cell r="E10">
            <v>113750</v>
          </cell>
          <cell r="F10">
            <v>298200</v>
          </cell>
          <cell r="G10">
            <v>2161950</v>
          </cell>
          <cell r="J10">
            <v>381872</v>
          </cell>
          <cell r="L10">
            <v>883120</v>
          </cell>
          <cell r="Q10">
            <v>224000</v>
          </cell>
          <cell r="W10">
            <v>224000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B13">
            <v>214368</v>
          </cell>
          <cell r="D13">
            <v>222381</v>
          </cell>
          <cell r="E13">
            <v>14454.765000000001</v>
          </cell>
          <cell r="F13">
            <v>37893.722400000006</v>
          </cell>
          <cell r="G13">
            <v>274729.48740000004</v>
          </cell>
          <cell r="J13">
            <v>453585</v>
          </cell>
          <cell r="L13">
            <v>127600</v>
          </cell>
          <cell r="P13">
            <v>305424</v>
          </cell>
          <cell r="Q13">
            <v>313560</v>
          </cell>
          <cell r="R13">
            <v>219240</v>
          </cell>
          <cell r="U13">
            <v>487200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Q14">
            <v>710179</v>
          </cell>
          <cell r="S14">
            <v>1450000</v>
          </cell>
          <cell r="U14">
            <v>167040</v>
          </cell>
          <cell r="W14">
            <v>224000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B15">
            <v>222381</v>
          </cell>
          <cell r="D15">
            <v>222381</v>
          </cell>
          <cell r="E15">
            <v>44800</v>
          </cell>
          <cell r="F15">
            <v>37893.722400000006</v>
          </cell>
          <cell r="G15">
            <v>18040</v>
          </cell>
          <cell r="I15">
            <v>181944</v>
          </cell>
          <cell r="J15">
            <v>55499</v>
          </cell>
          <cell r="L15">
            <v>985513</v>
          </cell>
          <cell r="O15">
            <v>13781</v>
          </cell>
          <cell r="Q15">
            <v>144907</v>
          </cell>
          <cell r="R15">
            <v>1009237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B16">
            <v>2223810</v>
          </cell>
          <cell r="C16">
            <v>350000</v>
          </cell>
          <cell r="D16">
            <v>2573810</v>
          </cell>
          <cell r="E16">
            <v>167297.65000000002</v>
          </cell>
          <cell r="F16">
            <v>438577.22399999999</v>
          </cell>
          <cell r="G16">
            <v>450521</v>
          </cell>
          <cell r="J16">
            <v>8750</v>
          </cell>
          <cell r="K16">
            <v>3360</v>
          </cell>
          <cell r="L16">
            <v>706664</v>
          </cell>
          <cell r="M16">
            <v>432390</v>
          </cell>
          <cell r="Q16">
            <v>949861</v>
          </cell>
          <cell r="R16">
            <v>34800</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J17">
            <v>319908</v>
          </cell>
          <cell r="L17">
            <v>1004754</v>
          </cell>
          <cell r="Q17">
            <v>934807</v>
          </cell>
          <cell r="R17">
            <v>274920</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B18">
            <v>57200</v>
          </cell>
          <cell r="F18">
            <v>1697080</v>
          </cell>
          <cell r="G18">
            <v>909069</v>
          </cell>
          <cell r="J18">
            <v>2636907</v>
          </cell>
          <cell r="K18">
            <v>237336</v>
          </cell>
          <cell r="L18">
            <v>170520</v>
          </cell>
          <cell r="P18">
            <v>70560</v>
          </cell>
          <cell r="Q18">
            <v>458803</v>
          </cell>
          <cell r="R18">
            <v>184440</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F19">
            <v>484880</v>
          </cell>
          <cell r="I19">
            <v>11200</v>
          </cell>
          <cell r="J19">
            <v>153329</v>
          </cell>
          <cell r="Q19">
            <v>193536</v>
          </cell>
          <cell r="R19">
            <v>798034</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9" refreshError="1"/>
      <sheetData sheetId="10" refreshError="1"/>
      <sheetData sheetId="11"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cell r="AO6">
            <v>223970</v>
          </cell>
          <cell r="AP6">
            <v>14558.050000000001</v>
          </cell>
          <cell r="AQ6">
            <v>2329.288</v>
          </cell>
          <cell r="AR6">
            <v>240857.33799999999</v>
          </cell>
        </row>
        <row r="7">
          <cell r="A7" t="str">
            <v>004</v>
          </cell>
          <cell r="B7">
            <v>607841.4</v>
          </cell>
          <cell r="C7">
            <v>76800</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006</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017</v>
          </cell>
          <cell r="B10">
            <v>255173.32</v>
          </cell>
          <cell r="C10">
            <v>1750000</v>
          </cell>
          <cell r="D10">
            <v>1750000</v>
          </cell>
          <cell r="E10">
            <v>113750</v>
          </cell>
          <cell r="F10">
            <v>298200</v>
          </cell>
          <cell r="G10">
            <v>2161950</v>
          </cell>
          <cell r="J10">
            <v>381872</v>
          </cell>
          <cell r="L10">
            <v>883120</v>
          </cell>
          <cell r="Q10">
            <v>224000</v>
          </cell>
          <cell r="V10">
            <v>172480</v>
          </cell>
          <cell r="W10">
            <v>224000</v>
          </cell>
          <cell r="X10">
            <v>381872</v>
          </cell>
          <cell r="Y10">
            <v>24821.68</v>
          </cell>
          <cell r="Z10">
            <v>3971.4688000000001</v>
          </cell>
          <cell r="AA10">
            <v>410665.14879999997</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cell r="AO11">
            <v>742200</v>
          </cell>
          <cell r="AP11">
            <v>48243</v>
          </cell>
          <cell r="AQ11">
            <v>7718.88</v>
          </cell>
          <cell r="AR11">
            <v>798161.88</v>
          </cell>
        </row>
        <row r="12">
          <cell r="A12" t="str">
            <v>026</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101</v>
          </cell>
          <cell r="B13">
            <v>214368</v>
          </cell>
          <cell r="D13">
            <v>222381</v>
          </cell>
          <cell r="E13">
            <v>14454.765000000001</v>
          </cell>
          <cell r="F13">
            <v>37893.722400000006</v>
          </cell>
          <cell r="G13">
            <v>274729.48740000004</v>
          </cell>
          <cell r="J13">
            <v>453585</v>
          </cell>
          <cell r="L13">
            <v>127600</v>
          </cell>
          <cell r="P13">
            <v>305424</v>
          </cell>
          <cell r="Q13">
            <v>313560</v>
          </cell>
          <cell r="R13">
            <v>219240</v>
          </cell>
          <cell r="S13">
            <v>146160</v>
          </cell>
          <cell r="U13">
            <v>487200</v>
          </cell>
          <cell r="X13">
            <v>178037</v>
          </cell>
          <cell r="Y13">
            <v>11572.405000000001</v>
          </cell>
          <cell r="Z13">
            <v>1851.5848000000001</v>
          </cell>
          <cell r="AA13">
            <v>191460.98980000001</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105</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cell r="AJ14">
            <v>17400</v>
          </cell>
          <cell r="AK14">
            <v>1131</v>
          </cell>
          <cell r="AL14">
            <v>180.96</v>
          </cell>
          <cell r="AM14">
            <v>18711.96</v>
          </cell>
          <cell r="AO14">
            <v>2810240</v>
          </cell>
          <cell r="AP14">
            <v>182665.60000000001</v>
          </cell>
          <cell r="AQ14">
            <v>29226.496000000003</v>
          </cell>
          <cell r="AR14">
            <v>3022132.0959999999</v>
          </cell>
        </row>
        <row r="15">
          <cell r="A15" t="str">
            <v>108</v>
          </cell>
          <cell r="B15">
            <v>222381</v>
          </cell>
          <cell r="D15">
            <v>222381</v>
          </cell>
          <cell r="E15">
            <v>44800</v>
          </cell>
          <cell r="F15">
            <v>37893.722400000006</v>
          </cell>
          <cell r="G15">
            <v>18040</v>
          </cell>
          <cell r="I15">
            <v>181944</v>
          </cell>
          <cell r="J15">
            <v>55499</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109</v>
          </cell>
          <cell r="B16">
            <v>2223810</v>
          </cell>
          <cell r="C16">
            <v>350000</v>
          </cell>
          <cell r="D16">
            <v>2573810</v>
          </cell>
          <cell r="E16">
            <v>167297.65000000002</v>
          </cell>
          <cell r="F16">
            <v>438577.22399999999</v>
          </cell>
          <cell r="G16">
            <v>450521</v>
          </cell>
          <cell r="J16">
            <v>8750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110</v>
          </cell>
          <cell r="J17">
            <v>319908</v>
          </cell>
          <cell r="L17">
            <v>1004754</v>
          </cell>
          <cell r="Q17">
            <v>934807</v>
          </cell>
          <cell r="R17">
            <v>274920</v>
          </cell>
          <cell r="S17">
            <v>119480</v>
          </cell>
          <cell r="X17">
            <v>345773</v>
          </cell>
          <cell r="Y17">
            <v>22475.244999999999</v>
          </cell>
          <cell r="Z17">
            <v>3596.0391999999997</v>
          </cell>
          <cell r="AA17">
            <v>162450</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111</v>
          </cell>
          <cell r="B18">
            <v>57200</v>
          </cell>
          <cell r="F18">
            <v>1697080</v>
          </cell>
          <cell r="G18">
            <v>909069</v>
          </cell>
          <cell r="J18">
            <v>2636907</v>
          </cell>
          <cell r="K18">
            <v>237336</v>
          </cell>
          <cell r="L18">
            <v>170520</v>
          </cell>
          <cell r="P18">
            <v>70560</v>
          </cell>
          <cell r="Q18">
            <v>458803</v>
          </cell>
          <cell r="R18">
            <v>184440</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cell r="AO18">
            <v>109040</v>
          </cell>
          <cell r="AP18">
            <v>7087.6</v>
          </cell>
          <cell r="AQ18">
            <v>1134.0160000000001</v>
          </cell>
          <cell r="AR18">
            <v>117261.61600000001</v>
          </cell>
        </row>
        <row r="19">
          <cell r="A19" t="str">
            <v>113</v>
          </cell>
          <cell r="E19">
            <v>7840</v>
          </cell>
          <cell r="F19">
            <v>484880</v>
          </cell>
          <cell r="I19">
            <v>11200</v>
          </cell>
          <cell r="J19">
            <v>153329</v>
          </cell>
          <cell r="Q19">
            <v>193536</v>
          </cell>
          <cell r="R19">
            <v>798034</v>
          </cell>
          <cell r="S19">
            <v>1450000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204</v>
          </cell>
          <cell r="D21">
            <v>1117776</v>
          </cell>
          <cell r="I21">
            <v>333465</v>
          </cell>
          <cell r="K21">
            <v>747086.4</v>
          </cell>
          <cell r="L21">
            <v>82747</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207</v>
          </cell>
          <cell r="F22">
            <v>484880</v>
          </cell>
          <cell r="J22">
            <v>666400</v>
          </cell>
          <cell r="K22">
            <v>22400</v>
          </cell>
          <cell r="L22">
            <v>184069</v>
          </cell>
          <cell r="M22">
            <v>440800</v>
          </cell>
          <cell r="O22">
            <v>139200</v>
          </cell>
          <cell r="Q22">
            <v>58240</v>
          </cell>
          <cell r="R22">
            <v>480425</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L23">
            <v>-12373</v>
          </cell>
          <cell r="R23">
            <v>20045</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403</v>
          </cell>
          <cell r="B24">
            <v>348000</v>
          </cell>
          <cell r="D24">
            <v>557850</v>
          </cell>
          <cell r="F24">
            <v>4588960</v>
          </cell>
          <cell r="I24">
            <v>69600</v>
          </cell>
          <cell r="K24">
            <v>28000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DIST. FLORENCIA</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DIST. TUNJA</v>
          </cell>
          <cell r="K27">
            <v>116000</v>
          </cell>
          <cell r="Q27">
            <v>407736</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DIST. ZIPAQUIRA</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GIRON</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U36">
            <v>1626320</v>
          </cell>
          <cell r="X36">
            <v>576520</v>
          </cell>
          <cell r="Y36">
            <v>37473.800000000003</v>
          </cell>
          <cell r="Z36">
            <v>719200</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REF. APE</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12"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123980</v>
          </cell>
          <cell r="BG6">
            <v>8058.7000000000007</v>
          </cell>
          <cell r="BH6">
            <v>1289.3920000000001</v>
          </cell>
          <cell r="BI6">
            <v>133328.092</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006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AC9">
            <v>100120</v>
          </cell>
          <cell r="AD9">
            <v>1112208</v>
          </cell>
          <cell r="AE9">
            <v>72293.52</v>
          </cell>
          <cell r="AF9">
            <v>11566.9632</v>
          </cell>
          <cell r="AG9">
            <v>1196068.4832000001</v>
          </cell>
          <cell r="AH9">
            <v>6507.8</v>
          </cell>
          <cell r="AI9">
            <v>1041.248</v>
          </cell>
          <cell r="AJ9">
            <v>107669.04800000001</v>
          </cell>
          <cell r="AL9">
            <v>220400</v>
          </cell>
          <cell r="BE9">
            <v>13313590</v>
          </cell>
          <cell r="BF9">
            <v>2830400</v>
          </cell>
          <cell r="BG9">
            <v>183976</v>
          </cell>
          <cell r="BH9">
            <v>29436.16</v>
          </cell>
          <cell r="BI9">
            <v>3043812.16</v>
          </cell>
        </row>
        <row r="10">
          <cell r="A10" t="str">
            <v>012</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I11">
            <v>248472</v>
          </cell>
          <cell r="M11">
            <v>82432</v>
          </cell>
          <cell r="N11">
            <v>475117.44</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112000</v>
          </cell>
          <cell r="BG11">
            <v>7280</v>
          </cell>
          <cell r="BH11">
            <v>1164.8</v>
          </cell>
          <cell r="BI11">
            <v>120444.8</v>
          </cell>
        </row>
        <row r="12">
          <cell r="A12" t="str">
            <v>026</v>
          </cell>
          <cell r="B12">
            <v>303042.28000000003</v>
          </cell>
          <cell r="C12">
            <v>118603.2</v>
          </cell>
          <cell r="D12">
            <v>2210032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H12">
            <v>25973.241840000002</v>
          </cell>
          <cell r="AI12">
            <v>4155.7186944000005</v>
          </cell>
          <cell r="AJ12">
            <v>429717.29653440003</v>
          </cell>
          <cell r="AL12">
            <v>2781393.48</v>
          </cell>
          <cell r="BE12">
            <v>2910385.48</v>
          </cell>
          <cell r="BF12">
            <v>112000</v>
          </cell>
          <cell r="BG12">
            <v>7280</v>
          </cell>
          <cell r="BH12">
            <v>1164.8</v>
          </cell>
          <cell r="BI12">
            <v>120444.8</v>
          </cell>
        </row>
        <row r="13">
          <cell r="A13" t="str">
            <v>100</v>
          </cell>
          <cell r="B13">
            <v>622782.19999999995</v>
          </cell>
          <cell r="C13">
            <v>118603.2</v>
          </cell>
          <cell r="D13">
            <v>44800</v>
          </cell>
          <cell r="E13">
            <v>118603.2</v>
          </cell>
          <cell r="F13">
            <v>7709.2079999999996</v>
          </cell>
          <cell r="G13">
            <v>20209.985280000001</v>
          </cell>
          <cell r="H13">
            <v>146522.39327999999</v>
          </cell>
          <cell r="M13">
            <v>544236.33600000001</v>
          </cell>
          <cell r="N13">
            <v>37120</v>
          </cell>
          <cell r="U13">
            <v>100000</v>
          </cell>
          <cell r="V13">
            <v>107707</v>
          </cell>
          <cell r="AD13">
            <v>81920</v>
          </cell>
          <cell r="AE13">
            <v>25390</v>
          </cell>
          <cell r="AF13">
            <v>851.96800000000007</v>
          </cell>
          <cell r="AG13">
            <v>88096.767999999996</v>
          </cell>
          <cell r="AH13">
            <v>35375.361840000005</v>
          </cell>
          <cell r="AI13">
            <v>5660.0578944000008</v>
          </cell>
          <cell r="AJ13">
            <v>585271.75573440001</v>
          </cell>
          <cell r="BE13">
            <v>107707</v>
          </cell>
          <cell r="BF13">
            <v>25390</v>
          </cell>
          <cell r="BG13">
            <v>1650.3500000000001</v>
          </cell>
          <cell r="BH13">
            <v>264.05600000000004</v>
          </cell>
          <cell r="BI13">
            <v>27304.405999999999</v>
          </cell>
        </row>
        <row r="14">
          <cell r="A14" t="str">
            <v>101</v>
          </cell>
          <cell r="B14">
            <v>294043</v>
          </cell>
          <cell r="C14">
            <v>118603.2</v>
          </cell>
          <cell r="D14">
            <v>174720</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M15">
            <v>11648</v>
          </cell>
          <cell r="N15">
            <v>490111.6</v>
          </cell>
          <cell r="O15">
            <v>6561</v>
          </cell>
          <cell r="AB15">
            <v>483024</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226200</v>
          </cell>
          <cell r="BG15">
            <v>14703</v>
          </cell>
          <cell r="BH15">
            <v>2352.48</v>
          </cell>
          <cell r="BI15">
            <v>243255.48</v>
          </cell>
        </row>
        <row r="16">
          <cell r="A16" t="str">
            <v>104</v>
          </cell>
          <cell r="B16">
            <v>1297222.5</v>
          </cell>
          <cell r="C16">
            <v>285638</v>
          </cell>
          <cell r="D16">
            <v>525000</v>
          </cell>
          <cell r="E16">
            <v>1822222.5</v>
          </cell>
          <cell r="F16">
            <v>118444.46250000001</v>
          </cell>
          <cell r="G16">
            <v>310506.71399999998</v>
          </cell>
          <cell r="H16">
            <v>2251173.6765000001</v>
          </cell>
          <cell r="I16">
            <v>325412.47999999998</v>
          </cell>
          <cell r="N16">
            <v>103462</v>
          </cell>
          <cell r="P16">
            <v>255924</v>
          </cell>
          <cell r="U16">
            <v>5335424</v>
          </cell>
          <cell r="V16">
            <v>18387663</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16128</v>
          </cell>
          <cell r="AE17">
            <v>11636</v>
          </cell>
          <cell r="AF17">
            <v>16577.346240000003</v>
          </cell>
          <cell r="AG17">
            <v>1714161.3602400003</v>
          </cell>
          <cell r="AH17">
            <v>79244.100000000006</v>
          </cell>
          <cell r="AI17">
            <v>12679.056</v>
          </cell>
          <cell r="AJ17">
            <v>1311063.1560000002</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S18">
            <v>241686</v>
          </cell>
          <cell r="W18">
            <v>697960</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146759</v>
          </cell>
          <cell r="BG18">
            <v>9539.3350000000009</v>
          </cell>
          <cell r="BH18">
            <v>1526.2936000000002</v>
          </cell>
          <cell r="BI18">
            <v>157824.6286</v>
          </cell>
        </row>
        <row r="19">
          <cell r="A19" t="str">
            <v>108</v>
          </cell>
          <cell r="F19">
            <v>2943683</v>
          </cell>
          <cell r="G19">
            <v>1634198</v>
          </cell>
          <cell r="I19">
            <v>98930</v>
          </cell>
          <cell r="K19">
            <v>133631</v>
          </cell>
          <cell r="L19">
            <v>63800</v>
          </cell>
          <cell r="N19">
            <v>511353</v>
          </cell>
          <cell r="P19">
            <v>1615000</v>
          </cell>
          <cell r="R19">
            <v>114840</v>
          </cell>
          <cell r="T19">
            <v>191250</v>
          </cell>
          <cell r="AD19">
            <v>210196</v>
          </cell>
          <cell r="AE19">
            <v>40600</v>
          </cell>
          <cell r="AF19">
            <v>4123.4751999999999</v>
          </cell>
          <cell r="AG19">
            <v>426383.19519999996</v>
          </cell>
          <cell r="AH19">
            <v>359305.11499999999</v>
          </cell>
          <cell r="AI19">
            <v>57488.818399999996</v>
          </cell>
          <cell r="AJ19">
            <v>5944564.9334000004</v>
          </cell>
          <cell r="BE19">
            <v>2126353</v>
          </cell>
          <cell r="BF19">
            <v>314596</v>
          </cell>
          <cell r="BG19">
            <v>20448.740000000002</v>
          </cell>
          <cell r="BH19">
            <v>3271.7984000000001</v>
          </cell>
          <cell r="BI19">
            <v>338316.53840000002</v>
          </cell>
        </row>
        <row r="20">
          <cell r="A20" t="str">
            <v>109</v>
          </cell>
          <cell r="B20">
            <v>480000</v>
          </cell>
          <cell r="D20">
            <v>678795</v>
          </cell>
          <cell r="F20">
            <v>1517031</v>
          </cell>
          <cell r="H20">
            <v>59160</v>
          </cell>
          <cell r="I20">
            <v>1460000.8</v>
          </cell>
          <cell r="N20">
            <v>232302</v>
          </cell>
          <cell r="O20">
            <v>72750</v>
          </cell>
          <cell r="Q20">
            <v>821570</v>
          </cell>
          <cell r="T20">
            <v>131030</v>
          </cell>
          <cell r="X20">
            <v>741472</v>
          </cell>
          <cell r="Y20">
            <v>2153250</v>
          </cell>
          <cell r="Z20">
            <v>237236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736468</v>
          </cell>
          <cell r="BG20">
            <v>47870.42</v>
          </cell>
          <cell r="BH20">
            <v>7659.2672000000002</v>
          </cell>
          <cell r="BI20">
            <v>791997.68720000004</v>
          </cell>
        </row>
        <row r="21">
          <cell r="A21" t="str">
            <v>110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3"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003</v>
          </cell>
          <cell r="B6">
            <v>74127</v>
          </cell>
          <cell r="C6">
            <v>976468.28</v>
          </cell>
          <cell r="D6">
            <v>157412</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016</v>
          </cell>
          <cell r="B9">
            <v>74127</v>
          </cell>
          <cell r="C9">
            <v>223817.36</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M12">
            <v>1705200</v>
          </cell>
          <cell r="N12">
            <v>1581080</v>
          </cell>
          <cell r="P12">
            <v>5979800</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105</v>
          </cell>
          <cell r="B13">
            <v>74127</v>
          </cell>
          <cell r="D13">
            <v>1274112</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108</v>
          </cell>
          <cell r="B14">
            <v>74127</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T15">
            <v>181340</v>
          </cell>
          <cell r="V15">
            <v>1976640</v>
          </cell>
          <cell r="W15">
            <v>128481.60000000001</v>
          </cell>
          <cell r="X15">
            <v>20557.056</v>
          </cell>
          <cell r="Y15">
            <v>2125678.656</v>
          </cell>
          <cell r="AF15">
            <v>181340</v>
          </cell>
          <cell r="AG15">
            <v>11787.1</v>
          </cell>
          <cell r="AH15">
            <v>1885.9360000000001</v>
          </cell>
          <cell r="AI15">
            <v>195013.03599999999</v>
          </cell>
        </row>
        <row r="16">
          <cell r="A16" t="str">
            <v>110</v>
          </cell>
          <cell r="C16">
            <v>291714</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114</v>
          </cell>
          <cell r="D18">
            <v>350000</v>
          </cell>
          <cell r="E18">
            <v>350000</v>
          </cell>
          <cell r="F18">
            <v>324800</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4"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D5">
            <v>607841.4</v>
          </cell>
          <cell r="E5">
            <v>80064</v>
          </cell>
          <cell r="F5">
            <v>103576.17456</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row>
        <row r="7">
          <cell r="A7" t="str">
            <v>003</v>
          </cell>
          <cell r="B7">
            <v>654321.19999999995</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row>
        <row r="8">
          <cell r="A8" t="str">
            <v>005</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row>
        <row r="9">
          <cell r="A9" t="str">
            <v>011</v>
          </cell>
          <cell r="B9">
            <v>3311006</v>
          </cell>
          <cell r="C9">
            <v>3891800</v>
          </cell>
          <cell r="D9">
            <v>6811006</v>
          </cell>
          <cell r="E9">
            <v>442715.39</v>
          </cell>
          <cell r="F9">
            <v>1160595.4224</v>
          </cell>
          <cell r="G9">
            <v>8414316.8124000002</v>
          </cell>
          <cell r="J9">
            <v>2240</v>
          </cell>
          <cell r="L9">
            <v>58000</v>
          </cell>
          <cell r="P9">
            <v>24248</v>
          </cell>
          <cell r="R9">
            <v>132400</v>
          </cell>
          <cell r="T9">
            <v>43384</v>
          </cell>
          <cell r="W9">
            <v>199056</v>
          </cell>
          <cell r="X9">
            <v>43384</v>
          </cell>
          <cell r="Y9">
            <v>2819.96</v>
          </cell>
          <cell r="Z9">
            <v>451.1936</v>
          </cell>
          <cell r="AA9">
            <v>46655.153599999998</v>
          </cell>
        </row>
        <row r="10">
          <cell r="A10" t="str">
            <v>100</v>
          </cell>
          <cell r="B10">
            <v>255173.32</v>
          </cell>
          <cell r="C10">
            <v>1750000</v>
          </cell>
          <cell r="D10">
            <v>1750000</v>
          </cell>
          <cell r="E10">
            <v>40400</v>
          </cell>
          <cell r="F10">
            <v>298200</v>
          </cell>
          <cell r="G10">
            <v>1061591</v>
          </cell>
          <cell r="I10">
            <v>444619.88</v>
          </cell>
          <cell r="J10">
            <v>381872</v>
          </cell>
          <cell r="L10">
            <v>883120</v>
          </cell>
          <cell r="Q10">
            <v>224000</v>
          </cell>
          <cell r="W10">
            <v>224000</v>
          </cell>
          <cell r="X10">
            <v>381872</v>
          </cell>
          <cell r="Y10">
            <v>24821.68</v>
          </cell>
          <cell r="Z10">
            <v>3971.4688000000001</v>
          </cell>
          <cell r="AA10">
            <v>410665.14879999997</v>
          </cell>
        </row>
        <row r="11">
          <cell r="A11" t="str">
            <v>101</v>
          </cell>
          <cell r="B11">
            <v>279497.36</v>
          </cell>
          <cell r="C11">
            <v>2726000</v>
          </cell>
          <cell r="D11">
            <v>13350213</v>
          </cell>
          <cell r="E11">
            <v>867763.84499999997</v>
          </cell>
          <cell r="F11">
            <v>2274876.2952000001</v>
          </cell>
          <cell r="G11">
            <v>183199</v>
          </cell>
          <cell r="I11">
            <v>310221.12</v>
          </cell>
          <cell r="J11">
            <v>298700</v>
          </cell>
          <cell r="L11">
            <v>98953</v>
          </cell>
          <cell r="P11">
            <v>107520</v>
          </cell>
          <cell r="Q11">
            <v>46400</v>
          </cell>
          <cell r="X11">
            <v>298700</v>
          </cell>
          <cell r="Y11">
            <v>19415.5</v>
          </cell>
          <cell r="Z11">
            <v>3106.48</v>
          </cell>
          <cell r="AA11">
            <v>321221.98</v>
          </cell>
        </row>
        <row r="12">
          <cell r="A12" t="str">
            <v>106</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row>
        <row r="13">
          <cell r="A13" t="str">
            <v>107</v>
          </cell>
          <cell r="B13">
            <v>214368</v>
          </cell>
          <cell r="D13">
            <v>222381</v>
          </cell>
          <cell r="E13">
            <v>14454.765000000001</v>
          </cell>
          <cell r="F13">
            <v>37893.722400000006</v>
          </cell>
          <cell r="G13">
            <v>274729.48740000004</v>
          </cell>
          <cell r="J13">
            <v>50437</v>
          </cell>
          <cell r="L13">
            <v>127600</v>
          </cell>
          <cell r="M13">
            <v>544236.33600000001</v>
          </cell>
          <cell r="P13">
            <v>305424</v>
          </cell>
          <cell r="Q13">
            <v>313560</v>
          </cell>
          <cell r="R13">
            <v>219240</v>
          </cell>
          <cell r="U13">
            <v>487200</v>
          </cell>
          <cell r="X13">
            <v>178037</v>
          </cell>
          <cell r="Y13">
            <v>11572.405000000001</v>
          </cell>
          <cell r="Z13">
            <v>1851.5848000000001</v>
          </cell>
          <cell r="AA13">
            <v>191460.98980000001</v>
          </cell>
        </row>
        <row r="14">
          <cell r="A14" t="str">
            <v>109</v>
          </cell>
          <cell r="B14">
            <v>48600</v>
          </cell>
          <cell r="C14">
            <v>350000</v>
          </cell>
          <cell r="D14">
            <v>350000</v>
          </cell>
          <cell r="E14">
            <v>40400</v>
          </cell>
          <cell r="F14">
            <v>59640</v>
          </cell>
          <cell r="G14">
            <v>432390</v>
          </cell>
          <cell r="H14">
            <v>123990</v>
          </cell>
          <cell r="I14">
            <v>96769</v>
          </cell>
          <cell r="J14">
            <v>544040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row>
        <row r="15">
          <cell r="A15" t="str">
            <v>110</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row>
        <row r="16">
          <cell r="A16" t="str">
            <v>111</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V16">
            <v>18387663</v>
          </cell>
          <cell r="X16">
            <v>1138981</v>
          </cell>
          <cell r="Y16">
            <v>74033.764999999999</v>
          </cell>
          <cell r="Z16">
            <v>11845.402400000001</v>
          </cell>
          <cell r="AA16">
            <v>1224860.1673999999</v>
          </cell>
        </row>
        <row r="17">
          <cell r="A17" t="str">
            <v>112</v>
          </cell>
          <cell r="J17">
            <v>345773</v>
          </cell>
          <cell r="L17">
            <v>1004754</v>
          </cell>
          <cell r="Q17">
            <v>934807</v>
          </cell>
          <cell r="R17">
            <v>274920</v>
          </cell>
          <cell r="X17">
            <v>345773</v>
          </cell>
          <cell r="Y17">
            <v>22475.244999999999</v>
          </cell>
          <cell r="Z17">
            <v>3596.0391999999997</v>
          </cell>
          <cell r="AA17">
            <v>371844.28419999999</v>
          </cell>
        </row>
        <row r="18">
          <cell r="A18" t="str">
            <v>113</v>
          </cell>
          <cell r="B18">
            <v>57200</v>
          </cell>
          <cell r="F18">
            <v>1697080</v>
          </cell>
          <cell r="G18">
            <v>909069</v>
          </cell>
          <cell r="J18">
            <v>2636907</v>
          </cell>
          <cell r="K18">
            <v>237336</v>
          </cell>
          <cell r="L18">
            <v>170520</v>
          </cell>
          <cell r="P18">
            <v>70560</v>
          </cell>
          <cell r="Q18">
            <v>458803</v>
          </cell>
          <cell r="R18">
            <v>184440</v>
          </cell>
          <cell r="S18">
            <v>241686</v>
          </cell>
          <cell r="W18">
            <v>697960</v>
          </cell>
          <cell r="X18">
            <v>3545976</v>
          </cell>
          <cell r="Y18">
            <v>230488.44</v>
          </cell>
          <cell r="Z18">
            <v>36878.150399999999</v>
          </cell>
          <cell r="AA18">
            <v>3813342.5904000001</v>
          </cell>
        </row>
        <row r="19">
          <cell r="A19" t="str">
            <v>114</v>
          </cell>
          <cell r="E19">
            <v>7840</v>
          </cell>
          <cell r="F19">
            <v>484880</v>
          </cell>
          <cell r="G19">
            <v>1634198</v>
          </cell>
          <cell r="I19">
            <v>11200</v>
          </cell>
          <cell r="J19">
            <v>466320</v>
          </cell>
          <cell r="K19">
            <v>133631</v>
          </cell>
          <cell r="P19">
            <v>510169</v>
          </cell>
          <cell r="Q19">
            <v>193536</v>
          </cell>
          <cell r="R19">
            <v>798034</v>
          </cell>
          <cell r="S19">
            <v>1450000</v>
          </cell>
          <cell r="T19">
            <v>191250</v>
          </cell>
          <cell r="U19">
            <v>21112</v>
          </cell>
          <cell r="V19">
            <v>267960</v>
          </cell>
          <cell r="X19">
            <v>485360</v>
          </cell>
          <cell r="Y19">
            <v>31548.400000000001</v>
          </cell>
          <cell r="Z19">
            <v>5047.7440000000006</v>
          </cell>
          <cell r="AA19">
            <v>521956.14400000003</v>
          </cell>
        </row>
        <row r="20">
          <cell r="A20" t="str">
            <v>200</v>
          </cell>
          <cell r="B20">
            <v>480000</v>
          </cell>
          <cell r="D20">
            <v>291160</v>
          </cell>
          <cell r="F20">
            <v>1517031</v>
          </cell>
          <cell r="H20">
            <v>59160</v>
          </cell>
          <cell r="I20">
            <v>92800</v>
          </cell>
          <cell r="K20">
            <v>307400</v>
          </cell>
          <cell r="M20">
            <v>766329</v>
          </cell>
          <cell r="N20">
            <v>232302</v>
          </cell>
          <cell r="O20">
            <v>1274944</v>
          </cell>
          <cell r="Q20">
            <v>821570</v>
          </cell>
          <cell r="T20">
            <v>131030</v>
          </cell>
          <cell r="X20">
            <v>307400</v>
          </cell>
          <cell r="Y20">
            <v>19981</v>
          </cell>
          <cell r="Z20">
            <v>3196.96</v>
          </cell>
          <cell r="AA20">
            <v>330577.96000000002</v>
          </cell>
        </row>
        <row r="21">
          <cell r="A21" t="str">
            <v>201</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174000</v>
          </cell>
          <cell r="P21">
            <v>510169</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5"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D5">
            <v>403200</v>
          </cell>
          <cell r="E5">
            <v>118603.2</v>
          </cell>
          <cell r="F5">
            <v>7709.2079999999996</v>
          </cell>
          <cell r="G5">
            <v>20209.985280000001</v>
          </cell>
          <cell r="H5">
            <v>146522.39327999999</v>
          </cell>
        </row>
        <row r="6">
          <cell r="A6" t="str">
            <v>201</v>
          </cell>
          <cell r="B6">
            <v>1143199.96</v>
          </cell>
          <cell r="C6">
            <v>118603.2</v>
          </cell>
          <cell r="E6">
            <v>118603.2</v>
          </cell>
          <cell r="F6">
            <v>7709.2079999999996</v>
          </cell>
          <cell r="G6">
            <v>20209.985280000001</v>
          </cell>
          <cell r="H6">
            <v>146522.39327999999</v>
          </cell>
        </row>
        <row r="7">
          <cell r="A7" t="str">
            <v>202</v>
          </cell>
          <cell r="B7">
            <v>601465.04</v>
          </cell>
          <cell r="C7">
            <v>118603.2</v>
          </cell>
          <cell r="E7">
            <v>118603.2</v>
          </cell>
          <cell r="F7">
            <v>7709.2079999999996</v>
          </cell>
          <cell r="G7">
            <v>20209.985280000001</v>
          </cell>
          <cell r="H7">
            <v>146522.39327999999</v>
          </cell>
        </row>
        <row r="8">
          <cell r="A8" t="str">
            <v>203</v>
          </cell>
          <cell r="B8">
            <v>356333.68</v>
          </cell>
          <cell r="C8">
            <v>118603.2</v>
          </cell>
          <cell r="E8">
            <v>118603.2</v>
          </cell>
          <cell r="F8">
            <v>7709.2079999999996</v>
          </cell>
          <cell r="G8">
            <v>20209.985280000001</v>
          </cell>
          <cell r="H8">
            <v>146522.39327999999</v>
          </cell>
        </row>
        <row r="9">
          <cell r="A9" t="str">
            <v>204</v>
          </cell>
          <cell r="B9">
            <v>1297222.5</v>
          </cell>
          <cell r="C9">
            <v>118603.2</v>
          </cell>
          <cell r="E9">
            <v>1415825.7</v>
          </cell>
          <cell r="F9">
            <v>92028.670499999993</v>
          </cell>
          <cell r="G9">
            <v>241256.69928</v>
          </cell>
          <cell r="H9">
            <v>1749111.06978</v>
          </cell>
        </row>
        <row r="10">
          <cell r="A10" t="str">
            <v>205</v>
          </cell>
          <cell r="B10">
            <v>250048.68</v>
          </cell>
          <cell r="C10">
            <v>118603.2</v>
          </cell>
          <cell r="E10">
            <v>118603.2</v>
          </cell>
          <cell r="F10">
            <v>7709.2079999999996</v>
          </cell>
          <cell r="G10">
            <v>20209.985280000001</v>
          </cell>
          <cell r="H10">
            <v>146522.39327999999</v>
          </cell>
        </row>
        <row r="11">
          <cell r="A11" t="str">
            <v>206</v>
          </cell>
          <cell r="C11">
            <v>118603.2</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B13">
            <v>622782.19999999995</v>
          </cell>
          <cell r="C13">
            <v>118603.2</v>
          </cell>
          <cell r="D13">
            <v>44800</v>
          </cell>
          <cell r="E13">
            <v>118603.2</v>
          </cell>
          <cell r="F13">
            <v>7709.2079999999996</v>
          </cell>
          <cell r="G13">
            <v>20209.985280000001</v>
          </cell>
          <cell r="H13">
            <v>146522.39327999999</v>
          </cell>
        </row>
        <row r="14">
          <cell r="A14" t="str">
            <v>209</v>
          </cell>
          <cell r="B14">
            <v>294043</v>
          </cell>
          <cell r="C14">
            <v>118603.2</v>
          </cell>
          <cell r="D14">
            <v>174720</v>
          </cell>
          <cell r="E14">
            <v>118603.2</v>
          </cell>
          <cell r="F14">
            <v>7709.2079999999996</v>
          </cell>
          <cell r="G14">
            <v>20209.985280000001</v>
          </cell>
          <cell r="H14">
            <v>146522.39327999999</v>
          </cell>
        </row>
        <row r="15">
          <cell r="A15" t="str">
            <v>391</v>
          </cell>
          <cell r="B15">
            <v>1297222.5</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6"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D5">
            <v>82934.28</v>
          </cell>
          <cell r="E5">
            <v>74127</v>
          </cell>
          <cell r="F5">
            <v>4818.2550000000001</v>
          </cell>
          <cell r="G5">
            <v>12631.240800000001</v>
          </cell>
          <cell r="H5">
            <v>91576.495800000004</v>
          </cell>
          <cell r="J5">
            <v>47250</v>
          </cell>
          <cell r="O5">
            <v>122496</v>
          </cell>
          <cell r="V5">
            <v>47250</v>
          </cell>
          <cell r="W5">
            <v>3071.25</v>
          </cell>
          <cell r="X5">
            <v>491.40000000000003</v>
          </cell>
          <cell r="Y5">
            <v>50812.65</v>
          </cell>
        </row>
        <row r="6">
          <cell r="A6" t="str">
            <v>203</v>
          </cell>
          <cell r="B6">
            <v>74127</v>
          </cell>
          <cell r="C6">
            <v>976468.28</v>
          </cell>
          <cell r="D6">
            <v>157412</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204</v>
          </cell>
          <cell r="B7">
            <v>74127</v>
          </cell>
          <cell r="C7">
            <v>622421.19999999995</v>
          </cell>
          <cell r="D7">
            <v>10278.944000000001</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GIRON</v>
          </cell>
          <cell r="B10">
            <v>74127</v>
          </cell>
          <cell r="C10">
            <v>559543.4</v>
          </cell>
          <cell r="D10">
            <v>10278.944000000001</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P11">
            <v>11200</v>
          </cell>
          <cell r="Q11">
            <v>903825</v>
          </cell>
          <cell r="V11">
            <v>2120825</v>
          </cell>
          <cell r="W11">
            <v>137853.625</v>
          </cell>
          <cell r="X11">
            <v>22056.58</v>
          </cell>
          <cell r="Y11">
            <v>2280735.2050000001</v>
          </cell>
        </row>
        <row r="12">
          <cell r="A12" t="str">
            <v>REF. APE</v>
          </cell>
          <cell r="B12">
            <v>3222016</v>
          </cell>
          <cell r="C12">
            <v>158137.60000000001</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401</v>
          </cell>
          <cell r="B13">
            <v>74127</v>
          </cell>
          <cell r="C13">
            <v>158137.60000000001</v>
          </cell>
          <cell r="D13">
            <v>1274112</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ÉXITO ENVIGADO</v>
          </cell>
          <cell r="B14">
            <v>74127</v>
          </cell>
          <cell r="C14">
            <v>158137.60000000001</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row>
        <row r="15">
          <cell r="A15" t="str">
            <v>001</v>
          </cell>
          <cell r="B15">
            <v>494180</v>
          </cell>
          <cell r="C15">
            <v>158137.60000000001</v>
          </cell>
          <cell r="D15">
            <v>10278.944000000001</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003</v>
          </cell>
          <cell r="B16">
            <v>158137.60000000001</v>
          </cell>
          <cell r="C16">
            <v>291714</v>
          </cell>
          <cell r="D16">
            <v>87000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007</v>
          </cell>
          <cell r="B17">
            <v>494180</v>
          </cell>
          <cell r="C17">
            <v>318978</v>
          </cell>
          <cell r="D17">
            <v>350000</v>
          </cell>
          <cell r="E17">
            <v>844180</v>
          </cell>
          <cell r="F17">
            <v>54871.700000000004</v>
          </cell>
          <cell r="G17">
            <v>143848.272</v>
          </cell>
          <cell r="H17">
            <v>1042899.972</v>
          </cell>
          <cell r="K17">
            <v>1615000</v>
          </cell>
          <cell r="O17">
            <v>1000000</v>
          </cell>
          <cell r="P17">
            <v>78400</v>
          </cell>
          <cell r="U17">
            <v>48300</v>
          </cell>
          <cell r="V17">
            <v>1000000</v>
          </cell>
          <cell r="W17">
            <v>65000</v>
          </cell>
          <cell r="X17">
            <v>10400</v>
          </cell>
          <cell r="Y17">
            <v>1075400</v>
          </cell>
        </row>
        <row r="18">
          <cell r="A18" t="str">
            <v>LOTE SUR</v>
          </cell>
          <cell r="B18">
            <v>637956</v>
          </cell>
          <cell r="C18">
            <v>637956</v>
          </cell>
          <cell r="D18">
            <v>350000</v>
          </cell>
          <cell r="E18">
            <v>350000</v>
          </cell>
          <cell r="F18">
            <v>583132</v>
          </cell>
          <cell r="G18">
            <v>59640</v>
          </cell>
          <cell r="H18">
            <v>432390</v>
          </cell>
          <cell r="P18">
            <v>17920</v>
          </cell>
          <cell r="T18">
            <v>546546</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7"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J6">
            <v>1443504</v>
          </cell>
          <cell r="L6">
            <v>1916946</v>
          </cell>
          <cell r="Q6">
            <v>71781</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C7">
            <v>1235450</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1348848</v>
          </cell>
          <cell r="AB7">
            <v>87675.12000000001</v>
          </cell>
          <cell r="AC7">
            <v>14028.019200000002</v>
          </cell>
          <cell r="AD7">
            <v>1450551.1392000001</v>
          </cell>
        </row>
        <row r="8">
          <cell r="A8" t="str">
            <v>102</v>
          </cell>
          <cell r="B8">
            <v>222381</v>
          </cell>
          <cell r="C8">
            <v>1750000</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C10">
            <v>1750000</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I11">
            <v>248472</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N14">
            <v>280000</v>
          </cell>
          <cell r="Q14">
            <v>710179</v>
          </cell>
          <cell r="S14">
            <v>1450000</v>
          </cell>
          <cell r="U14">
            <v>167040</v>
          </cell>
          <cell r="W14">
            <v>224000</v>
          </cell>
          <cell r="X14">
            <v>437754.8</v>
          </cell>
          <cell r="Y14">
            <v>28454.062000000002</v>
          </cell>
          <cell r="Z14">
            <v>4552.6499200000007</v>
          </cell>
          <cell r="AA14">
            <v>1714256</v>
          </cell>
          <cell r="AB14">
            <v>111426.64</v>
          </cell>
          <cell r="AC14">
            <v>17828.2624</v>
          </cell>
          <cell r="AD14">
            <v>1843510.9023999998</v>
          </cell>
        </row>
        <row r="15">
          <cell r="A15" t="str">
            <v>111</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J16">
            <v>688460</v>
          </cell>
          <cell r="K16">
            <v>3360</v>
          </cell>
          <cell r="L16">
            <v>706664</v>
          </cell>
          <cell r="M16">
            <v>432390</v>
          </cell>
          <cell r="P16">
            <v>255924</v>
          </cell>
          <cell r="Q16">
            <v>949861</v>
          </cell>
          <cell r="R16">
            <v>34800</v>
          </cell>
          <cell r="S16">
            <v>82875</v>
          </cell>
          <cell r="U16">
            <v>21776</v>
          </cell>
          <cell r="X16">
            <v>432390</v>
          </cell>
          <cell r="Y16">
            <v>28105.350000000002</v>
          </cell>
          <cell r="Z16">
            <v>4496.8560000000007</v>
          </cell>
          <cell r="AA16">
            <v>1656525</v>
          </cell>
          <cell r="AB16">
            <v>107674.125</v>
          </cell>
          <cell r="AC16">
            <v>17227.86</v>
          </cell>
          <cell r="AD16">
            <v>1781426.9850000001</v>
          </cell>
        </row>
        <row r="17">
          <cell r="A17" t="str">
            <v>113</v>
          </cell>
          <cell r="J17">
            <v>3036745</v>
          </cell>
          <cell r="L17">
            <v>1004754</v>
          </cell>
          <cell r="O17">
            <v>43575</v>
          </cell>
          <cell r="P17">
            <v>15080</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I19">
            <v>11200</v>
          </cell>
          <cell r="J19">
            <v>466320</v>
          </cell>
          <cell r="Q19">
            <v>193536</v>
          </cell>
          <cell r="R19">
            <v>798034</v>
          </cell>
          <cell r="S19">
            <v>1450000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D20">
            <v>291160</v>
          </cell>
          <cell r="I20">
            <v>92800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213</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J22">
            <v>666400</v>
          </cell>
          <cell r="K22">
            <v>22400</v>
          </cell>
          <cell r="L22">
            <v>184069</v>
          </cell>
          <cell r="M22">
            <v>440800</v>
          </cell>
          <cell r="O22">
            <v>139200</v>
          </cell>
          <cell r="Q22">
            <v>58240</v>
          </cell>
          <cell r="R22">
            <v>480425</v>
          </cell>
          <cell r="U22">
            <v>322120</v>
          </cell>
          <cell r="V22">
            <v>719200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C23">
            <v>141219</v>
          </cell>
          <cell r="D23">
            <v>75400</v>
          </cell>
          <cell r="F23">
            <v>3770000</v>
          </cell>
          <cell r="J23">
            <v>754841</v>
          </cell>
          <cell r="K23">
            <v>29000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I28">
            <v>48026</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I29">
            <v>256200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Q30">
            <v>112406.32</v>
          </cell>
          <cell r="S30">
            <v>604800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8"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D5">
            <v>403200</v>
          </cell>
          <cell r="E5">
            <v>118603.2</v>
          </cell>
          <cell r="F5">
            <v>7709.2079999999996</v>
          </cell>
          <cell r="G5">
            <v>20209.985280000001</v>
          </cell>
          <cell r="H5">
            <v>146522.39327999999</v>
          </cell>
          <cell r="I5">
            <v>1235238</v>
          </cell>
          <cell r="J5">
            <v>1467168</v>
          </cell>
          <cell r="K5">
            <v>807502</v>
          </cell>
          <cell r="L5">
            <v>147300</v>
          </cell>
          <cell r="M5">
            <v>2496749</v>
          </cell>
          <cell r="N5">
            <v>82685</v>
          </cell>
          <cell r="O5">
            <v>823200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B6">
            <v>1823524.2</v>
          </cell>
          <cell r="C6">
            <v>118603.2</v>
          </cell>
          <cell r="D6">
            <v>1823524.2</v>
          </cell>
          <cell r="E6">
            <v>118603.2</v>
          </cell>
          <cell r="F6">
            <v>7709.2079999999996</v>
          </cell>
          <cell r="G6">
            <v>20209.985280000001</v>
          </cell>
          <cell r="H6">
            <v>146522.39327999999</v>
          </cell>
          <cell r="I6">
            <v>2066792</v>
          </cell>
          <cell r="J6">
            <v>14063228</v>
          </cell>
          <cell r="K6">
            <v>62049</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B7">
            <v>607841.4</v>
          </cell>
          <cell r="C7">
            <v>118603.2</v>
          </cell>
          <cell r="D7">
            <v>607841.4</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B8">
            <v>839742</v>
          </cell>
          <cell r="C8">
            <v>3580366</v>
          </cell>
          <cell r="D8">
            <v>1750000</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D9">
            <v>6811006</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D10">
            <v>1750000</v>
          </cell>
          <cell r="E10">
            <v>118603.2</v>
          </cell>
          <cell r="F10">
            <v>7709.2079999999996</v>
          </cell>
          <cell r="G10">
            <v>20209.985280000001</v>
          </cell>
          <cell r="H10">
            <v>146522.39327999999</v>
          </cell>
          <cell r="I10">
            <v>16800</v>
          </cell>
          <cell r="J10">
            <v>37584</v>
          </cell>
          <cell r="M10">
            <v>60000</v>
          </cell>
          <cell r="N10">
            <v>45240</v>
          </cell>
          <cell r="P10">
            <v>408800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N13">
            <v>184208</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113</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205</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48720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ÉXITO ENVIGADO</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J40">
            <v>158751</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9"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D5">
            <v>82934.28</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12631.240800000001</v>
          </cell>
          <cell r="H6">
            <v>91576.495800000004</v>
          </cell>
        </row>
        <row r="7">
          <cell r="A7" t="str">
            <v>202</v>
          </cell>
          <cell r="B7">
            <v>74127</v>
          </cell>
          <cell r="C7">
            <v>622421.19999999995</v>
          </cell>
          <cell r="D7">
            <v>10278.944000000001</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D10">
            <v>10278.944000000001</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C12">
            <v>158137.60000000001</v>
          </cell>
          <cell r="D12">
            <v>192105</v>
          </cell>
          <cell r="E12">
            <v>74127</v>
          </cell>
          <cell r="F12">
            <v>4818.2550000000001</v>
          </cell>
          <cell r="G12">
            <v>12631.240800000001</v>
          </cell>
          <cell r="H12">
            <v>91576.495800000004</v>
          </cell>
        </row>
        <row r="13">
          <cell r="A13" t="str">
            <v>208</v>
          </cell>
          <cell r="B13">
            <v>74127</v>
          </cell>
          <cell r="C13">
            <v>158137.60000000001</v>
          </cell>
          <cell r="D13">
            <v>1274112</v>
          </cell>
          <cell r="E13">
            <v>74127</v>
          </cell>
          <cell r="F13">
            <v>4818.2550000000001</v>
          </cell>
          <cell r="G13">
            <v>12631.240800000001</v>
          </cell>
          <cell r="H13">
            <v>91576.495800000004</v>
          </cell>
        </row>
        <row r="14">
          <cell r="A14" t="str">
            <v>209</v>
          </cell>
          <cell r="B14">
            <v>74127</v>
          </cell>
          <cell r="C14">
            <v>158137.60000000001</v>
          </cell>
          <cell r="D14">
            <v>4333.333333333333</v>
          </cell>
          <cell r="E14">
            <v>74127</v>
          </cell>
          <cell r="F14">
            <v>4818.2550000000001</v>
          </cell>
          <cell r="G14">
            <v>12631.240800000001</v>
          </cell>
          <cell r="H14">
            <v>91576.495800000004</v>
          </cell>
        </row>
        <row r="15">
          <cell r="A15" t="str">
            <v>BAS Y DEV</v>
          </cell>
          <cell r="B15">
            <v>494180</v>
          </cell>
          <cell r="C15">
            <v>158137.60000000001</v>
          </cell>
          <cell r="D15">
            <v>10278.944000000001</v>
          </cell>
          <cell r="E15">
            <v>494180</v>
          </cell>
          <cell r="F15">
            <v>32121.7</v>
          </cell>
          <cell r="G15">
            <v>84208.271999999997</v>
          </cell>
          <cell r="H15">
            <v>610509.97199999995</v>
          </cell>
        </row>
        <row r="16">
          <cell r="A16" t="str">
            <v>R02</v>
          </cell>
          <cell r="B16">
            <v>158137.60000000001</v>
          </cell>
          <cell r="C16">
            <v>291714</v>
          </cell>
          <cell r="D16">
            <v>350000</v>
          </cell>
          <cell r="E16">
            <v>350000</v>
          </cell>
          <cell r="F16">
            <v>22750</v>
          </cell>
          <cell r="G16">
            <v>59640</v>
          </cell>
          <cell r="H16">
            <v>432390</v>
          </cell>
        </row>
        <row r="17">
          <cell r="A17" t="str">
            <v>R09</v>
          </cell>
          <cell r="B17">
            <v>494180</v>
          </cell>
          <cell r="C17">
            <v>318978</v>
          </cell>
          <cell r="D17">
            <v>350000</v>
          </cell>
          <cell r="E17">
            <v>844180</v>
          </cell>
          <cell r="F17">
            <v>54871.700000000004</v>
          </cell>
          <cell r="G17">
            <v>143848.272</v>
          </cell>
          <cell r="H17">
            <v>1042899.972</v>
          </cell>
        </row>
        <row r="18">
          <cell r="A18" t="str">
            <v>R10</v>
          </cell>
          <cell r="B18">
            <v>637956</v>
          </cell>
          <cell r="C18">
            <v>637956</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20"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80064</v>
          </cell>
          <cell r="F5">
            <v>37893.722400000006</v>
          </cell>
          <cell r="G5">
            <v>47429</v>
          </cell>
          <cell r="H5">
            <v>39675</v>
          </cell>
          <cell r="J5">
            <v>137952</v>
          </cell>
          <cell r="L5">
            <v>266800</v>
          </cell>
          <cell r="N5">
            <v>236640</v>
          </cell>
          <cell r="O5">
            <v>64960</v>
          </cell>
          <cell r="P5">
            <v>84448</v>
          </cell>
          <cell r="Q5">
            <v>1215216</v>
          </cell>
          <cell r="R5">
            <v>883456</v>
          </cell>
          <cell r="W5">
            <v>904682</v>
          </cell>
          <cell r="X5">
            <v>458093</v>
          </cell>
          <cell r="Y5">
            <v>29776.045000000002</v>
          </cell>
          <cell r="Z5">
            <v>4764.1672000000008</v>
          </cell>
          <cell r="AA5">
            <v>492633.21220000001</v>
          </cell>
        </row>
        <row r="6">
          <cell r="A6" t="str">
            <v>002</v>
          </cell>
          <cell r="B6">
            <v>918468.28</v>
          </cell>
          <cell r="D6">
            <v>222381</v>
          </cell>
          <cell r="E6">
            <v>14454.765000000001</v>
          </cell>
          <cell r="F6">
            <v>37893.722400000006</v>
          </cell>
          <cell r="G6">
            <v>274729.48740000004</v>
          </cell>
          <cell r="J6">
            <v>1443504</v>
          </cell>
          <cell r="Q6">
            <v>773714</v>
          </cell>
          <cell r="R6">
            <v>2534272</v>
          </cell>
          <cell r="X6">
            <v>773714</v>
          </cell>
          <cell r="Y6">
            <v>50291.41</v>
          </cell>
          <cell r="Z6">
            <v>8046.6256000000003</v>
          </cell>
          <cell r="AA6">
            <v>832052.03560000006</v>
          </cell>
        </row>
        <row r="7">
          <cell r="A7" t="str">
            <v>108</v>
          </cell>
          <cell r="B7">
            <v>654321.19999999995</v>
          </cell>
          <cell r="C7">
            <v>1235450</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row>
        <row r="8">
          <cell r="A8" t="str">
            <v>110</v>
          </cell>
          <cell r="B8">
            <v>222381</v>
          </cell>
          <cell r="D8">
            <v>222381</v>
          </cell>
          <cell r="E8">
            <v>14454.765000000001</v>
          </cell>
          <cell r="F8">
            <v>37893.722400000006</v>
          </cell>
          <cell r="G8">
            <v>274729.48740000004</v>
          </cell>
          <cell r="L8">
            <v>96466</v>
          </cell>
          <cell r="M8">
            <v>284398</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C9">
            <v>3891800</v>
          </cell>
          <cell r="D9">
            <v>222381</v>
          </cell>
          <cell r="E9">
            <v>14454.765000000001</v>
          </cell>
          <cell r="F9">
            <v>37893.722400000006</v>
          </cell>
          <cell r="G9">
            <v>274729.48740000004</v>
          </cell>
          <cell r="J9">
            <v>2240</v>
          </cell>
          <cell r="L9">
            <v>58000</v>
          </cell>
          <cell r="N9">
            <v>1112208</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D10">
            <v>222381</v>
          </cell>
          <cell r="E10">
            <v>40400</v>
          </cell>
          <cell r="F10">
            <v>37893.722400000006</v>
          </cell>
          <cell r="G10">
            <v>1061591</v>
          </cell>
          <cell r="J10">
            <v>381872</v>
          </cell>
          <cell r="L10">
            <v>883120</v>
          </cell>
          <cell r="M10">
            <v>81144</v>
          </cell>
          <cell r="N10">
            <v>18096</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H11">
            <v>165760</v>
          </cell>
          <cell r="J11">
            <v>33600</v>
          </cell>
          <cell r="L11">
            <v>98953</v>
          </cell>
          <cell r="M11">
            <v>82432</v>
          </cell>
          <cell r="N11">
            <v>475117.44</v>
          </cell>
          <cell r="P11">
            <v>107520</v>
          </cell>
          <cell r="Q11">
            <v>46400</v>
          </cell>
          <cell r="X11">
            <v>2909199</v>
          </cell>
          <cell r="Y11">
            <v>189097.935</v>
          </cell>
          <cell r="Z11">
            <v>30255.669600000001</v>
          </cell>
          <cell r="AA11">
            <v>3128552.6046000002</v>
          </cell>
        </row>
        <row r="12">
          <cell r="A12" t="str">
            <v>200</v>
          </cell>
          <cell r="B12">
            <v>596663.4</v>
          </cell>
          <cell r="D12">
            <v>222381</v>
          </cell>
          <cell r="E12">
            <v>14454.765000000001</v>
          </cell>
          <cell r="F12">
            <v>37893.722400000006</v>
          </cell>
          <cell r="G12">
            <v>274729.48740000004</v>
          </cell>
          <cell r="H12">
            <v>617120</v>
          </cell>
          <cell r="J12">
            <v>97440</v>
          </cell>
          <cell r="L12">
            <v>147320</v>
          </cell>
          <cell r="M12">
            <v>92655</v>
          </cell>
          <cell r="N12">
            <v>64496</v>
          </cell>
          <cell r="P12">
            <v>87696</v>
          </cell>
          <cell r="Q12">
            <v>29000</v>
          </cell>
          <cell r="X12">
            <v>857095</v>
          </cell>
          <cell r="Y12">
            <v>55711.175000000003</v>
          </cell>
          <cell r="Z12">
            <v>8913.7880000000005</v>
          </cell>
          <cell r="AA12">
            <v>921719.96299999999</v>
          </cell>
        </row>
        <row r="13">
          <cell r="A13" t="str">
            <v>202</v>
          </cell>
          <cell r="B13">
            <v>214368</v>
          </cell>
          <cell r="D13">
            <v>222381</v>
          </cell>
          <cell r="E13">
            <v>14454.765000000001</v>
          </cell>
          <cell r="F13">
            <v>37893.722400000006</v>
          </cell>
          <cell r="G13">
            <v>274729.48740000004</v>
          </cell>
          <cell r="H13">
            <v>44800</v>
          </cell>
          <cell r="J13">
            <v>50437</v>
          </cell>
          <cell r="L13">
            <v>127600</v>
          </cell>
          <cell r="N13">
            <v>37120</v>
          </cell>
          <cell r="P13">
            <v>305424</v>
          </cell>
          <cell r="Q13">
            <v>313560</v>
          </cell>
          <cell r="R13">
            <v>219240</v>
          </cell>
          <cell r="U13">
            <v>487200</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N14">
            <v>280000</v>
          </cell>
          <cell r="Q14">
            <v>224000</v>
          </cell>
          <cell r="S14">
            <v>1450000</v>
          </cell>
          <cell r="U14">
            <v>167040</v>
          </cell>
          <cell r="W14">
            <v>224000</v>
          </cell>
          <cell r="X14">
            <v>437754.8</v>
          </cell>
          <cell r="Y14">
            <v>28454.062000000002</v>
          </cell>
          <cell r="Z14">
            <v>4552.6499200000007</v>
          </cell>
          <cell r="AA14">
            <v>470761.51191999996</v>
          </cell>
        </row>
        <row r="15">
          <cell r="A15" t="str">
            <v>204</v>
          </cell>
          <cell r="B15">
            <v>222381</v>
          </cell>
          <cell r="D15">
            <v>222381</v>
          </cell>
          <cell r="E15">
            <v>14454.765000000001</v>
          </cell>
          <cell r="F15">
            <v>37893.722400000006</v>
          </cell>
          <cell r="G15">
            <v>274729.48740000004</v>
          </cell>
          <cell r="H15">
            <v>100800</v>
          </cell>
          <cell r="I15">
            <v>181944</v>
          </cell>
          <cell r="J15">
            <v>590115</v>
          </cell>
          <cell r="L15">
            <v>360414.32</v>
          </cell>
          <cell r="M15">
            <v>11648</v>
          </cell>
          <cell r="N15">
            <v>490111.6</v>
          </cell>
          <cell r="O15">
            <v>13781</v>
          </cell>
          <cell r="Q15">
            <v>23224</v>
          </cell>
          <cell r="R15">
            <v>1009237</v>
          </cell>
          <cell r="S15">
            <v>1450000</v>
          </cell>
          <cell r="U15">
            <v>15750</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Q16">
            <v>8960</v>
          </cell>
          <cell r="R16">
            <v>34800</v>
          </cell>
          <cell r="S16">
            <v>82875</v>
          </cell>
          <cell r="U16">
            <v>21776</v>
          </cell>
          <cell r="X16">
            <v>432390</v>
          </cell>
          <cell r="Y16">
            <v>28105.350000000002</v>
          </cell>
          <cell r="Z16">
            <v>4496.8560000000007</v>
          </cell>
          <cell r="AA16">
            <v>464992.20600000001</v>
          </cell>
        </row>
        <row r="17">
          <cell r="A17" t="str">
            <v>210</v>
          </cell>
          <cell r="J17">
            <v>3036745</v>
          </cell>
          <cell r="L17">
            <v>1004754</v>
          </cell>
          <cell r="M17">
            <v>1133879</v>
          </cell>
          <cell r="N17">
            <v>460096.6</v>
          </cell>
          <cell r="Q17">
            <v>934807</v>
          </cell>
          <cell r="R17">
            <v>274920</v>
          </cell>
          <cell r="X17">
            <v>3036745</v>
          </cell>
          <cell r="Y17">
            <v>197388.42500000002</v>
          </cell>
          <cell r="Z17">
            <v>31582.148000000005</v>
          </cell>
          <cell r="AA17">
            <v>3265715.5729999999</v>
          </cell>
        </row>
        <row r="18">
          <cell r="A18" t="str">
            <v>403</v>
          </cell>
          <cell r="B18">
            <v>57200</v>
          </cell>
          <cell r="F18">
            <v>1697080</v>
          </cell>
          <cell r="G18">
            <v>909069</v>
          </cell>
          <cell r="H18">
            <v>5600</v>
          </cell>
          <cell r="I18">
            <v>890448.48</v>
          </cell>
          <cell r="J18">
            <v>134400</v>
          </cell>
          <cell r="K18">
            <v>237336</v>
          </cell>
          <cell r="L18">
            <v>170520</v>
          </cell>
          <cell r="N18">
            <v>1391662.44</v>
          </cell>
          <cell r="P18">
            <v>70560</v>
          </cell>
          <cell r="Q18">
            <v>458803</v>
          </cell>
          <cell r="R18">
            <v>184440</v>
          </cell>
          <cell r="X18">
            <v>1991616</v>
          </cell>
          <cell r="Y18">
            <v>129455.04000000001</v>
          </cell>
          <cell r="Z18">
            <v>20712.806400000001</v>
          </cell>
          <cell r="AA18">
            <v>2141783.8464000002</v>
          </cell>
        </row>
        <row r="19">
          <cell r="A19" t="str">
            <v>BAS Y DEV</v>
          </cell>
          <cell r="E19">
            <v>7840</v>
          </cell>
          <cell r="F19">
            <v>484880</v>
          </cell>
          <cell r="I19">
            <v>11200</v>
          </cell>
          <cell r="J19">
            <v>617700</v>
          </cell>
          <cell r="N19">
            <v>396488</v>
          </cell>
          <cell r="Q19">
            <v>193536</v>
          </cell>
          <cell r="R19">
            <v>798034</v>
          </cell>
          <cell r="S19">
            <v>1450000</v>
          </cell>
          <cell r="U19">
            <v>21112</v>
          </cell>
          <cell r="V19">
            <v>267960</v>
          </cell>
          <cell r="X19">
            <v>484880</v>
          </cell>
          <cell r="Y19">
            <v>31517.200000000001</v>
          </cell>
          <cell r="Z19">
            <v>5042.7520000000004</v>
          </cell>
          <cell r="AA19">
            <v>521439.95199999999</v>
          </cell>
        </row>
        <row r="20">
          <cell r="A20" t="str">
            <v>R02</v>
          </cell>
          <cell r="D20">
            <v>291160</v>
          </cell>
          <cell r="I20">
            <v>92800</v>
          </cell>
          <cell r="K20">
            <v>307400</v>
          </cell>
          <cell r="M20">
            <v>766329</v>
          </cell>
          <cell r="O20">
            <v>488592</v>
          </cell>
          <cell r="X20">
            <v>291160</v>
          </cell>
          <cell r="Y20">
            <v>18925.400000000001</v>
          </cell>
          <cell r="Z20">
            <v>3028.0640000000003</v>
          </cell>
          <cell r="AA20">
            <v>313113.46400000004</v>
          </cell>
        </row>
        <row r="21">
          <cell r="A21" t="str">
            <v>R06</v>
          </cell>
          <cell r="D21">
            <v>1117776</v>
          </cell>
          <cell r="I21">
            <v>333465</v>
          </cell>
          <cell r="K21">
            <v>136640</v>
          </cell>
          <cell r="M21">
            <v>893200</v>
          </cell>
          <cell r="O21">
            <v>169360</v>
          </cell>
          <cell r="Q21">
            <v>739343.4</v>
          </cell>
          <cell r="R21">
            <v>24102</v>
          </cell>
          <cell r="S21">
            <v>548448</v>
          </cell>
          <cell r="T21">
            <v>636191</v>
          </cell>
          <cell r="V21">
            <v>162450</v>
          </cell>
          <cell r="X21">
            <v>1828674</v>
          </cell>
          <cell r="Y21">
            <v>118863.81</v>
          </cell>
          <cell r="Z21">
            <v>19018.209599999998</v>
          </cell>
          <cell r="AA21">
            <v>1966556.0196</v>
          </cell>
        </row>
        <row r="22">
          <cell r="A22" t="str">
            <v>R09</v>
          </cell>
          <cell r="F22">
            <v>484880</v>
          </cell>
          <cell r="J22">
            <v>666400</v>
          </cell>
          <cell r="K22">
            <v>22400</v>
          </cell>
          <cell r="L22">
            <v>184069</v>
          </cell>
          <cell r="M22">
            <v>440800</v>
          </cell>
          <cell r="O22">
            <v>139200</v>
          </cell>
          <cell r="Q22">
            <v>58240</v>
          </cell>
          <cell r="R22">
            <v>480425</v>
          </cell>
          <cell r="T22">
            <v>980026</v>
          </cell>
          <cell r="U22">
            <v>322120</v>
          </cell>
          <cell r="X22">
            <v>484880</v>
          </cell>
          <cell r="Y22">
            <v>31517.200000000001</v>
          </cell>
          <cell r="Z22">
            <v>5042.7520000000004</v>
          </cell>
          <cell r="AA22">
            <v>521439.95199999999</v>
          </cell>
        </row>
        <row r="23">
          <cell r="A23" t="str">
            <v>R10</v>
          </cell>
          <cell r="B23">
            <v>395472</v>
          </cell>
          <cell r="C23">
            <v>141219</v>
          </cell>
          <cell r="D23">
            <v>75400</v>
          </cell>
          <cell r="F23">
            <v>3770000</v>
          </cell>
          <cell r="K23">
            <v>29000</v>
          </cell>
          <cell r="O23">
            <v>23200</v>
          </cell>
          <cell r="Q23">
            <v>435000</v>
          </cell>
          <cell r="R23">
            <v>20045</v>
          </cell>
          <cell r="T23">
            <v>500000</v>
          </cell>
          <cell r="W23">
            <v>299280</v>
          </cell>
          <cell r="X23">
            <v>3770000</v>
          </cell>
          <cell r="Y23">
            <v>245050</v>
          </cell>
          <cell r="Z23">
            <v>39208</v>
          </cell>
          <cell r="AA23">
            <v>4054258</v>
          </cell>
        </row>
        <row r="24">
          <cell r="A24" t="str">
            <v>REF. APE</v>
          </cell>
          <cell r="B24">
            <v>348000</v>
          </cell>
          <cell r="D24">
            <v>557850</v>
          </cell>
          <cell r="F24">
            <v>4588960</v>
          </cell>
          <cell r="I24">
            <v>584000</v>
          </cell>
          <cell r="K24">
            <v>28000</v>
          </cell>
          <cell r="O24">
            <v>287680</v>
          </cell>
          <cell r="P24">
            <v>180000</v>
          </cell>
          <cell r="Q24">
            <v>29000</v>
          </cell>
          <cell r="R24">
            <v>416440</v>
          </cell>
          <cell r="S24">
            <v>356352</v>
          </cell>
          <cell r="T24">
            <v>5689829</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21"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row>
        <row r="6">
          <cell r="A6" t="str">
            <v>002</v>
          </cell>
          <cell r="C6">
            <v>118603.2</v>
          </cell>
          <cell r="E6">
            <v>118603.2</v>
          </cell>
          <cell r="F6">
            <v>7709.2079999999996</v>
          </cell>
          <cell r="G6">
            <v>61580</v>
          </cell>
          <cell r="H6">
            <v>146522.39327999999</v>
          </cell>
          <cell r="I6">
            <v>2066792</v>
          </cell>
          <cell r="J6">
            <v>14063228</v>
          </cell>
          <cell r="K6">
            <v>62049</v>
          </cell>
          <cell r="L6">
            <v>289000</v>
          </cell>
          <cell r="O6">
            <v>9000</v>
          </cell>
          <cell r="Q6">
            <v>289000</v>
          </cell>
          <cell r="R6">
            <v>18785</v>
          </cell>
          <cell r="S6">
            <v>3005.6</v>
          </cell>
          <cell r="T6">
            <v>310790.59999999998</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row>
        <row r="8">
          <cell r="A8" t="str">
            <v>100</v>
          </cell>
          <cell r="B8">
            <v>839742</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E9">
            <v>1415825.7</v>
          </cell>
          <cell r="F9">
            <v>92028.670499999993</v>
          </cell>
          <cell r="G9">
            <v>241256.69928</v>
          </cell>
          <cell r="H9">
            <v>263760</v>
          </cell>
          <cell r="I9">
            <v>259561</v>
          </cell>
          <cell r="J9">
            <v>338152</v>
          </cell>
          <cell r="L9">
            <v>50286</v>
          </cell>
          <cell r="N9">
            <v>686256</v>
          </cell>
          <cell r="Q9">
            <v>523321</v>
          </cell>
          <cell r="R9">
            <v>34015.864999999998</v>
          </cell>
          <cell r="S9">
            <v>5442.5383999999995</v>
          </cell>
          <cell r="T9">
            <v>562779.40339999995</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P10">
            <v>408800</v>
          </cell>
          <cell r="Q10">
            <v>501120</v>
          </cell>
          <cell r="R10">
            <v>32572.800000000003</v>
          </cell>
          <cell r="S10">
            <v>5211.6480000000001</v>
          </cell>
          <cell r="T10">
            <v>538904.44800000009</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N13">
            <v>184208</v>
          </cell>
          <cell r="O13">
            <v>1531200</v>
          </cell>
          <cell r="Q13">
            <v>831497</v>
          </cell>
          <cell r="R13">
            <v>54047.305</v>
          </cell>
          <cell r="S13">
            <v>8647.5688000000009</v>
          </cell>
          <cell r="T13">
            <v>894191.87380000006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180320</v>
          </cell>
          <cell r="E16">
            <v>1822222.5</v>
          </cell>
          <cell r="F16">
            <v>118444.46250000001</v>
          </cell>
          <cell r="G16">
            <v>69282</v>
          </cell>
          <cell r="H16">
            <v>2251173.6765000001</v>
          </cell>
          <cell r="I16">
            <v>255775</v>
          </cell>
          <cell r="J16">
            <v>888297</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C23">
            <v>141219</v>
          </cell>
          <cell r="D23">
            <v>75400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M39">
            <v>394400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22"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D5">
            <v>82934.28</v>
          </cell>
          <cell r="E5">
            <v>74127</v>
          </cell>
          <cell r="F5">
            <v>4818.2550000000001</v>
          </cell>
          <cell r="G5">
            <v>12631.240800000001</v>
          </cell>
          <cell r="H5">
            <v>568400</v>
          </cell>
          <cell r="I5">
            <v>281880</v>
          </cell>
          <cell r="K5">
            <v>59000</v>
          </cell>
          <cell r="L5">
            <v>149999</v>
          </cell>
          <cell r="M5">
            <v>66400</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K6">
            <v>56000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003</v>
          </cell>
          <cell r="B7">
            <v>74127</v>
          </cell>
          <cell r="C7">
            <v>622421.19999999995</v>
          </cell>
          <cell r="D7">
            <v>10278.944000000001</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D10">
            <v>10278.944000000001</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C12">
            <v>158137.60000000001</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104</v>
          </cell>
          <cell r="B13">
            <v>74127</v>
          </cell>
          <cell r="C13">
            <v>158137.60000000001</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105</v>
          </cell>
          <cell r="B14">
            <v>74127</v>
          </cell>
          <cell r="C14">
            <v>158137.60000000001</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C15">
            <v>158137.60000000001</v>
          </cell>
          <cell r="D15">
            <v>10278.944000000001</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109</v>
          </cell>
          <cell r="B16">
            <v>158137.60000000001</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160</v>
          </cell>
          <cell r="B17">
            <v>494180</v>
          </cell>
          <cell r="C17">
            <v>318978</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162</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M19">
            <v>129920</v>
          </cell>
          <cell r="N19">
            <v>511353</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DIST. BARRANCA</v>
          </cell>
          <cell r="G22">
            <v>190400</v>
          </cell>
          <cell r="M22">
            <v>460752</v>
          </cell>
          <cell r="T22">
            <v>187670</v>
          </cell>
          <cell r="Z22">
            <v>187670</v>
          </cell>
          <cell r="AA22">
            <v>12198.550000000001</v>
          </cell>
          <cell r="AB22">
            <v>1951.7680000000003</v>
          </cell>
          <cell r="AC22">
            <v>201820.318</v>
          </cell>
        </row>
        <row r="23">
          <cell r="A23" t="str">
            <v>DIST. TUMACO</v>
          </cell>
          <cell r="J23">
            <v>115360</v>
          </cell>
          <cell r="T23">
            <v>324440</v>
          </cell>
          <cell r="V23">
            <v>13750</v>
          </cell>
          <cell r="Z23">
            <v>324440</v>
          </cell>
          <cell r="AA23">
            <v>21088.600000000002</v>
          </cell>
          <cell r="AB23">
            <v>3374.1760000000004</v>
          </cell>
          <cell r="AC23">
            <v>348902.77599999995</v>
          </cell>
        </row>
        <row r="24">
          <cell r="A24" t="str">
            <v>ÉXITO LAURELES</v>
          </cell>
          <cell r="B24">
            <v>203000</v>
          </cell>
          <cell r="S24">
            <v>1257379.5</v>
          </cell>
          <cell r="V24">
            <v>8200</v>
          </cell>
          <cell r="Z24">
            <v>203000</v>
          </cell>
          <cell r="AA24">
            <v>13195</v>
          </cell>
          <cell r="AB24">
            <v>2111.1999999999998</v>
          </cell>
          <cell r="AC24">
            <v>218306.2</v>
          </cell>
        </row>
        <row r="25">
          <cell r="A25" t="str">
            <v>R09</v>
          </cell>
          <cell r="J25">
            <v>255000</v>
          </cell>
          <cell r="O25">
            <v>3393352</v>
          </cell>
          <cell r="P25">
            <v>15080</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3"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J6">
            <v>1443504</v>
          </cell>
          <cell r="Q6">
            <v>773714</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N7">
            <v>12799</v>
          </cell>
          <cell r="Q7">
            <v>1348848</v>
          </cell>
          <cell r="W7">
            <v>66395</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448000</v>
          </cell>
          <cell r="Y8">
            <v>29120</v>
          </cell>
          <cell r="Z8">
            <v>4659.2</v>
          </cell>
          <cell r="AA8">
            <v>481779.20000000001</v>
          </cell>
        </row>
        <row r="9">
          <cell r="A9" t="str">
            <v>012</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J10">
            <v>381872</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U14">
            <v>167040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S16">
            <v>82875</v>
          </cell>
          <cell r="U16">
            <v>21776</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E19">
            <v>7840</v>
          </cell>
          <cell r="F19">
            <v>484880</v>
          </cell>
          <cell r="I19">
            <v>11200</v>
          </cell>
          <cell r="J19">
            <v>617700</v>
          </cell>
          <cell r="Q19">
            <v>193536</v>
          </cell>
          <cell r="R19">
            <v>798034</v>
          </cell>
          <cell r="U19">
            <v>21112</v>
          </cell>
          <cell r="V19">
            <v>267960</v>
          </cell>
          <cell r="X19">
            <v>1609270</v>
          </cell>
          <cell r="Y19">
            <v>104602.55</v>
          </cell>
          <cell r="Z19">
            <v>16736.407999999999</v>
          </cell>
          <cell r="AA19">
            <v>1730608.9580000001</v>
          </cell>
        </row>
        <row r="20">
          <cell r="A20" t="str">
            <v>105</v>
          </cell>
          <cell r="D20">
            <v>291160</v>
          </cell>
          <cell r="K20">
            <v>307400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M21">
            <v>893200</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F23">
            <v>3770000</v>
          </cell>
          <cell r="K23">
            <v>29000</v>
          </cell>
          <cell r="R23">
            <v>20045</v>
          </cell>
          <cell r="T23">
            <v>500000</v>
          </cell>
          <cell r="W23">
            <v>299280</v>
          </cell>
          <cell r="X23">
            <v>20045</v>
          </cell>
          <cell r="Y23">
            <v>1302.925</v>
          </cell>
          <cell r="Z23">
            <v>208.46799999999999</v>
          </cell>
          <cell r="AA23">
            <v>21556.393</v>
          </cell>
        </row>
        <row r="24">
          <cell r="A24" t="str">
            <v>109</v>
          </cell>
          <cell r="B24">
            <v>348000</v>
          </cell>
          <cell r="D24">
            <v>557850</v>
          </cell>
          <cell r="F24">
            <v>4588960</v>
          </cell>
          <cell r="I24">
            <v>584000</v>
          </cell>
          <cell r="K24">
            <v>28000</v>
          </cell>
          <cell r="O24">
            <v>287680</v>
          </cell>
          <cell r="P24">
            <v>180000</v>
          </cell>
          <cell r="Q24">
            <v>29000</v>
          </cell>
          <cell r="R24">
            <v>416440</v>
          </cell>
          <cell r="S24">
            <v>356352</v>
          </cell>
          <cell r="T24">
            <v>5689829</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4"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cell r="U5">
            <v>22051870</v>
          </cell>
          <cell r="V5">
            <v>1433371.55</v>
          </cell>
          <cell r="W5">
            <v>229339.448</v>
          </cell>
          <cell r="X5">
            <v>23714580.998</v>
          </cell>
          <cell r="Z5">
            <v>762004</v>
          </cell>
          <cell r="AA5">
            <v>1111419</v>
          </cell>
          <cell r="AB5">
            <v>72242.235000000001</v>
          </cell>
          <cell r="AC5">
            <v>11558.757600000001</v>
          </cell>
          <cell r="AD5">
            <v>1195219.9926</v>
          </cell>
        </row>
        <row r="6">
          <cell r="A6" t="str">
            <v>101</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row>
        <row r="7">
          <cell r="A7" t="str">
            <v>109</v>
          </cell>
          <cell r="C7">
            <v>118603.2</v>
          </cell>
          <cell r="E7">
            <v>118603.2</v>
          </cell>
          <cell r="F7">
            <v>7709.2079999999996</v>
          </cell>
          <cell r="G7">
            <v>73750</v>
          </cell>
          <cell r="H7">
            <v>146522.39327999999</v>
          </cell>
          <cell r="I7">
            <v>118244</v>
          </cell>
          <cell r="O7">
            <v>9000</v>
          </cell>
          <cell r="Q7">
            <v>152308</v>
          </cell>
          <cell r="R7">
            <v>45119.360000000001</v>
          </cell>
          <cell r="S7">
            <v>7219.0976000000001</v>
          </cell>
          <cell r="T7">
            <v>746482.45759999997</v>
          </cell>
          <cell r="W7">
            <v>66395</v>
          </cell>
          <cell r="AA7">
            <v>152308</v>
          </cell>
          <cell r="AB7">
            <v>9900.02</v>
          </cell>
          <cell r="AC7">
            <v>1584.0032000000001</v>
          </cell>
          <cell r="AD7">
            <v>163792.0232</v>
          </cell>
        </row>
        <row r="8">
          <cell r="A8" t="str">
            <v>110</v>
          </cell>
          <cell r="B8">
            <v>839742</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112</v>
          </cell>
          <cell r="B9">
            <v>1297222.5</v>
          </cell>
          <cell r="C9">
            <v>40800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160</v>
          </cell>
          <cell r="C10">
            <v>118603.2</v>
          </cell>
          <cell r="E10">
            <v>118603.2</v>
          </cell>
          <cell r="F10">
            <v>7709.2079999999996</v>
          </cell>
          <cell r="G10">
            <v>21000</v>
          </cell>
          <cell r="H10">
            <v>146522.39327999999</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162</v>
          </cell>
          <cell r="C11">
            <v>118603.2</v>
          </cell>
          <cell r="E11">
            <v>118603.2</v>
          </cell>
          <cell r="F11">
            <v>632187</v>
          </cell>
          <cell r="G11">
            <v>20209.985280000001</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204</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314</v>
          </cell>
          <cell r="C13">
            <v>118603.2</v>
          </cell>
          <cell r="D13">
            <v>11200</v>
          </cell>
          <cell r="E13">
            <v>118603.2</v>
          </cell>
          <cell r="F13">
            <v>7709.2079999999996</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408</v>
          </cell>
          <cell r="C14">
            <v>118603.2</v>
          </cell>
          <cell r="D14">
            <v>174720</v>
          </cell>
          <cell r="E14">
            <v>118603.2</v>
          </cell>
          <cell r="F14">
            <v>7709.2079999999996</v>
          </cell>
          <cell r="G14">
            <v>20209.985280000001</v>
          </cell>
          <cell r="H14">
            <v>43008</v>
          </cell>
          <cell r="I14">
            <v>210917</v>
          </cell>
          <cell r="J14">
            <v>94609</v>
          </cell>
          <cell r="L14">
            <v>1773025</v>
          </cell>
          <cell r="M14">
            <v>2041600</v>
          </cell>
          <cell r="N14">
            <v>75957</v>
          </cell>
          <cell r="Q14">
            <v>118408</v>
          </cell>
          <cell r="R14">
            <v>7696.52</v>
          </cell>
          <cell r="S14">
            <v>1231.4432000000002</v>
          </cell>
          <cell r="T14">
            <v>127335.9632</v>
          </cell>
          <cell r="U14">
            <v>167040</v>
          </cell>
          <cell r="Y14">
            <v>33600</v>
          </cell>
          <cell r="AA14">
            <v>1773025</v>
          </cell>
          <cell r="AB14">
            <v>115246.625</v>
          </cell>
          <cell r="AC14">
            <v>18439.46</v>
          </cell>
          <cell r="AD14">
            <v>1906711.085</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5"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995700</v>
          </cell>
          <cell r="H5">
            <v>568400</v>
          </cell>
          <cell r="I5">
            <v>281880</v>
          </cell>
          <cell r="J5">
            <v>1760880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E5">
            <v>858168</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104</v>
          </cell>
          <cell r="B12">
            <v>74127</v>
          </cell>
          <cell r="C12">
            <v>158137.60000000001</v>
          </cell>
          <cell r="D12">
            <v>192105</v>
          </cell>
          <cell r="E12">
            <v>114840</v>
          </cell>
          <cell r="F12">
            <v>2566932</v>
          </cell>
          <cell r="G12">
            <v>12631.240800000001</v>
          </cell>
          <cell r="H12">
            <v>292723</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D18">
            <v>46592</v>
          </cell>
          <cell r="AE18">
            <v>55367</v>
          </cell>
          <cell r="AH18">
            <v>977975</v>
          </cell>
          <cell r="AI18">
            <v>63568.375</v>
          </cell>
          <cell r="AJ18">
            <v>10170.94</v>
          </cell>
          <cell r="AK18">
            <v>1051714.3149999999</v>
          </cell>
        </row>
        <row r="19">
          <cell r="A19" t="str">
            <v>111</v>
          </cell>
          <cell r="B19">
            <v>988360</v>
          </cell>
          <cell r="C19">
            <v>741270</v>
          </cell>
          <cell r="D19">
            <v>470500</v>
          </cell>
          <cell r="E19">
            <v>757654</v>
          </cell>
          <cell r="F19">
            <v>120898.33333333333</v>
          </cell>
          <cell r="G19">
            <v>294728.95199999999</v>
          </cell>
          <cell r="H19">
            <v>69189.2</v>
          </cell>
          <cell r="I19">
            <v>1432918</v>
          </cell>
          <cell r="L19">
            <v>63800</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D21">
            <v>90562</v>
          </cell>
          <cell r="AE21">
            <v>2016809</v>
          </cell>
          <cell r="AH21">
            <v>2396442</v>
          </cell>
          <cell r="AI21">
            <v>155768.73000000001</v>
          </cell>
          <cell r="AJ21">
            <v>24922.996800000001</v>
          </cell>
          <cell r="AK21">
            <v>2577133.7267999998</v>
          </cell>
        </row>
        <row r="22">
          <cell r="A22" t="str">
            <v>114</v>
          </cell>
          <cell r="F22">
            <v>650400</v>
          </cell>
          <cell r="G22">
            <v>190400</v>
          </cell>
          <cell r="M22">
            <v>460752</v>
          </cell>
          <cell r="R22">
            <v>38080</v>
          </cell>
          <cell r="T22">
            <v>187670</v>
          </cell>
          <cell r="V22">
            <v>57629</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R23">
            <v>110880</v>
          </cell>
          <cell r="T23">
            <v>324440</v>
          </cell>
          <cell r="V23">
            <v>13750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F24">
            <v>108000</v>
          </cell>
          <cell r="H24">
            <v>291276</v>
          </cell>
          <cell r="O24">
            <v>2050549</v>
          </cell>
          <cell r="P24">
            <v>807500</v>
          </cell>
          <cell r="R24">
            <v>201600</v>
          </cell>
          <cell r="S24">
            <v>1257379.5</v>
          </cell>
          <cell r="V24">
            <v>8200</v>
          </cell>
          <cell r="Z24">
            <v>203000</v>
          </cell>
          <cell r="AA24">
            <v>13195</v>
          </cell>
          <cell r="AB24">
            <v>2111.1999999999998</v>
          </cell>
          <cell r="AC24">
            <v>218306.2</v>
          </cell>
          <cell r="AD24">
            <v>58800</v>
          </cell>
          <cell r="AE24">
            <v>1744130</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E25">
            <v>428736</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S29">
            <v>1611000</v>
          </cell>
          <cell r="X29">
            <v>383380</v>
          </cell>
          <cell r="Y29">
            <v>876865</v>
          </cell>
          <cell r="AD29">
            <v>23200</v>
          </cell>
          <cell r="AH29">
            <v>489475</v>
          </cell>
          <cell r="AI29">
            <v>31815.875</v>
          </cell>
          <cell r="AJ29">
            <v>5090.54</v>
          </cell>
          <cell r="AK29">
            <v>526381.41500000004</v>
          </cell>
        </row>
        <row r="30">
          <cell r="A30" t="str">
            <v>207</v>
          </cell>
          <cell r="P30">
            <v>243600</v>
          </cell>
          <cell r="Y30">
            <v>203000</v>
          </cell>
          <cell r="AA30">
            <v>10616760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G33">
            <v>2221400</v>
          </cell>
          <cell r="AH33">
            <v>1667500</v>
          </cell>
          <cell r="AI33">
            <v>108387.5</v>
          </cell>
          <cell r="AJ33">
            <v>17342</v>
          </cell>
          <cell r="AK33">
            <v>1793229.5</v>
          </cell>
        </row>
        <row r="34">
          <cell r="A34" t="str">
            <v>212</v>
          </cell>
          <cell r="R34">
            <v>60480</v>
          </cell>
          <cell r="V34">
            <v>70180</v>
          </cell>
          <cell r="W34">
            <v>203580</v>
          </cell>
          <cell r="AE34">
            <v>138875.20000000001</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G35">
            <v>185600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Q36">
            <v>333465</v>
          </cell>
          <cell r="V36">
            <v>5000</v>
          </cell>
          <cell r="AF36">
            <v>84975</v>
          </cell>
          <cell r="AH36">
            <v>6070709.3300000001</v>
          </cell>
          <cell r="AI36">
            <v>394596.10645000002</v>
          </cell>
          <cell r="AJ36">
            <v>63135.377032000004</v>
          </cell>
          <cell r="AK36">
            <v>6528440.8134819996</v>
          </cell>
        </row>
        <row r="37">
          <cell r="A37" t="str">
            <v>400</v>
          </cell>
          <cell r="M37">
            <v>9122432.5</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X38">
            <v>1028526</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F39">
            <v>112000</v>
          </cell>
          <cell r="AG39">
            <v>111417</v>
          </cell>
          <cell r="AH39">
            <v>3266279.5</v>
          </cell>
          <cell r="AI39">
            <v>212308.16750000001</v>
          </cell>
          <cell r="AJ39">
            <v>33969.306800000006</v>
          </cell>
          <cell r="AK39">
            <v>3512556.9742999999</v>
          </cell>
        </row>
        <row r="40">
          <cell r="A40" t="str">
            <v>DIST. TULUA</v>
          </cell>
          <cell r="N40">
            <v>107462.5</v>
          </cell>
          <cell r="T40">
            <v>551084</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M43">
            <v>9122432.5</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row>
        <row r="45">
          <cell r="A45" t="str">
            <v>R10</v>
          </cell>
          <cell r="I45">
            <v>457272</v>
          </cell>
          <cell r="M45">
            <v>25056</v>
          </cell>
          <cell r="U45">
            <v>128760</v>
          </cell>
          <cell r="V45">
            <v>342432</v>
          </cell>
          <cell r="AA45">
            <v>416000</v>
          </cell>
          <cell r="AE45">
            <v>167040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6"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274729.48740000004</v>
          </cell>
        </row>
        <row r="6">
          <cell r="A6" t="str">
            <v>201</v>
          </cell>
          <cell r="B6">
            <v>222381</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B14">
            <v>48600</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7"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C7">
            <v>118603.2</v>
          </cell>
          <cell r="E7">
            <v>118603.2</v>
          </cell>
          <cell r="F7">
            <v>7709.2079999999996</v>
          </cell>
          <cell r="G7">
            <v>73750</v>
          </cell>
          <cell r="H7">
            <v>146522.39327999999</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E8">
            <v>118603.2</v>
          </cell>
          <cell r="F8">
            <v>7709.2079999999996</v>
          </cell>
          <cell r="G8">
            <v>20209.985280000001</v>
          </cell>
          <cell r="H8">
            <v>146522.39327999999</v>
          </cell>
          <cell r="I8">
            <v>563808</v>
          </cell>
          <cell r="J8">
            <v>1222640</v>
          </cell>
          <cell r="N8">
            <v>638928</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B9">
            <v>1297222.5</v>
          </cell>
          <cell r="C9">
            <v>40800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C10">
            <v>118603.2</v>
          </cell>
          <cell r="E10">
            <v>118603.2</v>
          </cell>
          <cell r="F10">
            <v>7709.2079999999996</v>
          </cell>
          <cell r="G10">
            <v>21000</v>
          </cell>
          <cell r="H10">
            <v>146522.39327999999</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C11">
            <v>118603.2</v>
          </cell>
          <cell r="E11">
            <v>118603.2</v>
          </cell>
          <cell r="F11">
            <v>632187</v>
          </cell>
          <cell r="G11">
            <v>20209.985280000001</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P12">
            <v>5979800</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C13">
            <v>118603.2</v>
          </cell>
          <cell r="D13">
            <v>11200</v>
          </cell>
          <cell r="E13">
            <v>118603.2</v>
          </cell>
          <cell r="F13">
            <v>7709.2079999999996</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C14">
            <v>118603.2</v>
          </cell>
          <cell r="D14">
            <v>174720</v>
          </cell>
          <cell r="E14">
            <v>118603.2</v>
          </cell>
          <cell r="F14">
            <v>7709.2079999999996</v>
          </cell>
          <cell r="G14">
            <v>20209.985280000001</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B15">
            <v>1297222.5</v>
          </cell>
          <cell r="E15">
            <v>1297222.5</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B16">
            <v>1297222.5</v>
          </cell>
          <cell r="C16">
            <v>285638</v>
          </cell>
          <cell r="D16">
            <v>180320</v>
          </cell>
          <cell r="E16">
            <v>1822222.5</v>
          </cell>
          <cell r="F16">
            <v>118444.46250000001</v>
          </cell>
          <cell r="G16">
            <v>69282</v>
          </cell>
          <cell r="H16">
            <v>2251173.6765000001</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F19">
            <v>13502</v>
          </cell>
          <cell r="J19">
            <v>334962</v>
          </cell>
          <cell r="L19">
            <v>755721</v>
          </cell>
          <cell r="O19">
            <v>348000</v>
          </cell>
          <cell r="Y19">
            <v>410704</v>
          </cell>
          <cell r="Z19">
            <v>331296</v>
          </cell>
          <cell r="AA19">
            <v>315000</v>
          </cell>
          <cell r="AE19">
            <v>348464</v>
          </cell>
          <cell r="AF19">
            <v>22650.16</v>
          </cell>
          <cell r="AG19">
            <v>3624.0255999999999</v>
          </cell>
          <cell r="AH19">
            <v>374738.18559999997</v>
          </cell>
        </row>
        <row r="20">
          <cell r="A20" t="str">
            <v>113</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114</v>
          </cell>
          <cell r="B21">
            <v>743266</v>
          </cell>
          <cell r="C21">
            <v>40800</v>
          </cell>
          <cell r="D21">
            <v>156800</v>
          </cell>
          <cell r="H21">
            <v>2762540</v>
          </cell>
          <cell r="I21">
            <v>870996</v>
          </cell>
          <cell r="J21">
            <v>458618</v>
          </cell>
          <cell r="Q21">
            <v>1332704</v>
          </cell>
          <cell r="T21">
            <v>184837</v>
          </cell>
          <cell r="V21">
            <v>434920</v>
          </cell>
          <cell r="Y21">
            <v>1820425</v>
          </cell>
          <cell r="Z21">
            <v>2247652</v>
          </cell>
          <cell r="AB21">
            <v>243600</v>
          </cell>
          <cell r="AE21">
            <v>1486414</v>
          </cell>
          <cell r="AF21">
            <v>96616.91</v>
          </cell>
          <cell r="AG21">
            <v>15458.705600000001</v>
          </cell>
          <cell r="AH21">
            <v>1598489.6155999999</v>
          </cell>
        </row>
        <row r="22">
          <cell r="A22" t="str">
            <v>160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162</v>
          </cell>
          <cell r="E23">
            <v>3850250</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200</v>
          </cell>
          <cell r="C24">
            <v>40800</v>
          </cell>
          <cell r="I24">
            <v>130500</v>
          </cell>
          <cell r="N24">
            <v>4150016</v>
          </cell>
          <cell r="P24">
            <v>2339485.6800000002</v>
          </cell>
          <cell r="T24">
            <v>909243</v>
          </cell>
          <cell r="Y24">
            <v>359251</v>
          </cell>
          <cell r="Z24">
            <v>1000883</v>
          </cell>
          <cell r="AD24">
            <v>45000</v>
          </cell>
          <cell r="AE24">
            <v>2339485.6800000002</v>
          </cell>
          <cell r="AF24">
            <v>152066.56920000003</v>
          </cell>
          <cell r="AG24">
            <v>24330.651072000004</v>
          </cell>
          <cell r="AH24">
            <v>2515882.9002720006</v>
          </cell>
        </row>
        <row r="25">
          <cell r="A25" t="str">
            <v>201</v>
          </cell>
          <cell r="G25">
            <v>21000</v>
          </cell>
          <cell r="L25">
            <v>689040</v>
          </cell>
          <cell r="P25">
            <v>66405.36</v>
          </cell>
          <cell r="T25">
            <v>201701</v>
          </cell>
          <cell r="Y25">
            <v>85456</v>
          </cell>
          <cell r="Z25">
            <v>1721579</v>
          </cell>
          <cell r="AC25">
            <v>96108</v>
          </cell>
          <cell r="AD25">
            <v>282500</v>
          </cell>
          <cell r="AE25">
            <v>755445.36</v>
          </cell>
          <cell r="AF25">
            <v>49103.948400000001</v>
          </cell>
          <cell r="AG25">
            <v>7856.6317440000003</v>
          </cell>
          <cell r="AH25">
            <v>812405.94014399999</v>
          </cell>
        </row>
        <row r="26">
          <cell r="A26" t="str">
            <v>202</v>
          </cell>
          <cell r="D26">
            <v>747757</v>
          </cell>
          <cell r="I26">
            <v>448596</v>
          </cell>
          <cell r="L26">
            <v>247734</v>
          </cell>
          <cell r="M26">
            <v>520128</v>
          </cell>
          <cell r="N26">
            <v>840751</v>
          </cell>
          <cell r="P26">
            <v>1193323.32</v>
          </cell>
          <cell r="V26">
            <v>18328</v>
          </cell>
          <cell r="W26">
            <v>124700</v>
          </cell>
          <cell r="AE26">
            <v>1211651.32</v>
          </cell>
          <cell r="AF26">
            <v>78757.335800000001</v>
          </cell>
          <cell r="AG26">
            <v>12601.173728</v>
          </cell>
          <cell r="AH26">
            <v>1303009.829528</v>
          </cell>
        </row>
        <row r="27">
          <cell r="A27" t="str">
            <v>203</v>
          </cell>
          <cell r="D27">
            <v>649040</v>
          </cell>
          <cell r="L27">
            <v>81200</v>
          </cell>
          <cell r="P27">
            <v>98529.24</v>
          </cell>
          <cell r="U27">
            <v>4291188</v>
          </cell>
          <cell r="Z27">
            <v>174000</v>
          </cell>
          <cell r="AC27">
            <v>375829</v>
          </cell>
          <cell r="AE27">
            <v>353729.24</v>
          </cell>
          <cell r="AF27">
            <v>22992.400600000001</v>
          </cell>
          <cell r="AG27">
            <v>3678.7840960000003</v>
          </cell>
          <cell r="AH27">
            <v>380400.424696</v>
          </cell>
        </row>
        <row r="28">
          <cell r="A28" t="str">
            <v>204</v>
          </cell>
          <cell r="Z28">
            <v>1542336</v>
          </cell>
          <cell r="AD28">
            <v>32062</v>
          </cell>
          <cell r="AE28">
            <v>1542336</v>
          </cell>
          <cell r="AF28">
            <v>100251.84</v>
          </cell>
          <cell r="AG28">
            <v>16040.294400000001</v>
          </cell>
          <cell r="AH28">
            <v>1658628.1344000001</v>
          </cell>
        </row>
        <row r="29">
          <cell r="A29" t="str">
            <v>205</v>
          </cell>
          <cell r="B29">
            <v>556800</v>
          </cell>
          <cell r="L29">
            <v>701800</v>
          </cell>
          <cell r="AE29">
            <v>701800</v>
          </cell>
          <cell r="AF29">
            <v>45617</v>
          </cell>
          <cell r="AG29">
            <v>7298.72</v>
          </cell>
          <cell r="AH29">
            <v>754715.72</v>
          </cell>
        </row>
        <row r="30">
          <cell r="A30" t="str">
            <v>206</v>
          </cell>
          <cell r="F30">
            <v>18328</v>
          </cell>
          <cell r="G30">
            <v>1160000</v>
          </cell>
          <cell r="P30">
            <v>3659598.16</v>
          </cell>
          <cell r="AB30">
            <v>466320</v>
          </cell>
          <cell r="AE30">
            <v>3659598.16</v>
          </cell>
          <cell r="AF30">
            <v>237873.88040000002</v>
          </cell>
          <cell r="AG30">
            <v>38059.820864000001</v>
          </cell>
          <cell r="AH30">
            <v>3935531.8612640002</v>
          </cell>
        </row>
        <row r="31">
          <cell r="A31" t="str">
            <v>207</v>
          </cell>
          <cell r="F31">
            <v>18328</v>
          </cell>
          <cell r="P31">
            <v>1895489.88</v>
          </cell>
          <cell r="X31">
            <v>1733951</v>
          </cell>
          <cell r="AD31">
            <v>261000</v>
          </cell>
          <cell r="AE31">
            <v>1895489.88</v>
          </cell>
          <cell r="AF31">
            <v>123206.8422</v>
          </cell>
          <cell r="AG31">
            <v>19713.094752000001</v>
          </cell>
          <cell r="AH31">
            <v>2038409.8169519999</v>
          </cell>
        </row>
        <row r="32">
          <cell r="A32" t="str">
            <v>208</v>
          </cell>
          <cell r="F32">
            <v>18328</v>
          </cell>
          <cell r="I32">
            <v>91640</v>
          </cell>
          <cell r="J32">
            <v>2210032</v>
          </cell>
          <cell r="K32">
            <v>1392000</v>
          </cell>
          <cell r="L32">
            <v>127600</v>
          </cell>
          <cell r="O32">
            <v>4731640</v>
          </cell>
          <cell r="U32">
            <v>45014</v>
          </cell>
          <cell r="V32">
            <v>18328</v>
          </cell>
          <cell r="X32">
            <v>1707149</v>
          </cell>
          <cell r="AE32">
            <v>1582942</v>
          </cell>
          <cell r="AF32">
            <v>102891.23000000001</v>
          </cell>
          <cell r="AG32">
            <v>16462.596800000003</v>
          </cell>
          <cell r="AH32">
            <v>1702295.8267999999</v>
          </cell>
        </row>
        <row r="33">
          <cell r="A33" t="str">
            <v>209</v>
          </cell>
          <cell r="F33">
            <v>18328</v>
          </cell>
          <cell r="I33">
            <v>91640</v>
          </cell>
          <cell r="J33">
            <v>91408</v>
          </cell>
          <cell r="L33">
            <v>34800</v>
          </cell>
          <cell r="M33">
            <v>6871531</v>
          </cell>
          <cell r="P33">
            <v>2952252.2</v>
          </cell>
          <cell r="Q33">
            <v>739790</v>
          </cell>
          <cell r="R33">
            <v>91385</v>
          </cell>
          <cell r="S33">
            <v>368676</v>
          </cell>
          <cell r="W33">
            <v>22170036</v>
          </cell>
          <cell r="AE33">
            <v>2987052.2</v>
          </cell>
          <cell r="AF33">
            <v>194158.39300000001</v>
          </cell>
          <cell r="AG33">
            <v>31065.342880000004</v>
          </cell>
          <cell r="AH33">
            <v>3212275.9358800002</v>
          </cell>
        </row>
        <row r="34">
          <cell r="A34" t="str">
            <v>211</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161751</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375829</v>
          </cell>
          <cell r="AD34">
            <v>1421000</v>
          </cell>
          <cell r="AE34">
            <v>3376186.96</v>
          </cell>
          <cell r="AF34">
            <v>219452.15239999999</v>
          </cell>
          <cell r="AG34">
            <v>35112.344383999996</v>
          </cell>
          <cell r="AH34">
            <v>3630751.4567840002</v>
          </cell>
        </row>
        <row r="35">
          <cell r="A35" t="str">
            <v>213</v>
          </cell>
          <cell r="P35">
            <v>82464.399999999994</v>
          </cell>
          <cell r="U35">
            <v>45014</v>
          </cell>
          <cell r="Z35">
            <v>737760</v>
          </cell>
          <cell r="AE35">
            <v>865238.4</v>
          </cell>
          <cell r="AF35">
            <v>56240.496000000006</v>
          </cell>
          <cell r="AG35">
            <v>8998.4793600000012</v>
          </cell>
          <cell r="AH35">
            <v>930477.37536000006</v>
          </cell>
        </row>
        <row r="36">
          <cell r="A36" t="str">
            <v>391</v>
          </cell>
          <cell r="I36">
            <v>1025730</v>
          </cell>
          <cell r="J36">
            <v>2393521</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E37">
            <v>1690045.96</v>
          </cell>
          <cell r="AF37">
            <v>109852.9874</v>
          </cell>
          <cell r="AG37">
            <v>17576.477984000001</v>
          </cell>
          <cell r="AH37">
            <v>1817475.4253839999</v>
          </cell>
        </row>
        <row r="38">
          <cell r="A38" t="str">
            <v>403</v>
          </cell>
          <cell r="I38">
            <v>9408</v>
          </cell>
          <cell r="J38">
            <v>255200</v>
          </cell>
          <cell r="AE38">
            <v>264608</v>
          </cell>
          <cell r="AF38">
            <v>17199.52</v>
          </cell>
          <cell r="AG38">
            <v>2751.9232000000002</v>
          </cell>
          <cell r="AH38">
            <v>284559.44320000004</v>
          </cell>
        </row>
        <row r="39">
          <cell r="A39" t="str">
            <v>408</v>
          </cell>
          <cell r="E39">
            <v>151200</v>
          </cell>
          <cell r="M39">
            <v>70000</v>
          </cell>
          <cell r="N39">
            <v>147347</v>
          </cell>
          <cell r="Q39">
            <v>35000</v>
          </cell>
          <cell r="R39">
            <v>168000</v>
          </cell>
          <cell r="T39">
            <v>435000</v>
          </cell>
          <cell r="X39">
            <v>158551</v>
          </cell>
          <cell r="Y39">
            <v>299712</v>
          </cell>
          <cell r="Z39">
            <v>264294</v>
          </cell>
          <cell r="AA39">
            <v>132544</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G42">
            <v>1050560</v>
          </cell>
          <cell r="AA42">
            <v>531799</v>
          </cell>
          <cell r="AC42">
            <v>2790960</v>
          </cell>
          <cell r="AE42">
            <v>1582359</v>
          </cell>
          <cell r="AF42">
            <v>102853.33500000001</v>
          </cell>
          <cell r="AG42">
            <v>16456.533600000002</v>
          </cell>
          <cell r="AH42">
            <v>1701668.8685999999</v>
          </cell>
        </row>
        <row r="43">
          <cell r="A43" t="str">
            <v>REF. APE</v>
          </cell>
          <cell r="E43">
            <v>15032275</v>
          </cell>
          <cell r="S43">
            <v>3382560</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8"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1275912</v>
          </cell>
          <cell r="D5">
            <v>82934.28</v>
          </cell>
          <cell r="E5">
            <v>217415.40480000002</v>
          </cell>
          <cell r="F5">
            <v>1576261.6847999999</v>
          </cell>
          <cell r="G5">
            <v>995700</v>
          </cell>
          <cell r="H5">
            <v>65000</v>
          </cell>
          <cell r="I5">
            <v>281880</v>
          </cell>
          <cell r="J5">
            <v>1149421</v>
          </cell>
          <cell r="L5">
            <v>149999</v>
          </cell>
          <cell r="N5">
            <v>107462.5</v>
          </cell>
          <cell r="O5">
            <v>558239</v>
          </cell>
          <cell r="P5">
            <v>36285.535000000003</v>
          </cell>
          <cell r="Q5">
            <v>5805.6856000000007</v>
          </cell>
          <cell r="R5">
            <v>600330.2206</v>
          </cell>
        </row>
        <row r="6">
          <cell r="A6" t="str">
            <v>004</v>
          </cell>
          <cell r="B6">
            <v>956934</v>
          </cell>
          <cell r="C6">
            <v>956934</v>
          </cell>
          <cell r="D6">
            <v>157412</v>
          </cell>
          <cell r="E6">
            <v>163061.55359999998</v>
          </cell>
          <cell r="F6">
            <v>1182196.2635999999</v>
          </cell>
          <cell r="G6">
            <v>66648</v>
          </cell>
          <cell r="H6">
            <v>91576.495800000004</v>
          </cell>
          <cell r="I6">
            <v>115750</v>
          </cell>
          <cell r="J6">
            <v>1443504</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G9">
            <v>12631.240800000001</v>
          </cell>
          <cell r="H9">
            <v>69189.2</v>
          </cell>
          <cell r="O9">
            <v>69189.2</v>
          </cell>
          <cell r="P9">
            <v>4497.2979999999998</v>
          </cell>
          <cell r="Q9">
            <v>719.56768</v>
          </cell>
          <cell r="R9">
            <v>74406.065679999985</v>
          </cell>
        </row>
        <row r="10">
          <cell r="A10" t="str">
            <v>114</v>
          </cell>
          <cell r="B10">
            <v>158137.60000000001</v>
          </cell>
          <cell r="C10">
            <v>158137.60000000001</v>
          </cell>
          <cell r="D10">
            <v>10278.944000000001</v>
          </cell>
          <cell r="E10">
            <v>26946.64704</v>
          </cell>
          <cell r="F10">
            <v>195363.19104000001</v>
          </cell>
          <cell r="G10">
            <v>12631.240800000001</v>
          </cell>
          <cell r="H10">
            <v>69189.2</v>
          </cell>
          <cell r="J10">
            <v>381872</v>
          </cell>
          <cell r="N10">
            <v>107462.5</v>
          </cell>
          <cell r="O10">
            <v>69189.2</v>
          </cell>
          <cell r="P10">
            <v>4497.2979999999998</v>
          </cell>
          <cell r="Q10">
            <v>719.56768</v>
          </cell>
          <cell r="R10">
            <v>74406.065679999985</v>
          </cell>
        </row>
        <row r="11">
          <cell r="A11" t="str">
            <v>160</v>
          </cell>
          <cell r="B11">
            <v>158137.60000000001</v>
          </cell>
          <cell r="C11">
            <v>158137.60000000001</v>
          </cell>
          <cell r="D11">
            <v>10278.944000000001</v>
          </cell>
          <cell r="E11">
            <v>26946.64704</v>
          </cell>
          <cell r="F11">
            <v>195363.19104000001</v>
          </cell>
          <cell r="G11">
            <v>12631.240800000001</v>
          </cell>
          <cell r="H11">
            <v>1729728</v>
          </cell>
          <cell r="J11">
            <v>298700</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54353.851200000005</v>
          </cell>
          <cell r="F17">
            <v>2610880</v>
          </cell>
          <cell r="G17">
            <v>282240</v>
          </cell>
          <cell r="H17">
            <v>69189.2</v>
          </cell>
          <cell r="J17">
            <v>345773</v>
          </cell>
          <cell r="L17">
            <v>5600</v>
          </cell>
          <cell r="M17">
            <v>555520</v>
          </cell>
          <cell r="O17">
            <v>2680069.2000000002</v>
          </cell>
          <cell r="P17">
            <v>174204.49800000002</v>
          </cell>
          <cell r="Q17">
            <v>27872.719680000006</v>
          </cell>
          <cell r="R17">
            <v>2882146.4176800004</v>
          </cell>
        </row>
        <row r="18">
          <cell r="A18" t="str">
            <v>YARDLEY</v>
          </cell>
          <cell r="B18">
            <v>637956</v>
          </cell>
          <cell r="C18">
            <v>637956</v>
          </cell>
          <cell r="D18">
            <v>41467.14</v>
          </cell>
          <cell r="E18">
            <v>108707.70240000001</v>
          </cell>
          <cell r="F18">
            <v>788130.84239999996</v>
          </cell>
          <cell r="G18">
            <v>59640</v>
          </cell>
          <cell r="H18">
            <v>432390</v>
          </cell>
          <cell r="I18">
            <v>3858</v>
          </cell>
          <cell r="J18">
            <v>2636907</v>
          </cell>
          <cell r="L18">
            <v>89457</v>
          </cell>
          <cell r="M18">
            <v>784868</v>
          </cell>
          <cell r="N18">
            <v>601769</v>
          </cell>
          <cell r="O18">
            <v>601769</v>
          </cell>
          <cell r="P18">
            <v>39114.985000000001</v>
          </cell>
          <cell r="Q18">
            <v>6258.3976000000002</v>
          </cell>
          <cell r="R18">
            <v>647142.38260000001</v>
          </cell>
        </row>
        <row r="19">
          <cell r="A19" t="str">
            <v>AMPLIACION</v>
          </cell>
          <cell r="B19">
            <v>988360</v>
          </cell>
          <cell r="C19">
            <v>741270</v>
          </cell>
          <cell r="D19">
            <v>470500</v>
          </cell>
          <cell r="E19">
            <v>757654</v>
          </cell>
          <cell r="F19">
            <v>120898.33333333333</v>
          </cell>
          <cell r="G19">
            <v>294728.95199999999</v>
          </cell>
          <cell r="H19">
            <v>69189.2</v>
          </cell>
          <cell r="I19">
            <v>1432918</v>
          </cell>
          <cell r="J19">
            <v>466320</v>
          </cell>
          <cell r="M19">
            <v>129920</v>
          </cell>
          <cell r="O19">
            <v>826843.2</v>
          </cell>
          <cell r="P19">
            <v>53744.807999999997</v>
          </cell>
          <cell r="Q19">
            <v>8599.1692800000001</v>
          </cell>
          <cell r="R19">
            <v>889187.17727999995</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9"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C6">
            <v>118603.2</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C8">
            <v>118603.2</v>
          </cell>
          <cell r="D8">
            <v>222381</v>
          </cell>
          <cell r="E8">
            <v>14454.765000000001</v>
          </cell>
          <cell r="F8">
            <v>37893.722400000006</v>
          </cell>
          <cell r="G8">
            <v>274729.48740000004</v>
          </cell>
          <cell r="H8">
            <v>146522.39327999999</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C9">
            <v>118603.2</v>
          </cell>
          <cell r="D9">
            <v>222381</v>
          </cell>
          <cell r="E9">
            <v>14454.765000000001</v>
          </cell>
          <cell r="F9">
            <v>37893.722400000006</v>
          </cell>
          <cell r="G9">
            <v>274729.48740000004</v>
          </cell>
          <cell r="H9">
            <v>1749111.06978</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C10">
            <v>118603.2</v>
          </cell>
          <cell r="D10">
            <v>222381</v>
          </cell>
          <cell r="E10">
            <v>14454.765000000001</v>
          </cell>
          <cell r="F10">
            <v>37893.722400000006</v>
          </cell>
          <cell r="G10">
            <v>274729.48740000004</v>
          </cell>
          <cell r="H10">
            <v>146522.39327999999</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C11">
            <v>2726000</v>
          </cell>
          <cell r="D11">
            <v>222381</v>
          </cell>
          <cell r="E11">
            <v>14454.765000000001</v>
          </cell>
          <cell r="F11">
            <v>37893.722400000006</v>
          </cell>
          <cell r="G11">
            <v>274729.48740000004</v>
          </cell>
          <cell r="H11">
            <v>146522.39327999999</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C12">
            <v>118603.2</v>
          </cell>
          <cell r="D12">
            <v>222381</v>
          </cell>
          <cell r="E12">
            <v>14454.765000000001</v>
          </cell>
          <cell r="F12">
            <v>37893.722400000006</v>
          </cell>
          <cell r="G12">
            <v>274729.48740000004</v>
          </cell>
          <cell r="H12">
            <v>146522.39327999999</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C13">
            <v>118603.2</v>
          </cell>
          <cell r="D13">
            <v>222381</v>
          </cell>
          <cell r="E13">
            <v>14454.765000000001</v>
          </cell>
          <cell r="F13">
            <v>37893.722400000006</v>
          </cell>
          <cell r="G13">
            <v>274729.48740000004</v>
          </cell>
          <cell r="H13">
            <v>146522.39327999999</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C14">
            <v>350000</v>
          </cell>
          <cell r="D14">
            <v>350000</v>
          </cell>
          <cell r="E14">
            <v>22750</v>
          </cell>
          <cell r="F14">
            <v>59640</v>
          </cell>
          <cell r="G14">
            <v>432390</v>
          </cell>
          <cell r="H14">
            <v>146522.39327999999</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H15">
            <v>1602588.6764999998</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H16">
            <v>2251173.6765000001</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B17">
            <v>1297222.5</v>
          </cell>
          <cell r="C17">
            <v>1087196</v>
          </cell>
          <cell r="D17">
            <v>525000</v>
          </cell>
          <cell r="E17">
            <v>2909418.5</v>
          </cell>
          <cell r="F17">
            <v>189112.20250000001</v>
          </cell>
          <cell r="G17">
            <v>495764.91240000003</v>
          </cell>
          <cell r="H17">
            <v>3594295.6149000004</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B18">
            <v>5188890</v>
          </cell>
          <cell r="C18">
            <v>2273228</v>
          </cell>
          <cell r="D18">
            <v>1050000</v>
          </cell>
          <cell r="E18">
            <v>8512118</v>
          </cell>
          <cell r="F18">
            <v>553287.67000000016</v>
          </cell>
          <cell r="G18">
            <v>1450464.9072</v>
          </cell>
          <cell r="H18">
            <v>10515870.577199999</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C21">
            <v>507420</v>
          </cell>
          <cell r="Q21">
            <v>11200</v>
          </cell>
          <cell r="T21">
            <v>3290479</v>
          </cell>
          <cell r="Y21">
            <v>7369600</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30"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G6">
            <v>61580</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G7">
            <v>73750</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D8">
            <v>177000</v>
          </cell>
          <cell r="I8">
            <v>1437826</v>
          </cell>
          <cell r="J8">
            <v>79344</v>
          </cell>
          <cell r="N8">
            <v>638928</v>
          </cell>
          <cell r="O8">
            <v>9000</v>
          </cell>
          <cell r="P8">
            <v>302238</v>
          </cell>
          <cell r="Q8">
            <v>239563</v>
          </cell>
          <cell r="R8">
            <v>2505600</v>
          </cell>
          <cell r="S8">
            <v>2491.4552000000003</v>
          </cell>
          <cell r="T8">
            <v>257626.0502</v>
          </cell>
          <cell r="V8">
            <v>209920</v>
          </cell>
          <cell r="W8">
            <v>2552900</v>
          </cell>
          <cell r="X8">
            <v>11240.58</v>
          </cell>
          <cell r="Y8">
            <v>1162319.2050000001</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C9">
            <v>40800</v>
          </cell>
          <cell r="D9">
            <v>29500</v>
          </cell>
          <cell r="H9">
            <v>263760</v>
          </cell>
          <cell r="I9">
            <v>280130</v>
          </cell>
          <cell r="J9">
            <v>338152</v>
          </cell>
          <cell r="N9">
            <v>686256</v>
          </cell>
          <cell r="Q9">
            <v>523321</v>
          </cell>
          <cell r="R9">
            <v>78000</v>
          </cell>
          <cell r="S9">
            <v>278742</v>
          </cell>
          <cell r="T9">
            <v>562779.40339999995</v>
          </cell>
          <cell r="V9">
            <v>3216572</v>
          </cell>
          <cell r="W9">
            <v>209077.18</v>
          </cell>
          <cell r="X9">
            <v>33452.3488</v>
          </cell>
          <cell r="Y9">
            <v>3459101.5288</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F10">
            <v>696000</v>
          </cell>
          <cell r="G10">
            <v>21000</v>
          </cell>
          <cell r="I10">
            <v>501120</v>
          </cell>
          <cell r="J10">
            <v>37584</v>
          </cell>
          <cell r="K10">
            <v>204624</v>
          </cell>
          <cell r="L10">
            <v>1798000</v>
          </cell>
          <cell r="M10">
            <v>280720</v>
          </cell>
          <cell r="N10">
            <v>45240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D11">
            <v>177000</v>
          </cell>
          <cell r="E11">
            <v>1040000</v>
          </cell>
          <cell r="F11">
            <v>632187</v>
          </cell>
          <cell r="H11">
            <v>105168</v>
          </cell>
          <cell r="I11">
            <v>299264</v>
          </cell>
          <cell r="J11">
            <v>391152</v>
          </cell>
          <cell r="M11">
            <v>316448</v>
          </cell>
          <cell r="N11">
            <v>501120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C12">
            <v>799197</v>
          </cell>
          <cell r="D12">
            <v>2210032</v>
          </cell>
          <cell r="E12">
            <v>1040000</v>
          </cell>
          <cell r="F12">
            <v>1540508</v>
          </cell>
          <cell r="H12">
            <v>833788</v>
          </cell>
          <cell r="I12">
            <v>16800</v>
          </cell>
          <cell r="J12">
            <v>87696</v>
          </cell>
          <cell r="K12">
            <v>290433</v>
          </cell>
          <cell r="M12">
            <v>1705200</v>
          </cell>
          <cell r="N12">
            <v>363776</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D14">
            <v>174720</v>
          </cell>
          <cell r="E14">
            <v>416575</v>
          </cell>
          <cell r="H14">
            <v>43008</v>
          </cell>
          <cell r="I14">
            <v>210917</v>
          </cell>
          <cell r="J14">
            <v>94609</v>
          </cell>
          <cell r="L14">
            <v>1773025</v>
          </cell>
          <cell r="N14">
            <v>75957</v>
          </cell>
          <cell r="Q14">
            <v>118408</v>
          </cell>
          <cell r="R14">
            <v>7696.52</v>
          </cell>
          <cell r="S14">
            <v>1231.4432000000002</v>
          </cell>
          <cell r="T14">
            <v>127335.9632</v>
          </cell>
          <cell r="V14">
            <v>416575</v>
          </cell>
          <cell r="W14">
            <v>27077.375</v>
          </cell>
          <cell r="X14">
            <v>4332.38</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D17">
            <v>69440</v>
          </cell>
          <cell r="F17">
            <v>374761</v>
          </cell>
          <cell r="H17">
            <v>1045351</v>
          </cell>
          <cell r="I17">
            <v>451821</v>
          </cell>
          <cell r="J17">
            <v>134263</v>
          </cell>
          <cell r="K17">
            <v>114927</v>
          </cell>
          <cell r="M17">
            <v>30016</v>
          </cell>
          <cell r="N17">
            <v>495969</v>
          </cell>
          <cell r="O17">
            <v>1000000</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1705200</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T21">
            <v>184837</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31"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I5">
            <v>281880</v>
          </cell>
          <cell r="L5">
            <v>149999</v>
          </cell>
          <cell r="N5">
            <v>107462.5</v>
          </cell>
          <cell r="O5">
            <v>1184869</v>
          </cell>
          <cell r="P5">
            <v>290000</v>
          </cell>
          <cell r="Q5">
            <v>5805.6856000000007</v>
          </cell>
          <cell r="R5">
            <v>600330.2206</v>
          </cell>
          <cell r="T5">
            <v>686336</v>
          </cell>
          <cell r="W5">
            <v>904682</v>
          </cell>
          <cell r="AA5">
            <v>2986981</v>
          </cell>
          <cell r="AB5">
            <v>194153.76500000001</v>
          </cell>
          <cell r="AC5">
            <v>31064.602400000003</v>
          </cell>
          <cell r="AD5">
            <v>248371.20000000001</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G6">
            <v>66648</v>
          </cell>
          <cell r="H6">
            <v>91576.495800000004</v>
          </cell>
          <cell r="I6">
            <v>115750</v>
          </cell>
          <cell r="M6">
            <v>678368</v>
          </cell>
          <cell r="O6">
            <v>157412</v>
          </cell>
          <cell r="P6">
            <v>10231.780000000001</v>
          </cell>
          <cell r="Q6">
            <v>1637.0848000000001</v>
          </cell>
          <cell r="R6">
            <v>169280.86480000001</v>
          </cell>
          <cell r="AA6">
            <v>3042559</v>
          </cell>
          <cell r="AB6">
            <v>197766.33500000002</v>
          </cell>
          <cell r="AC6">
            <v>31642.613600000004</v>
          </cell>
          <cell r="AD6">
            <v>248371.20000000001</v>
          </cell>
          <cell r="AL6">
            <v>476700</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G7">
            <v>12631.240800000001</v>
          </cell>
          <cell r="H7">
            <v>69189.2</v>
          </cell>
          <cell r="I7">
            <v>115750</v>
          </cell>
          <cell r="K7">
            <v>322560</v>
          </cell>
          <cell r="O7">
            <v>92389.2</v>
          </cell>
          <cell r="P7">
            <v>6005.2979999999998</v>
          </cell>
          <cell r="Q7">
            <v>960.84767999999997</v>
          </cell>
          <cell r="R7">
            <v>99355.345679999999</v>
          </cell>
          <cell r="AA7">
            <v>1348848</v>
          </cell>
          <cell r="AB7">
            <v>87675.12000000001</v>
          </cell>
          <cell r="AC7">
            <v>14028.019200000002</v>
          </cell>
          <cell r="AD7">
            <v>248371.20000000001</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G8">
            <v>12631.240800000001</v>
          </cell>
          <cell r="H8">
            <v>91576.495800000004</v>
          </cell>
          <cell r="I8">
            <v>260000</v>
          </cell>
          <cell r="L8">
            <v>96466</v>
          </cell>
          <cell r="M8">
            <v>709920</v>
          </cell>
          <cell r="O8">
            <v>324800</v>
          </cell>
          <cell r="P8">
            <v>21112</v>
          </cell>
          <cell r="Q8">
            <v>3377.92</v>
          </cell>
          <cell r="R8">
            <v>349289.92</v>
          </cell>
          <cell r="AA8">
            <v>347026</v>
          </cell>
          <cell r="AB8">
            <v>22556.690000000002</v>
          </cell>
          <cell r="AC8">
            <v>3609.0704000000005</v>
          </cell>
          <cell r="AD8">
            <v>373191.76040000003</v>
          </cell>
          <cell r="AP8">
            <v>88160</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G9">
            <v>12631.240800000001</v>
          </cell>
          <cell r="H9">
            <v>69189.2</v>
          </cell>
          <cell r="J9">
            <v>2240</v>
          </cell>
          <cell r="L9">
            <v>58000</v>
          </cell>
          <cell r="O9">
            <v>306991</v>
          </cell>
          <cell r="P9">
            <v>4497.2979999999998</v>
          </cell>
          <cell r="Q9">
            <v>719.56768</v>
          </cell>
          <cell r="R9">
            <v>74406.065679999985</v>
          </cell>
          <cell r="X9">
            <v>51577</v>
          </cell>
          <cell r="AA9">
            <v>84488</v>
          </cell>
          <cell r="AB9">
            <v>5491.72</v>
          </cell>
          <cell r="AC9">
            <v>878.67520000000002</v>
          </cell>
          <cell r="AD9">
            <v>90858.395199999999</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G10">
            <v>12631.240800000001</v>
          </cell>
          <cell r="H10">
            <v>69189.2</v>
          </cell>
          <cell r="L10">
            <v>883120</v>
          </cell>
          <cell r="N10">
            <v>107462.5</v>
          </cell>
          <cell r="O10">
            <v>69189.2</v>
          </cell>
          <cell r="P10">
            <v>4497.2979999999998</v>
          </cell>
          <cell r="Q10">
            <v>719.56768</v>
          </cell>
          <cell r="R10">
            <v>74406.065679999985</v>
          </cell>
          <cell r="X10">
            <v>17010</v>
          </cell>
          <cell r="AA10">
            <v>883120</v>
          </cell>
          <cell r="AB10">
            <v>57402.8</v>
          </cell>
          <cell r="AC10">
            <v>9184.4480000000003</v>
          </cell>
          <cell r="AD10">
            <v>949707.24800000002</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G11">
            <v>12631.240800000001</v>
          </cell>
          <cell r="H11">
            <v>1729728</v>
          </cell>
          <cell r="J11">
            <v>33600</v>
          </cell>
          <cell r="L11">
            <v>98953</v>
          </cell>
          <cell r="M11">
            <v>441907</v>
          </cell>
          <cell r="N11">
            <v>356720</v>
          </cell>
          <cell r="O11">
            <v>2528355</v>
          </cell>
          <cell r="P11">
            <v>164343.07500000001</v>
          </cell>
          <cell r="Q11">
            <v>26294.892000000003</v>
          </cell>
          <cell r="R11">
            <v>2718992.9670000002</v>
          </cell>
          <cell r="AA11">
            <v>286473</v>
          </cell>
          <cell r="AB11">
            <v>18620.744999999999</v>
          </cell>
          <cell r="AC11">
            <v>2979.3191999999999</v>
          </cell>
          <cell r="AD11">
            <v>308073.06420000002</v>
          </cell>
          <cell r="AI11">
            <v>464000</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A12">
            <v>116696</v>
          </cell>
          <cell r="AB12">
            <v>1682629</v>
          </cell>
          <cell r="AC12">
            <v>1213.6384</v>
          </cell>
          <cell r="AD12">
            <v>125494.8784</v>
          </cell>
          <cell r="AK12">
            <v>864998</v>
          </cell>
          <cell r="AO12">
            <v>209623</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A13">
            <v>2294024</v>
          </cell>
          <cell r="AB13">
            <v>3926133</v>
          </cell>
          <cell r="AC13">
            <v>23857.849600000001</v>
          </cell>
          <cell r="AD13">
            <v>2466993.4095999999</v>
          </cell>
          <cell r="AN13">
            <v>1586880</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V14">
            <v>11600</v>
          </cell>
          <cell r="AA14">
            <v>1714256</v>
          </cell>
          <cell r="AB14">
            <v>111426.64</v>
          </cell>
          <cell r="AC14">
            <v>17828.2624</v>
          </cell>
          <cell r="AD14">
            <v>1843510.9023999998</v>
          </cell>
          <cell r="AE14">
            <v>1060640</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A15">
            <v>1130420</v>
          </cell>
          <cell r="AB15">
            <v>73477.3</v>
          </cell>
          <cell r="AC15">
            <v>11756.368</v>
          </cell>
          <cell r="AD15">
            <v>133056</v>
          </cell>
          <cell r="AL15">
            <v>63900</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A16">
            <v>1656525</v>
          </cell>
          <cell r="AB16">
            <v>107674.125</v>
          </cell>
          <cell r="AC16">
            <v>17227.86</v>
          </cell>
          <cell r="AD16">
            <v>1781426.9850000001</v>
          </cell>
          <cell r="AL16">
            <v>63900</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A17">
            <v>1939561</v>
          </cell>
          <cell r="AB17">
            <v>126071.46500000001</v>
          </cell>
          <cell r="AC17">
            <v>20171.434400000002</v>
          </cell>
          <cell r="AD17">
            <v>2085803.8994</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G18">
            <v>59640</v>
          </cell>
          <cell r="H18">
            <v>432390</v>
          </cell>
          <cell r="I18">
            <v>3858</v>
          </cell>
          <cell r="J18">
            <v>134400</v>
          </cell>
          <cell r="L18">
            <v>89457</v>
          </cell>
          <cell r="M18">
            <v>784868</v>
          </cell>
          <cell r="N18">
            <v>601769</v>
          </cell>
          <cell r="O18">
            <v>601769</v>
          </cell>
          <cell r="P18">
            <v>39114.985000000001</v>
          </cell>
          <cell r="Q18">
            <v>6258.3976000000002</v>
          </cell>
          <cell r="R18">
            <v>647142.38260000001</v>
          </cell>
          <cell r="AA18">
            <v>834283</v>
          </cell>
          <cell r="AB18">
            <v>54228.395000000004</v>
          </cell>
          <cell r="AC18">
            <v>8676.5432000000001</v>
          </cell>
          <cell r="AD18">
            <v>119750.39999999999</v>
          </cell>
          <cell r="AS18">
            <v>119750.39999999999</v>
          </cell>
          <cell r="AT18">
            <v>7783.7759999999998</v>
          </cell>
          <cell r="AU18">
            <v>1245.40416</v>
          </cell>
          <cell r="AV18">
            <v>128779.58016</v>
          </cell>
        </row>
        <row r="19">
          <cell r="A19" t="str">
            <v>407</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V19">
            <v>267960</v>
          </cell>
          <cell r="AA19">
            <v>267960</v>
          </cell>
          <cell r="AB19">
            <v>17417.400000000001</v>
          </cell>
          <cell r="AC19">
            <v>2786.7840000000001</v>
          </cell>
          <cell r="AD19">
            <v>288164.18400000001</v>
          </cell>
          <cell r="AG19">
            <v>6765013</v>
          </cell>
          <cell r="AS19">
            <v>6765013</v>
          </cell>
          <cell r="AT19">
            <v>439725.84500000003</v>
          </cell>
          <cell r="AU19">
            <v>70356.135200000004</v>
          </cell>
          <cell r="AV19">
            <v>7275094.9802000001</v>
          </cell>
        </row>
        <row r="20">
          <cell r="A20" t="str">
            <v>408</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145882</v>
          </cell>
          <cell r="R20">
            <v>1226472.192</v>
          </cell>
          <cell r="AA20">
            <v>2041273</v>
          </cell>
          <cell r="AB20">
            <v>132682.745</v>
          </cell>
          <cell r="AC20">
            <v>893200</v>
          </cell>
          <cell r="AD20">
            <v>2195184.9842000003</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A21">
            <v>333465</v>
          </cell>
          <cell r="AB21">
            <v>21675.225000000002</v>
          </cell>
          <cell r="AC21">
            <v>3468.0360000000005</v>
          </cell>
          <cell r="AD21">
            <v>358608.261</v>
          </cell>
          <cell r="AF21">
            <v>1900800</v>
          </cell>
          <cell r="AS21">
            <v>2061466.6666666667</v>
          </cell>
          <cell r="AT21">
            <v>133995.33333333334</v>
          </cell>
          <cell r="AU21">
            <v>21439.253333333334</v>
          </cell>
          <cell r="AV21">
            <v>2216901.2533333334</v>
          </cell>
        </row>
        <row r="22">
          <cell r="A22" t="str">
            <v>CALDERAS</v>
          </cell>
          <cell r="J22">
            <v>666400</v>
          </cell>
          <cell r="L22">
            <v>184069</v>
          </cell>
          <cell r="AA22">
            <v>850469</v>
          </cell>
          <cell r="AB22">
            <v>55280.485000000001</v>
          </cell>
          <cell r="AC22">
            <v>8844.8775999999998</v>
          </cell>
          <cell r="AD22">
            <v>306029</v>
          </cell>
          <cell r="AS22">
            <v>306029</v>
          </cell>
          <cell r="AT22">
            <v>19891.885000000002</v>
          </cell>
          <cell r="AU22">
            <v>3182.7016000000003</v>
          </cell>
          <cell r="AV22">
            <v>329103.58660000004</v>
          </cell>
        </row>
        <row r="23">
          <cell r="A23" t="str">
            <v>CARREFOUR</v>
          </cell>
          <cell r="B23">
            <v>395472</v>
          </cell>
          <cell r="C23">
            <v>2524000</v>
          </cell>
          <cell r="AA23">
            <v>395472</v>
          </cell>
          <cell r="AB23">
            <v>25705.68</v>
          </cell>
          <cell r="AC23">
            <v>4112.9088000000002</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Q24">
            <v>29000</v>
          </cell>
          <cell r="R24">
            <v>121500</v>
          </cell>
          <cell r="S24">
            <v>795528</v>
          </cell>
          <cell r="T24">
            <v>80640</v>
          </cell>
          <cell r="U24">
            <v>632780</v>
          </cell>
          <cell r="W24">
            <v>143840</v>
          </cell>
          <cell r="Z24">
            <v>86544</v>
          </cell>
          <cell r="AA24">
            <v>1138500</v>
          </cell>
          <cell r="AB24">
            <v>538555.55000000005</v>
          </cell>
          <cell r="AC24">
            <v>86168.888000000006</v>
          </cell>
          <cell r="AD24">
            <v>8910194.438000001</v>
          </cell>
          <cell r="AM24">
            <v>84000</v>
          </cell>
          <cell r="AN24">
            <v>5941520</v>
          </cell>
          <cell r="AS24">
            <v>11398361</v>
          </cell>
          <cell r="AT24">
            <v>740893.46499999997</v>
          </cell>
          <cell r="AU24">
            <v>118542.9544</v>
          </cell>
          <cell r="AV24">
            <v>12257797.419399999</v>
          </cell>
        </row>
        <row r="25">
          <cell r="A25" t="str">
            <v>R09</v>
          </cell>
          <cell r="B25">
            <v>970704</v>
          </cell>
          <cell r="I25">
            <v>160666.66666666666</v>
          </cell>
          <cell r="J25">
            <v>-44742</v>
          </cell>
          <cell r="S25">
            <v>4728889</v>
          </cell>
          <cell r="X25">
            <v>485441</v>
          </cell>
          <cell r="Y25">
            <v>925557</v>
          </cell>
          <cell r="AA25">
            <v>970704</v>
          </cell>
          <cell r="AB25">
            <v>63095.76</v>
          </cell>
          <cell r="AC25">
            <v>10095.321600000001</v>
          </cell>
          <cell r="AD25">
            <v>1043895.0816</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W26">
            <v>107691.75</v>
          </cell>
          <cell r="AA26">
            <v>107691.75</v>
          </cell>
          <cell r="AB26">
            <v>6999.9637499999999</v>
          </cell>
          <cell r="AC26">
            <v>1119.9942000000001</v>
          </cell>
          <cell r="AD26">
            <v>115811.70795</v>
          </cell>
          <cell r="AS26">
            <v>160666.66666666666</v>
          </cell>
          <cell r="AT26">
            <v>10443.333333333334</v>
          </cell>
          <cell r="AU26">
            <v>1670.9333333333334</v>
          </cell>
          <cell r="AV26">
            <v>172780.93333333332</v>
          </cell>
        </row>
        <row r="27">
          <cell r="A27" t="str">
            <v>YARDLEY</v>
          </cell>
          <cell r="D27">
            <v>624624</v>
          </cell>
          <cell r="L27">
            <v>413932</v>
          </cell>
          <cell r="W27">
            <v>107691.75</v>
          </cell>
          <cell r="AA27">
            <v>107691.75</v>
          </cell>
          <cell r="AB27">
            <v>6999.9637499999999</v>
          </cell>
          <cell r="AC27">
            <v>1119.9942000000001</v>
          </cell>
          <cell r="AD27">
            <v>115811.70795</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32"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L5">
            <v>209678</v>
          </cell>
          <cell r="N5">
            <v>82685</v>
          </cell>
          <cell r="P5">
            <v>313600</v>
          </cell>
          <cell r="X5">
            <v>471227</v>
          </cell>
          <cell r="Y5">
            <v>108798.10500000001</v>
          </cell>
          <cell r="Z5">
            <v>17407.696800000002</v>
          </cell>
          <cell r="AA5">
            <v>1800022.8018</v>
          </cell>
          <cell r="AD5">
            <v>1734432</v>
          </cell>
          <cell r="AT5">
            <v>209678</v>
          </cell>
          <cell r="AU5">
            <v>13629.07</v>
          </cell>
          <cell r="AV5">
            <v>2180.6511999999998</v>
          </cell>
          <cell r="AW5">
            <v>225487.7212</v>
          </cell>
        </row>
        <row r="6">
          <cell r="A6" t="str">
            <v>004</v>
          </cell>
          <cell r="B6">
            <v>401360</v>
          </cell>
          <cell r="D6">
            <v>38333.333333333336</v>
          </cell>
          <cell r="E6">
            <v>819720</v>
          </cell>
          <cell r="F6">
            <v>53281.8</v>
          </cell>
          <cell r="G6">
            <v>139680.288</v>
          </cell>
          <cell r="H6">
            <v>1012682.088</v>
          </cell>
          <cell r="S6">
            <v>691247</v>
          </cell>
          <cell r="X6">
            <v>475500</v>
          </cell>
          <cell r="Y6">
            <v>30907.5</v>
          </cell>
          <cell r="Z6">
            <v>646816</v>
          </cell>
          <cell r="AA6">
            <v>511352.7</v>
          </cell>
          <cell r="AH6">
            <v>91007.272727272735</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V7">
            <v>4137755</v>
          </cell>
          <cell r="X7">
            <v>4137755</v>
          </cell>
          <cell r="Y7">
            <v>268954.07500000001</v>
          </cell>
          <cell r="Z7">
            <v>43032.652000000002</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N8">
            <v>638928</v>
          </cell>
          <cell r="T8">
            <v>50738</v>
          </cell>
          <cell r="X8">
            <v>4219294</v>
          </cell>
          <cell r="Y8">
            <v>456232</v>
          </cell>
          <cell r="Z8">
            <v>43880.657599999999</v>
          </cell>
          <cell r="AA8">
            <v>4537428.7675999999</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N9">
            <v>686256</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I10">
            <v>16800</v>
          </cell>
          <cell r="N10">
            <v>45240</v>
          </cell>
          <cell r="R10">
            <v>44800</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2726000</v>
          </cell>
          <cell r="D11">
            <v>222381</v>
          </cell>
          <cell r="E11">
            <v>14454.765000000001</v>
          </cell>
          <cell r="F11">
            <v>37893.722400000006</v>
          </cell>
          <cell r="G11">
            <v>274729.48740000004</v>
          </cell>
          <cell r="N11">
            <v>501120</v>
          </cell>
          <cell r="Q11">
            <v>97440</v>
          </cell>
          <cell r="R11">
            <v>44800</v>
          </cell>
          <cell r="X11">
            <v>501120</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I12">
            <v>16800</v>
          </cell>
          <cell r="J12">
            <v>3058850</v>
          </cell>
          <cell r="N12">
            <v>363776</v>
          </cell>
          <cell r="O12">
            <v>1066759</v>
          </cell>
          <cell r="X12">
            <v>3439426</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H13">
            <v>636422</v>
          </cell>
          <cell r="J13">
            <v>105560</v>
          </cell>
          <cell r="Q13">
            <v>5600</v>
          </cell>
          <cell r="R13">
            <v>16800</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N14">
            <v>75957</v>
          </cell>
          <cell r="T14">
            <v>71410</v>
          </cell>
          <cell r="X14">
            <v>75957</v>
          </cell>
          <cell r="Y14">
            <v>4937.2049999999999</v>
          </cell>
          <cell r="Z14">
            <v>789.95280000000002</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M15">
            <v>131544</v>
          </cell>
          <cell r="N15">
            <v>75168</v>
          </cell>
          <cell r="Q15">
            <v>33600</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X16">
            <v>233392</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K17">
            <v>114927</v>
          </cell>
          <cell r="M17">
            <v>30016</v>
          </cell>
          <cell r="N17">
            <v>495969</v>
          </cell>
          <cell r="T17">
            <v>124027</v>
          </cell>
          <cell r="V17">
            <v>82118</v>
          </cell>
          <cell r="W17">
            <v>28814</v>
          </cell>
          <cell r="X17">
            <v>640912</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J18">
            <v>7517</v>
          </cell>
          <cell r="L18">
            <v>469336</v>
          </cell>
          <cell r="M18">
            <v>193300</v>
          </cell>
          <cell r="N18">
            <v>371107</v>
          </cell>
          <cell r="Q18">
            <v>99680</v>
          </cell>
          <cell r="T18">
            <v>410696</v>
          </cell>
          <cell r="X18">
            <v>1575960</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I19">
            <v>12320</v>
          </cell>
          <cell r="J19">
            <v>1444083</v>
          </cell>
          <cell r="L19">
            <v>24180.6</v>
          </cell>
          <cell r="M19">
            <v>121128</v>
          </cell>
          <cell r="N19">
            <v>312000</v>
          </cell>
          <cell r="T19">
            <v>101468</v>
          </cell>
          <cell r="W19">
            <v>1066351</v>
          </cell>
          <cell r="X19">
            <v>1653256</v>
          </cell>
          <cell r="Y19">
            <v>107461.64</v>
          </cell>
          <cell r="Z19">
            <v>17193.862400000002</v>
          </cell>
          <cell r="AA19">
            <v>785668</v>
          </cell>
          <cell r="AD19">
            <v>793492</v>
          </cell>
          <cell r="AQ19">
            <v>11873.333333333334</v>
          </cell>
          <cell r="AT19">
            <v>443468</v>
          </cell>
          <cell r="AU19">
            <v>28825.420000000002</v>
          </cell>
          <cell r="AV19">
            <v>4612.0672000000004</v>
          </cell>
          <cell r="AW19">
            <v>476905.48719999997</v>
          </cell>
        </row>
        <row r="20">
          <cell r="A20" t="str">
            <v>112</v>
          </cell>
          <cell r="J20">
            <v>529106</v>
          </cell>
          <cell r="N20">
            <v>832091</v>
          </cell>
          <cell r="R20">
            <v>240800</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J21">
            <v>875299</v>
          </cell>
          <cell r="N21">
            <v>914391</v>
          </cell>
          <cell r="Q21">
            <v>11200</v>
          </cell>
          <cell r="T21">
            <v>3290479</v>
          </cell>
          <cell r="X21">
            <v>2101935</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T22">
            <v>342478</v>
          </cell>
          <cell r="X22">
            <v>344984</v>
          </cell>
          <cell r="Y22">
            <v>2195200</v>
          </cell>
          <cell r="Z22">
            <v>1071840</v>
          </cell>
          <cell r="AA22">
            <v>370995.79360000003</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N23">
            <v>1582472</v>
          </cell>
          <cell r="P23">
            <v>173400</v>
          </cell>
          <cell r="W23">
            <v>554254</v>
          </cell>
          <cell r="X23">
            <v>2136726</v>
          </cell>
          <cell r="Y23">
            <v>138887.19</v>
          </cell>
          <cell r="Z23">
            <v>22221.950400000002</v>
          </cell>
          <cell r="AA23">
            <v>2297835.1403999999</v>
          </cell>
          <cell r="AH23">
            <v>4158617</v>
          </cell>
          <cell r="AQ23">
            <v>11873.333333333334</v>
          </cell>
          <cell r="AT23">
            <v>7738964</v>
          </cell>
          <cell r="AU23">
            <v>503032.66000000003</v>
          </cell>
          <cell r="AV23">
            <v>80485.225600000005</v>
          </cell>
          <cell r="AW23">
            <v>8322481.8856000006</v>
          </cell>
        </row>
        <row r="24">
          <cell r="A24" t="str">
            <v>162</v>
          </cell>
          <cell r="O24">
            <v>179800</v>
          </cell>
          <cell r="R24">
            <v>504000</v>
          </cell>
          <cell r="X24">
            <v>683800</v>
          </cell>
          <cell r="Y24">
            <v>44447</v>
          </cell>
          <cell r="Z24">
            <v>7111.52</v>
          </cell>
          <cell r="AA24">
            <v>735358.52</v>
          </cell>
          <cell r="AC24">
            <v>1740000</v>
          </cell>
          <cell r="AH24">
            <v>261063.27272727274</v>
          </cell>
          <cell r="AO24">
            <v>791120</v>
          </cell>
          <cell r="AT24">
            <v>1740000</v>
          </cell>
          <cell r="AU24">
            <v>113100</v>
          </cell>
          <cell r="AV24">
            <v>18096</v>
          </cell>
          <cell r="AW24">
            <v>1871196</v>
          </cell>
        </row>
        <row r="25">
          <cell r="A25" t="str">
            <v>201</v>
          </cell>
          <cell r="L25">
            <v>24179.599999999999</v>
          </cell>
          <cell r="O25">
            <v>198360</v>
          </cell>
          <cell r="T25">
            <v>2951388</v>
          </cell>
          <cell r="X25">
            <v>3149748</v>
          </cell>
          <cell r="Y25">
            <v>204733.62</v>
          </cell>
          <cell r="Z25">
            <v>32757.379199999999</v>
          </cell>
          <cell r="AA25">
            <v>3387238.9992</v>
          </cell>
          <cell r="AD25">
            <v>324800</v>
          </cell>
          <cell r="AQ25">
            <v>11873.333333333334</v>
          </cell>
          <cell r="AT25">
            <v>324800</v>
          </cell>
          <cell r="AU25">
            <v>21112</v>
          </cell>
          <cell r="AV25">
            <v>3377.92</v>
          </cell>
          <cell r="AW25">
            <v>349289.92</v>
          </cell>
        </row>
        <row r="26">
          <cell r="A26" t="str">
            <v>204</v>
          </cell>
          <cell r="F26">
            <v>36269.4</v>
          </cell>
          <cell r="L26">
            <v>24179.599999999999</v>
          </cell>
          <cell r="O26">
            <v>116000</v>
          </cell>
          <cell r="V26">
            <v>964087.48</v>
          </cell>
          <cell r="W26">
            <v>477444</v>
          </cell>
          <cell r="X26">
            <v>1080087.48</v>
          </cell>
          <cell r="Y26">
            <v>70205.686199999996</v>
          </cell>
          <cell r="Z26">
            <v>11232.909792</v>
          </cell>
          <cell r="AA26">
            <v>1161526.0759919998</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O27">
            <v>40600</v>
          </cell>
          <cell r="Q27">
            <v>1109424</v>
          </cell>
          <cell r="X27">
            <v>40600</v>
          </cell>
          <cell r="Y27">
            <v>2639</v>
          </cell>
          <cell r="Z27">
            <v>422.24</v>
          </cell>
          <cell r="AA27">
            <v>43661.24</v>
          </cell>
          <cell r="AD27">
            <v>2217920</v>
          </cell>
          <cell r="AT27">
            <v>2254189.4</v>
          </cell>
          <cell r="AU27">
            <v>146522.31099999999</v>
          </cell>
          <cell r="AV27">
            <v>23443.569759999998</v>
          </cell>
          <cell r="AW27">
            <v>2424155.28076</v>
          </cell>
        </row>
        <row r="28">
          <cell r="A28" t="str">
            <v>210</v>
          </cell>
          <cell r="O28">
            <v>110200</v>
          </cell>
          <cell r="R28">
            <v>3512738</v>
          </cell>
          <cell r="X28">
            <v>110200</v>
          </cell>
          <cell r="Y28">
            <v>7163</v>
          </cell>
          <cell r="Z28">
            <v>1146.08</v>
          </cell>
          <cell r="AA28">
            <v>118509.08</v>
          </cell>
          <cell r="AH28">
            <v>77087.272727272735</v>
          </cell>
          <cell r="AT28">
            <v>3512738</v>
          </cell>
          <cell r="AU28">
            <v>228327.97</v>
          </cell>
          <cell r="AV28">
            <v>36532.475200000001</v>
          </cell>
          <cell r="AW28">
            <v>3777598.4452000004</v>
          </cell>
        </row>
        <row r="29">
          <cell r="A29" t="str">
            <v>213</v>
          </cell>
          <cell r="O29">
            <v>116000</v>
          </cell>
          <cell r="X29">
            <v>116000</v>
          </cell>
          <cell r="Y29">
            <v>7540</v>
          </cell>
          <cell r="Z29">
            <v>1206.4000000000001</v>
          </cell>
          <cell r="AA29">
            <v>124746.4</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O30">
            <v>583248</v>
          </cell>
          <cell r="Q30">
            <v>444620</v>
          </cell>
          <cell r="T30">
            <v>69600</v>
          </cell>
          <cell r="U30">
            <v>2562560</v>
          </cell>
          <cell r="V30">
            <v>260476.38399999999</v>
          </cell>
          <cell r="X30">
            <v>913324.38399999996</v>
          </cell>
          <cell r="Y30">
            <v>59366.08496</v>
          </cell>
          <cell r="Z30">
            <v>208800</v>
          </cell>
          <cell r="AA30">
            <v>982189.04255359992</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O31">
            <v>48720</v>
          </cell>
          <cell r="T31">
            <v>1292240</v>
          </cell>
          <cell r="V31">
            <v>88606</v>
          </cell>
          <cell r="X31">
            <v>1340960</v>
          </cell>
          <cell r="Y31">
            <v>87162.400000000009</v>
          </cell>
          <cell r="Z31">
            <v>13945.984000000002</v>
          </cell>
          <cell r="AA31">
            <v>1442068.3839999998</v>
          </cell>
          <cell r="AF31">
            <v>201600</v>
          </cell>
          <cell r="AH31">
            <v>233687.27272727274</v>
          </cell>
          <cell r="AT31">
            <v>362206</v>
          </cell>
          <cell r="AU31">
            <v>23543.39</v>
          </cell>
          <cell r="AV31">
            <v>3766.9423999999999</v>
          </cell>
          <cell r="AW31">
            <v>389516.33240000001</v>
          </cell>
        </row>
        <row r="32">
          <cell r="A32" t="str">
            <v>408</v>
          </cell>
          <cell r="O32">
            <v>85376</v>
          </cell>
          <cell r="X32">
            <v>85376</v>
          </cell>
          <cell r="Y32">
            <v>5549.4400000000005</v>
          </cell>
          <cell r="Z32">
            <v>887.9104000000001</v>
          </cell>
          <cell r="AA32">
            <v>91813.350399999996</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Q33">
            <v>585200</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O34">
            <v>11600</v>
          </cell>
          <cell r="R34">
            <v>252000</v>
          </cell>
          <cell r="T34">
            <v>58000</v>
          </cell>
          <cell r="X34">
            <v>69600</v>
          </cell>
          <cell r="Y34">
            <v>4524</v>
          </cell>
          <cell r="Z34">
            <v>723.84</v>
          </cell>
          <cell r="AA34">
            <v>74847.839999999997</v>
          </cell>
          <cell r="AB34">
            <v>235200</v>
          </cell>
          <cell r="AD34">
            <v>1378312</v>
          </cell>
          <cell r="AT34">
            <v>9824373</v>
          </cell>
          <cell r="AU34">
            <v>638584.245</v>
          </cell>
          <cell r="AV34">
            <v>102173.4792</v>
          </cell>
          <cell r="AW34">
            <v>10565130.724199999</v>
          </cell>
        </row>
        <row r="35">
          <cell r="A35" t="str">
            <v>OFICINA</v>
          </cell>
          <cell r="C35">
            <v>1680000</v>
          </cell>
          <cell r="J35">
            <v>168200</v>
          </cell>
          <cell r="L35">
            <v>1581454</v>
          </cell>
          <cell r="P35">
            <v>55080</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Q36">
            <v>385862</v>
          </cell>
          <cell r="U36">
            <v>2958000</v>
          </cell>
          <cell r="X36">
            <v>472862</v>
          </cell>
          <cell r="Y36">
            <v>30736.030000000002</v>
          </cell>
          <cell r="Z36">
            <v>434653</v>
          </cell>
          <cell r="AA36">
            <v>508515.79480000003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T37">
            <v>145696</v>
          </cell>
          <cell r="V37">
            <v>304820</v>
          </cell>
          <cell r="X37">
            <v>145696</v>
          </cell>
          <cell r="Y37">
            <v>4707136</v>
          </cell>
          <cell r="Z37">
            <v>3347732</v>
          </cell>
          <cell r="AA37">
            <v>156681.47839999999</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Q39">
            <v>572141</v>
          </cell>
          <cell r="X39">
            <v>572141</v>
          </cell>
          <cell r="Y39">
            <v>37189.165000000001</v>
          </cell>
          <cell r="Z39">
            <v>5950.2664000000004</v>
          </cell>
          <cell r="AA39">
            <v>615280.4314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X40">
            <v>444936</v>
          </cell>
          <cell r="Y40">
            <v>28920.84</v>
          </cell>
          <cell r="Z40">
            <v>4627.3343999999997</v>
          </cell>
          <cell r="AA40">
            <v>478484.17440000002</v>
          </cell>
          <cell r="AB40">
            <v>50400</v>
          </cell>
          <cell r="AD40">
            <v>602451</v>
          </cell>
          <cell r="AQ40">
            <v>595000</v>
          </cell>
          <cell r="AT40">
            <v>631269.4</v>
          </cell>
          <cell r="AU40">
            <v>41032.511000000006</v>
          </cell>
          <cell r="AV40">
            <v>6565.2017600000008</v>
          </cell>
          <cell r="AW40">
            <v>678867.11276000005</v>
          </cell>
        </row>
      </sheetData>
      <sheetData sheetId="33"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B6">
            <v>74127</v>
          </cell>
          <cell r="E6">
            <v>74127</v>
          </cell>
          <cell r="F6">
            <v>4818.2550000000001</v>
          </cell>
          <cell r="G6">
            <v>61580</v>
          </cell>
          <cell r="H6">
            <v>91576.495800000004</v>
          </cell>
          <cell r="I6">
            <v>2066792</v>
          </cell>
          <cell r="J6">
            <v>14063228</v>
          </cell>
          <cell r="K6">
            <v>62049</v>
          </cell>
          <cell r="L6">
            <v>289000</v>
          </cell>
          <cell r="M6">
            <v>2000000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B7">
            <v>74127</v>
          </cell>
          <cell r="E7">
            <v>74127</v>
          </cell>
          <cell r="F7">
            <v>4818.2550000000001</v>
          </cell>
          <cell r="G7">
            <v>73750</v>
          </cell>
          <cell r="H7">
            <v>91576.495800000004</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E8">
            <v>74127</v>
          </cell>
          <cell r="F8">
            <v>4818.2550000000001</v>
          </cell>
          <cell r="G8">
            <v>12631.240800000001</v>
          </cell>
          <cell r="H8">
            <v>91576.495800000004</v>
          </cell>
          <cell r="I8">
            <v>1437826</v>
          </cell>
          <cell r="J8">
            <v>79344</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B9">
            <v>74127</v>
          </cell>
          <cell r="C9">
            <v>40800</v>
          </cell>
          <cell r="E9">
            <v>74127</v>
          </cell>
          <cell r="F9">
            <v>4818.2550000000001</v>
          </cell>
          <cell r="G9">
            <v>12631.240800000001</v>
          </cell>
          <cell r="H9">
            <v>263760</v>
          </cell>
          <cell r="I9">
            <v>280130</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B10">
            <v>74127</v>
          </cell>
          <cell r="E10">
            <v>74127</v>
          </cell>
          <cell r="F10">
            <v>4818.2550000000001</v>
          </cell>
          <cell r="G10">
            <v>21000</v>
          </cell>
          <cell r="H10">
            <v>91576.495800000004</v>
          </cell>
          <cell r="I10">
            <v>501120</v>
          </cell>
          <cell r="J10">
            <v>37584</v>
          </cell>
          <cell r="M10">
            <v>280720</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B11">
            <v>74127</v>
          </cell>
          <cell r="E11">
            <v>74127</v>
          </cell>
          <cell r="F11">
            <v>632187</v>
          </cell>
          <cell r="G11">
            <v>12631.240800000001</v>
          </cell>
          <cell r="H11">
            <v>105168</v>
          </cell>
          <cell r="I11">
            <v>299264</v>
          </cell>
          <cell r="J11">
            <v>391152</v>
          </cell>
          <cell r="M11">
            <v>316448</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B12">
            <v>156600</v>
          </cell>
          <cell r="C12">
            <v>799197</v>
          </cell>
          <cell r="D12">
            <v>2210032</v>
          </cell>
          <cell r="E12">
            <v>74127</v>
          </cell>
          <cell r="F12">
            <v>1540508</v>
          </cell>
          <cell r="G12">
            <v>12631.240800000001</v>
          </cell>
          <cell r="H12">
            <v>833788</v>
          </cell>
          <cell r="J12">
            <v>87696</v>
          </cell>
          <cell r="K12">
            <v>290433</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B13">
            <v>74127</v>
          </cell>
          <cell r="D13">
            <v>11200</v>
          </cell>
          <cell r="E13">
            <v>74127</v>
          </cell>
          <cell r="F13">
            <v>4818.2550000000001</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B14">
            <v>74127</v>
          </cell>
          <cell r="D14">
            <v>174720</v>
          </cell>
          <cell r="E14">
            <v>74127</v>
          </cell>
          <cell r="F14">
            <v>4818.2550000000001</v>
          </cell>
          <cell r="G14">
            <v>12631.240800000001</v>
          </cell>
          <cell r="H14">
            <v>43008</v>
          </cell>
          <cell r="I14">
            <v>210917</v>
          </cell>
          <cell r="J14">
            <v>94609</v>
          </cell>
          <cell r="L14">
            <v>1773025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69282</v>
          </cell>
          <cell r="H16">
            <v>432390</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B17">
            <v>494180</v>
          </cell>
          <cell r="D17">
            <v>69440</v>
          </cell>
          <cell r="E17">
            <v>844180</v>
          </cell>
          <cell r="F17">
            <v>374761</v>
          </cell>
          <cell r="G17">
            <v>143848.272</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B19">
            <v>988360</v>
          </cell>
          <cell r="C19">
            <v>741270</v>
          </cell>
          <cell r="E19">
            <v>1729630</v>
          </cell>
          <cell r="F19">
            <v>13502</v>
          </cell>
          <cell r="G19">
            <v>294728.95199999999</v>
          </cell>
          <cell r="H19">
            <v>2136784.9019999998</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4"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5"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B5">
            <v>222381</v>
          </cell>
          <cell r="C5">
            <v>7125216</v>
          </cell>
          <cell r="D5">
            <v>427500</v>
          </cell>
          <cell r="E5">
            <v>427500</v>
          </cell>
          <cell r="F5">
            <v>27787.5</v>
          </cell>
          <cell r="G5">
            <v>72846</v>
          </cell>
          <cell r="H5">
            <v>528133.5</v>
          </cell>
        </row>
        <row r="6">
          <cell r="A6" t="str">
            <v>160</v>
          </cell>
          <cell r="B6">
            <v>819720</v>
          </cell>
          <cell r="D6">
            <v>38333.333333333336</v>
          </cell>
          <cell r="E6">
            <v>819720</v>
          </cell>
          <cell r="F6">
            <v>53281.8</v>
          </cell>
          <cell r="G6">
            <v>139680.288</v>
          </cell>
          <cell r="H6">
            <v>1012682.088</v>
          </cell>
        </row>
        <row r="7">
          <cell r="A7" t="str">
            <v>202</v>
          </cell>
          <cell r="B7">
            <v>1068344</v>
          </cell>
          <cell r="C7">
            <v>1235450</v>
          </cell>
          <cell r="D7">
            <v>222381</v>
          </cell>
          <cell r="E7">
            <v>1235450</v>
          </cell>
          <cell r="F7">
            <v>80304.25</v>
          </cell>
          <cell r="G7">
            <v>210520.68</v>
          </cell>
          <cell r="H7">
            <v>1526274.93</v>
          </cell>
        </row>
      </sheetData>
      <sheetData sheetId="36"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row>
        <row r="6">
          <cell r="A6" t="str">
            <v>391</v>
          </cell>
          <cell r="D6">
            <v>38333.333333333336</v>
          </cell>
          <cell r="E6">
            <v>2117738</v>
          </cell>
          <cell r="G6">
            <v>61580</v>
          </cell>
          <cell r="I6">
            <v>2066792</v>
          </cell>
          <cell r="J6">
            <v>14063228</v>
          </cell>
          <cell r="K6">
            <v>62049</v>
          </cell>
          <cell r="M6">
            <v>2000000</v>
          </cell>
          <cell r="O6">
            <v>9000</v>
          </cell>
          <cell r="R6">
            <v>30837200</v>
          </cell>
          <cell r="U6">
            <v>44900428</v>
          </cell>
          <cell r="V6">
            <v>2918527.8200000003</v>
          </cell>
          <cell r="W6">
            <v>466964.45120000007</v>
          </cell>
          <cell r="X6">
            <v>48285920.271200001</v>
          </cell>
        </row>
      </sheetData>
      <sheetData sheetId="37"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8"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B5">
            <v>222381</v>
          </cell>
          <cell r="C5">
            <v>7125216</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004</v>
          </cell>
          <cell r="B6">
            <v>819720</v>
          </cell>
          <cell r="D6">
            <v>38333.333333333336</v>
          </cell>
          <cell r="E6">
            <v>2117738</v>
          </cell>
          <cell r="F6">
            <v>53281.8</v>
          </cell>
          <cell r="G6">
            <v>13427766</v>
          </cell>
          <cell r="H6">
            <v>1012682.088</v>
          </cell>
          <cell r="I6">
            <v>54200</v>
          </cell>
          <cell r="Q6">
            <v>773714</v>
          </cell>
          <cell r="X6">
            <v>2156071.3333333335</v>
          </cell>
          <cell r="Y6">
            <v>140144.63666666669</v>
          </cell>
          <cell r="Z6">
            <v>22423.141866666669</v>
          </cell>
          <cell r="AA6">
            <v>2318639.1118666669</v>
          </cell>
        </row>
        <row r="7">
          <cell r="A7" t="str">
            <v>006</v>
          </cell>
          <cell r="B7">
            <v>1416000</v>
          </cell>
          <cell r="C7">
            <v>1235450</v>
          </cell>
          <cell r="D7">
            <v>222381</v>
          </cell>
          <cell r="E7">
            <v>1235450</v>
          </cell>
          <cell r="F7">
            <v>80304.25</v>
          </cell>
          <cell r="G7">
            <v>210520.68</v>
          </cell>
          <cell r="H7">
            <v>1526274.93</v>
          </cell>
          <cell r="L7">
            <v>129038</v>
          </cell>
          <cell r="N7">
            <v>12799</v>
          </cell>
          <cell r="X7">
            <v>129038</v>
          </cell>
          <cell r="Y7">
            <v>8387.4700000000012</v>
          </cell>
          <cell r="Z7">
            <v>1341.9952000000003</v>
          </cell>
          <cell r="AA7">
            <v>138767.46520000001</v>
          </cell>
        </row>
        <row r="8">
          <cell r="A8" t="str">
            <v>011</v>
          </cell>
          <cell r="B8">
            <v>266800</v>
          </cell>
          <cell r="O8">
            <v>4000000</v>
          </cell>
          <cell r="S8">
            <v>2678925</v>
          </cell>
          <cell r="T8">
            <v>700785</v>
          </cell>
          <cell r="X8">
            <v>4000000</v>
          </cell>
          <cell r="Y8">
            <v>260000</v>
          </cell>
          <cell r="Z8">
            <v>41600</v>
          </cell>
          <cell r="AA8">
            <v>4301600</v>
          </cell>
        </row>
        <row r="9">
          <cell r="A9" t="str">
            <v>012</v>
          </cell>
          <cell r="G9">
            <v>33600</v>
          </cell>
          <cell r="I9">
            <v>54200</v>
          </cell>
          <cell r="L9">
            <v>347852</v>
          </cell>
          <cell r="M9">
            <v>345790.47619047621</v>
          </cell>
          <cell r="W9">
            <v>199056</v>
          </cell>
          <cell r="X9">
            <v>381452</v>
          </cell>
          <cell r="Y9">
            <v>24794.38</v>
          </cell>
          <cell r="Z9">
            <v>3967.1008000000002</v>
          </cell>
          <cell r="AA9">
            <v>410213.48080000002</v>
          </cell>
        </row>
        <row r="10">
          <cell r="A10" t="str">
            <v>013</v>
          </cell>
          <cell r="E10">
            <v>278400</v>
          </cell>
          <cell r="G10">
            <v>1061591</v>
          </cell>
          <cell r="I10">
            <v>54200</v>
          </cell>
          <cell r="L10">
            <v>646816</v>
          </cell>
          <cell r="M10">
            <v>289971.47619047621</v>
          </cell>
          <cell r="X10">
            <v>646816</v>
          </cell>
          <cell r="Y10">
            <v>42043.040000000001</v>
          </cell>
          <cell r="Z10">
            <v>6726.8864000000003</v>
          </cell>
          <cell r="AA10">
            <v>695585.9264</v>
          </cell>
        </row>
        <row r="11">
          <cell r="A11" t="str">
            <v>016</v>
          </cell>
          <cell r="C11">
            <v>2726000</v>
          </cell>
          <cell r="F11">
            <v>657720</v>
          </cell>
          <cell r="G11">
            <v>183199</v>
          </cell>
          <cell r="L11">
            <v>646816</v>
          </cell>
          <cell r="N11">
            <v>491806.22222222225</v>
          </cell>
          <cell r="X11">
            <v>646816</v>
          </cell>
          <cell r="Y11">
            <v>42043.040000000001</v>
          </cell>
          <cell r="Z11">
            <v>6726.8864000000003</v>
          </cell>
          <cell r="AA11">
            <v>695585.9264</v>
          </cell>
        </row>
        <row r="12">
          <cell r="A12" t="str">
            <v>101</v>
          </cell>
          <cell r="G12">
            <v>3400</v>
          </cell>
          <cell r="H12">
            <v>617120</v>
          </cell>
          <cell r="I12">
            <v>54200</v>
          </cell>
          <cell r="K12">
            <v>6897540</v>
          </cell>
          <cell r="L12">
            <v>35055</v>
          </cell>
          <cell r="M12">
            <v>287790.47619047621</v>
          </cell>
          <cell r="X12">
            <v>35055</v>
          </cell>
          <cell r="Y12">
            <v>2278.5750000000003</v>
          </cell>
          <cell r="Z12">
            <v>364.57200000000006</v>
          </cell>
          <cell r="AA12">
            <v>37698.146999999997</v>
          </cell>
        </row>
        <row r="13">
          <cell r="A13" t="str">
            <v>102</v>
          </cell>
          <cell r="D13">
            <v>1175000</v>
          </cell>
          <cell r="L13">
            <v>342409</v>
          </cell>
          <cell r="M13">
            <v>405205.47619047621</v>
          </cell>
          <cell r="P13">
            <v>13920</v>
          </cell>
          <cell r="R13">
            <v>219240</v>
          </cell>
          <cell r="U13">
            <v>487200</v>
          </cell>
          <cell r="V13">
            <v>208800</v>
          </cell>
          <cell r="X13">
            <v>342409</v>
          </cell>
          <cell r="Y13">
            <v>22256.584999999999</v>
          </cell>
          <cell r="Z13">
            <v>3561.0535999999997</v>
          </cell>
          <cell r="AA13">
            <v>368226.63860000001</v>
          </cell>
        </row>
        <row r="14">
          <cell r="A14" t="str">
            <v>104</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105</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106</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J17">
            <v>3036745</v>
          </cell>
          <cell r="K17">
            <v>80640</v>
          </cell>
          <cell r="L17">
            <v>327862</v>
          </cell>
          <cell r="M17">
            <v>326302.47619047621</v>
          </cell>
          <cell r="X17">
            <v>520502</v>
          </cell>
          <cell r="Y17">
            <v>33832.630000000005</v>
          </cell>
          <cell r="Z17">
            <v>5413.220800000001</v>
          </cell>
          <cell r="AA17">
            <v>559747.85080000001</v>
          </cell>
        </row>
        <row r="18">
          <cell r="A18" t="str">
            <v>108</v>
          </cell>
          <cell r="B18">
            <v>1570640</v>
          </cell>
          <cell r="F18">
            <v>1697080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109</v>
          </cell>
          <cell r="F19">
            <v>484880</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110</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112</v>
          </cell>
          <cell r="F22">
            <v>516600</v>
          </cell>
          <cell r="G22">
            <v>44800</v>
          </cell>
          <cell r="I22">
            <v>106200</v>
          </cell>
          <cell r="K22">
            <v>1911968</v>
          </cell>
          <cell r="L22">
            <v>297006</v>
          </cell>
          <cell r="M22">
            <v>9520000</v>
          </cell>
          <cell r="X22">
            <v>341806</v>
          </cell>
          <cell r="Y22">
            <v>22217.39</v>
          </cell>
          <cell r="Z22">
            <v>3554.7824000000001</v>
          </cell>
          <cell r="AA22">
            <v>367578.17240000004</v>
          </cell>
        </row>
        <row r="23">
          <cell r="A23" t="str">
            <v>113</v>
          </cell>
          <cell r="E23">
            <v>406400</v>
          </cell>
          <cell r="F23">
            <v>3770000</v>
          </cell>
          <cell r="I23">
            <v>4293870</v>
          </cell>
          <cell r="K23">
            <v>3944000</v>
          </cell>
          <cell r="L23">
            <v>5153662</v>
          </cell>
          <cell r="M23">
            <v>490210.47619047621</v>
          </cell>
          <cell r="V23">
            <v>106952</v>
          </cell>
          <cell r="X23">
            <v>9447532</v>
          </cell>
          <cell r="Y23">
            <v>614089.58000000007</v>
          </cell>
          <cell r="Z23">
            <v>98254.332800000018</v>
          </cell>
          <cell r="AA23">
            <v>10159875.912800001</v>
          </cell>
        </row>
        <row r="24">
          <cell r="A24" t="str">
            <v>114</v>
          </cell>
          <cell r="F24">
            <v>4588960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115</v>
          </cell>
          <cell r="B25">
            <v>57200</v>
          </cell>
          <cell r="C25">
            <v>3056600</v>
          </cell>
          <cell r="D25">
            <v>1408936</v>
          </cell>
          <cell r="E25">
            <v>80064</v>
          </cell>
          <cell r="F25">
            <v>11025800</v>
          </cell>
          <cell r="G25">
            <v>1292219</v>
          </cell>
          <cell r="H25">
            <v>695400</v>
          </cell>
          <cell r="I25">
            <v>150336</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9"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229409.96000000002</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I6">
            <v>2066792</v>
          </cell>
          <cell r="J6">
            <v>14063228</v>
          </cell>
          <cell r="K6">
            <v>62049</v>
          </cell>
          <cell r="L6">
            <v>289000</v>
          </cell>
          <cell r="M6">
            <v>2000000</v>
          </cell>
          <cell r="O6">
            <v>9000</v>
          </cell>
          <cell r="Q6">
            <v>289000</v>
          </cell>
          <cell r="R6">
            <v>30837200</v>
          </cell>
          <cell r="S6">
            <v>3005.6</v>
          </cell>
          <cell r="T6">
            <v>310790.59999999998</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I7">
            <v>701800</v>
          </cell>
          <cell r="J7">
            <v>243600</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I8">
            <v>1584745.6</v>
          </cell>
          <cell r="J8">
            <v>2505600</v>
          </cell>
          <cell r="K8">
            <v>357000</v>
          </cell>
          <cell r="L8">
            <v>22400</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F9">
            <v>455466.66666666663</v>
          </cell>
          <cell r="H9">
            <v>263760</v>
          </cell>
          <cell r="I9">
            <v>259561</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E10">
            <v>181656</v>
          </cell>
          <cell r="F10">
            <v>455466.66666666663</v>
          </cell>
          <cell r="I10">
            <v>501120</v>
          </cell>
          <cell r="J10">
            <v>223453.12</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E11">
            <v>17400</v>
          </cell>
          <cell r="F11">
            <v>455466.66666666663</v>
          </cell>
          <cell r="H11">
            <v>105168</v>
          </cell>
          <cell r="I11">
            <v>493974</v>
          </cell>
          <cell r="M11">
            <v>34800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C12">
            <v>799197</v>
          </cell>
          <cell r="F12">
            <v>62400</v>
          </cell>
          <cell r="I12">
            <v>230518</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D13">
            <v>44800</v>
          </cell>
          <cell r="F13">
            <v>62400</v>
          </cell>
          <cell r="G13">
            <v>190080</v>
          </cell>
          <cell r="H13">
            <v>635923</v>
          </cell>
          <cell r="I13">
            <v>1804406</v>
          </cell>
          <cell r="J13">
            <v>764440</v>
          </cell>
          <cell r="M13">
            <v>711089.28</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F14">
            <v>62400</v>
          </cell>
          <cell r="H14">
            <v>43008</v>
          </cell>
          <cell r="I14">
            <v>631298</v>
          </cell>
          <cell r="J14">
            <v>110246.39999999999</v>
          </cell>
          <cell r="M14">
            <v>522069.6</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H15">
            <v>127680</v>
          </cell>
          <cell r="I15">
            <v>102452</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F16">
            <v>62400</v>
          </cell>
          <cell r="G16">
            <v>190080</v>
          </cell>
          <cell r="I16">
            <v>190498</v>
          </cell>
          <cell r="K16">
            <v>118900</v>
          </cell>
          <cell r="M16">
            <v>87417.600000000006</v>
          </cell>
          <cell r="N16">
            <v>42891</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D17">
            <v>69440</v>
          </cell>
          <cell r="F17">
            <v>62400</v>
          </cell>
          <cell r="G17">
            <v>190080</v>
          </cell>
          <cell r="H17">
            <v>306293</v>
          </cell>
          <cell r="I17">
            <v>242698</v>
          </cell>
          <cell r="J17">
            <v>6960</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E18">
            <v>92828</v>
          </cell>
          <cell r="F18">
            <v>62400</v>
          </cell>
          <cell r="G18">
            <v>190080</v>
          </cell>
          <cell r="H18">
            <v>114688</v>
          </cell>
          <cell r="I18">
            <v>273760</v>
          </cell>
          <cell r="M18">
            <v>2250.4</v>
          </cell>
          <cell r="N18">
            <v>29976.720000000001</v>
          </cell>
          <cell r="O18">
            <v>197200</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D19">
            <v>56000</v>
          </cell>
          <cell r="F19">
            <v>1739399</v>
          </cell>
          <cell r="I19">
            <v>521025</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D20">
            <v>174720</v>
          </cell>
          <cell r="F20">
            <v>62400</v>
          </cell>
          <cell r="G20">
            <v>423931</v>
          </cell>
          <cell r="H20">
            <v>596624</v>
          </cell>
          <cell r="I20">
            <v>158018</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I21">
            <v>226458</v>
          </cell>
          <cell r="M21">
            <v>574896</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F22">
            <v>62400</v>
          </cell>
          <cell r="I22">
            <v>162658</v>
          </cell>
          <cell r="J22">
            <v>18096</v>
          </cell>
          <cell r="L22">
            <v>1379364</v>
          </cell>
          <cell r="M22">
            <v>128064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D23">
            <v>2041600</v>
          </cell>
          <cell r="I23">
            <v>448000</v>
          </cell>
          <cell r="J23">
            <v>2189838.7200000002</v>
          </cell>
          <cell r="L23">
            <v>50000</v>
          </cell>
          <cell r="M23">
            <v>2731563.36</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Q26">
            <v>23760</v>
          </cell>
          <cell r="R26">
            <v>222960</v>
          </cell>
          <cell r="S26">
            <v>918720</v>
          </cell>
          <cell r="T26">
            <v>311187.37958399998</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L27">
            <v>39200</v>
          </cell>
          <cell r="M27">
            <v>931499.72</v>
          </cell>
          <cell r="Q27">
            <v>23760</v>
          </cell>
          <cell r="R27">
            <v>102971.895</v>
          </cell>
          <cell r="S27">
            <v>16475.503199999999</v>
          </cell>
          <cell r="T27">
            <v>1703630.3981999999</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K28">
            <v>902480</v>
          </cell>
          <cell r="L28">
            <v>100800</v>
          </cell>
          <cell r="M28">
            <v>681885.12</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H30">
            <v>112000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F31">
            <v>312000</v>
          </cell>
          <cell r="I31">
            <v>19500</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M32">
            <v>31320</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M34">
            <v>696000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I39">
            <v>15000</v>
          </cell>
          <cell r="J39">
            <v>797384</v>
          </cell>
          <cell r="K39">
            <v>104400</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I41">
            <v>836128</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40"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R5">
            <v>380800</v>
          </cell>
          <cell r="T5">
            <v>780912</v>
          </cell>
          <cell r="Y5">
            <v>246520</v>
          </cell>
          <cell r="Z5">
            <v>4387952</v>
          </cell>
          <cell r="AA5">
            <v>285216.88</v>
          </cell>
          <cell r="AB5">
            <v>45634.700799999999</v>
          </cell>
          <cell r="AC5">
            <v>4718803.5807999996</v>
          </cell>
        </row>
        <row r="6">
          <cell r="A6" t="str">
            <v>004</v>
          </cell>
          <cell r="B6">
            <v>2271536.56</v>
          </cell>
          <cell r="C6">
            <v>1635429.48</v>
          </cell>
          <cell r="D6">
            <v>62200.71</v>
          </cell>
          <cell r="E6">
            <v>163061.55359999998</v>
          </cell>
          <cell r="F6">
            <v>1182196.2635999999</v>
          </cell>
          <cell r="G6">
            <v>66648</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I7">
            <v>-34800</v>
          </cell>
          <cell r="K7">
            <v>322560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I8">
            <v>260000</v>
          </cell>
          <cell r="R8">
            <v>3167264.16</v>
          </cell>
          <cell r="T8">
            <v>113970</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026</v>
          </cell>
          <cell r="B11">
            <v>447632.4</v>
          </cell>
          <cell r="C11">
            <v>559543.4</v>
          </cell>
          <cell r="L11">
            <v>262933.33333333331</v>
          </cell>
          <cell r="Z11">
            <v>262933.33333333331</v>
          </cell>
          <cell r="AA11">
            <v>17090.666666666664</v>
          </cell>
          <cell r="AB11">
            <v>2734.5066666666662</v>
          </cell>
          <cell r="AC11">
            <v>282758.50666666665</v>
          </cell>
        </row>
        <row r="12">
          <cell r="A12" t="str">
            <v>101</v>
          </cell>
          <cell r="B12">
            <v>1142286.8</v>
          </cell>
          <cell r="D12">
            <v>192105</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F13">
            <v>31360</v>
          </cell>
          <cell r="P13">
            <v>336000</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108</v>
          </cell>
          <cell r="F15">
            <v>171100</v>
          </cell>
          <cell r="I15">
            <v>319000</v>
          </cell>
          <cell r="J15">
            <v>459200</v>
          </cell>
          <cell r="V15">
            <v>33107.142857142855</v>
          </cell>
          <cell r="X15">
            <v>69600</v>
          </cell>
          <cell r="Y15">
            <v>1871466.6666666667</v>
          </cell>
          <cell r="Z15">
            <v>528800</v>
          </cell>
          <cell r="AA15">
            <v>34372</v>
          </cell>
          <cell r="AB15">
            <v>5499.52</v>
          </cell>
          <cell r="AC15">
            <v>568671.52</v>
          </cell>
        </row>
        <row r="16">
          <cell r="A16" t="str">
            <v>109</v>
          </cell>
          <cell r="F16">
            <v>89600</v>
          </cell>
          <cell r="J16">
            <v>70200</v>
          </cell>
          <cell r="K16">
            <v>61631</v>
          </cell>
          <cell r="V16">
            <v>33107.142857142855</v>
          </cell>
          <cell r="W16">
            <v>640000</v>
          </cell>
          <cell r="Z16">
            <v>151231</v>
          </cell>
          <cell r="AA16">
            <v>9830.0150000000012</v>
          </cell>
          <cell r="AB16">
            <v>1572.8024000000003</v>
          </cell>
          <cell r="AC16">
            <v>162633.8174</v>
          </cell>
        </row>
        <row r="17">
          <cell r="A17" t="str">
            <v>110</v>
          </cell>
          <cell r="E17">
            <v>421873</v>
          </cell>
          <cell r="F17">
            <v>50400</v>
          </cell>
          <cell r="M17">
            <v>41342</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E18">
            <v>207808</v>
          </cell>
          <cell r="F18">
            <v>11200</v>
          </cell>
          <cell r="T18">
            <v>58000</v>
          </cell>
          <cell r="V18">
            <v>54090</v>
          </cell>
          <cell r="W18">
            <v>64749</v>
          </cell>
          <cell r="Z18">
            <v>11200</v>
          </cell>
          <cell r="AA18">
            <v>728</v>
          </cell>
          <cell r="AB18">
            <v>116.48</v>
          </cell>
          <cell r="AC18">
            <v>12044.48</v>
          </cell>
        </row>
        <row r="19">
          <cell r="A19" t="str">
            <v>114</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C20">
            <v>855440</v>
          </cell>
          <cell r="F20">
            <v>50400</v>
          </cell>
          <cell r="H20">
            <v>201396</v>
          </cell>
          <cell r="L20">
            <v>238903</v>
          </cell>
          <cell r="M20">
            <v>187832</v>
          </cell>
          <cell r="P20">
            <v>177596</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E21">
            <v>205200</v>
          </cell>
          <cell r="F21">
            <v>568834</v>
          </cell>
          <cell r="J21">
            <v>252416</v>
          </cell>
          <cell r="M21">
            <v>952577</v>
          </cell>
          <cell r="T21">
            <v>153074</v>
          </cell>
          <cell r="U21">
            <v>348000</v>
          </cell>
          <cell r="V21">
            <v>33107.142857142855</v>
          </cell>
          <cell r="Y21">
            <v>1871466.6666666667</v>
          </cell>
          <cell r="Z21">
            <v>348000</v>
          </cell>
          <cell r="AA21">
            <v>22620</v>
          </cell>
          <cell r="AB21">
            <v>3619.2000000000003</v>
          </cell>
          <cell r="AC21">
            <v>374239.2</v>
          </cell>
        </row>
        <row r="22">
          <cell r="A22" t="str">
            <v>200</v>
          </cell>
          <cell r="E22">
            <v>24621256</v>
          </cell>
          <cell r="L22">
            <v>163869.33333333331</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L23">
            <v>6752622.9333333327</v>
          </cell>
          <cell r="N23">
            <v>320000</v>
          </cell>
          <cell r="O23">
            <v>105966</v>
          </cell>
          <cell r="P23">
            <v>55624</v>
          </cell>
          <cell r="Q23">
            <v>65099</v>
          </cell>
          <cell r="S23">
            <v>11455</v>
          </cell>
          <cell r="T23">
            <v>116882</v>
          </cell>
          <cell r="Y23">
            <v>-58000</v>
          </cell>
          <cell r="Z23">
            <v>7190043.9333333327</v>
          </cell>
          <cell r="AA23">
            <v>467352.85566666664</v>
          </cell>
          <cell r="AB23">
            <v>74776.456906666659</v>
          </cell>
          <cell r="AC23">
            <v>7732173.2459066659</v>
          </cell>
        </row>
        <row r="24">
          <cell r="A24" t="str">
            <v>203</v>
          </cell>
          <cell r="B24">
            <v>203000</v>
          </cell>
          <cell r="E24">
            <v>3338116</v>
          </cell>
          <cell r="H24">
            <v>156461</v>
          </cell>
          <cell r="O24">
            <v>1073411.8</v>
          </cell>
          <cell r="P24">
            <v>56144</v>
          </cell>
          <cell r="S24">
            <v>11455</v>
          </cell>
          <cell r="T24">
            <v>376907</v>
          </cell>
          <cell r="Z24">
            <v>1084866.8</v>
          </cell>
          <cell r="AA24">
            <v>70516.342000000004</v>
          </cell>
          <cell r="AB24">
            <v>11282.614720000001</v>
          </cell>
          <cell r="AC24">
            <v>1166665.7567199999</v>
          </cell>
        </row>
        <row r="25">
          <cell r="A25" t="str">
            <v>204</v>
          </cell>
          <cell r="E25">
            <v>624000</v>
          </cell>
          <cell r="J25">
            <v>141120</v>
          </cell>
          <cell r="M25">
            <v>696993</v>
          </cell>
          <cell r="O25">
            <v>428374.08</v>
          </cell>
          <cell r="P25">
            <v>16820</v>
          </cell>
          <cell r="S25">
            <v>11455</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205</v>
          </cell>
          <cell r="E26">
            <v>302400</v>
          </cell>
          <cell r="F26">
            <v>120898.33333333333</v>
          </cell>
          <cell r="H26">
            <v>59800</v>
          </cell>
          <cell r="L26">
            <v>238903</v>
          </cell>
          <cell r="M26">
            <v>1303422</v>
          </cell>
          <cell r="N26">
            <v>3167780</v>
          </cell>
          <cell r="O26">
            <v>1616566.72</v>
          </cell>
          <cell r="Q26">
            <v>1737680</v>
          </cell>
          <cell r="S26">
            <v>11455</v>
          </cell>
          <cell r="T26">
            <v>25056</v>
          </cell>
          <cell r="U26">
            <v>4113302</v>
          </cell>
          <cell r="Z26">
            <v>1628021.72</v>
          </cell>
          <cell r="AA26">
            <v>105821.4118</v>
          </cell>
          <cell r="AB26">
            <v>16931.425888000002</v>
          </cell>
          <cell r="AC26">
            <v>1750774.5576880001</v>
          </cell>
        </row>
        <row r="27">
          <cell r="A27" t="str">
            <v>206</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O28">
            <v>3867823.96</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41"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842764.36</v>
          </cell>
          <cell r="C5">
            <v>5171152</v>
          </cell>
          <cell r="D5">
            <v>38333.333333333336</v>
          </cell>
          <cell r="E5">
            <v>1242360</v>
          </cell>
          <cell r="F5">
            <v>704480</v>
          </cell>
          <cell r="G5">
            <v>72846</v>
          </cell>
          <cell r="H5">
            <v>339760</v>
          </cell>
          <cell r="I5">
            <v>54200</v>
          </cell>
          <cell r="J5">
            <v>137952</v>
          </cell>
          <cell r="K5">
            <v>168000</v>
          </cell>
          <cell r="L5">
            <v>526872</v>
          </cell>
          <cell r="O5">
            <v>64960</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O8">
            <v>4000000</v>
          </cell>
          <cell r="Q8">
            <v>224000</v>
          </cell>
          <cell r="S8">
            <v>2678925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G9">
            <v>33600</v>
          </cell>
          <cell r="I9">
            <v>54200</v>
          </cell>
          <cell r="L9">
            <v>347852</v>
          </cell>
          <cell r="M9">
            <v>345790.47619047621</v>
          </cell>
          <cell r="R9">
            <v>94712</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B10">
            <v>255173.32</v>
          </cell>
          <cell r="E10">
            <v>278400</v>
          </cell>
          <cell r="I10">
            <v>54200</v>
          </cell>
          <cell r="L10">
            <v>646816</v>
          </cell>
          <cell r="M10">
            <v>289971.47619047621</v>
          </cell>
          <cell r="Q10">
            <v>224000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B11">
            <v>279497.36</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B12">
            <v>596663.4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B13">
            <v>214368</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E14">
            <v>40400</v>
          </cell>
          <cell r="I14">
            <v>436624</v>
          </cell>
          <cell r="K14">
            <v>259280</v>
          </cell>
          <cell r="L14">
            <v>556986</v>
          </cell>
          <cell r="M14">
            <v>430261.47619047621</v>
          </cell>
          <cell r="Q14">
            <v>24971.25</v>
          </cell>
          <cell r="S14">
            <v>317376</v>
          </cell>
          <cell r="U14">
            <v>1096200</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G15">
            <v>52640</v>
          </cell>
          <cell r="K15">
            <v>897306</v>
          </cell>
          <cell r="L15">
            <v>286288</v>
          </cell>
          <cell r="M15">
            <v>779816.47619047621</v>
          </cell>
          <cell r="O15">
            <v>13781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C16">
            <v>3473040</v>
          </cell>
          <cell r="K16">
            <v>311901</v>
          </cell>
          <cell r="M16">
            <v>986980.47619047621</v>
          </cell>
          <cell r="Q16">
            <v>24971.25</v>
          </cell>
          <cell r="R16">
            <v>34800</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K17">
            <v>80640</v>
          </cell>
          <cell r="L17">
            <v>327862</v>
          </cell>
          <cell r="M17">
            <v>326302.47619047621</v>
          </cell>
          <cell r="R17">
            <v>274920</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3837725</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G19">
            <v>161280</v>
          </cell>
          <cell r="J19">
            <v>617700</v>
          </cell>
          <cell r="K19">
            <v>410368</v>
          </cell>
          <cell r="L19">
            <v>355656</v>
          </cell>
          <cell r="M19">
            <v>1010284.4761904762</v>
          </cell>
          <cell r="N19">
            <v>362152</v>
          </cell>
          <cell r="Q19">
            <v>193536</v>
          </cell>
          <cell r="R19">
            <v>798034</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O22">
            <v>139200</v>
          </cell>
          <cell r="Q22">
            <v>58240</v>
          </cell>
          <cell r="R22">
            <v>480425</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I23">
            <v>4293870</v>
          </cell>
          <cell r="K23">
            <v>3944000</v>
          </cell>
          <cell r="L23">
            <v>5153662</v>
          </cell>
          <cell r="M23">
            <v>490210.47619047621</v>
          </cell>
          <cell r="R23">
            <v>20045</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H25">
            <v>695400</v>
          </cell>
          <cell r="I25">
            <v>106200</v>
          </cell>
          <cell r="K25">
            <v>22848</v>
          </cell>
          <cell r="L25">
            <v>1218371</v>
          </cell>
          <cell r="O25">
            <v>431372</v>
          </cell>
          <cell r="Q25">
            <v>24971.25</v>
          </cell>
          <cell r="R25">
            <v>1290384</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D26">
            <v>581400</v>
          </cell>
          <cell r="F26">
            <v>288999</v>
          </cell>
          <cell r="L26">
            <v>837841.4545454547</v>
          </cell>
          <cell r="M26">
            <v>2959040</v>
          </cell>
          <cell r="O26">
            <v>133632</v>
          </cell>
          <cell r="R26">
            <v>320021</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O27">
            <v>729710</v>
          </cell>
          <cell r="P27">
            <v>2282067.2000000002</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42"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row>
        <row r="6">
          <cell r="A6" t="str">
            <v>003</v>
          </cell>
          <cell r="G6">
            <v>61580</v>
          </cell>
          <cell r="J6">
            <v>14063228</v>
          </cell>
          <cell r="K6">
            <v>62049</v>
          </cell>
          <cell r="M6">
            <v>2000000</v>
          </cell>
          <cell r="R6">
            <v>30837200</v>
          </cell>
          <cell r="U6">
            <v>2000000</v>
          </cell>
          <cell r="V6">
            <v>130000</v>
          </cell>
          <cell r="W6">
            <v>20800</v>
          </cell>
          <cell r="X6">
            <v>2150800</v>
          </cell>
        </row>
        <row r="7">
          <cell r="A7" t="str">
            <v>005</v>
          </cell>
          <cell r="I7">
            <v>701800</v>
          </cell>
          <cell r="J7">
            <v>243600</v>
          </cell>
          <cell r="P7">
            <v>226200</v>
          </cell>
          <cell r="Q7">
            <v>152308</v>
          </cell>
          <cell r="U7">
            <v>945400</v>
          </cell>
          <cell r="V7">
            <v>61451</v>
          </cell>
          <cell r="W7">
            <v>9832.16</v>
          </cell>
          <cell r="X7">
            <v>1016683.16</v>
          </cell>
        </row>
        <row r="8">
          <cell r="A8" t="str">
            <v>017</v>
          </cell>
          <cell r="B8">
            <v>215760</v>
          </cell>
          <cell r="I8">
            <v>1584745.6</v>
          </cell>
          <cell r="J8">
            <v>2505600</v>
          </cell>
          <cell r="K8">
            <v>357000</v>
          </cell>
          <cell r="L8">
            <v>22400</v>
          </cell>
          <cell r="P8">
            <v>302238</v>
          </cell>
          <cell r="U8">
            <v>4090345.6</v>
          </cell>
          <cell r="V8">
            <v>265872.46400000004</v>
          </cell>
          <cell r="W8">
            <v>42539.594240000006</v>
          </cell>
          <cell r="X8">
            <v>4398757.6582399998</v>
          </cell>
        </row>
        <row r="9">
          <cell r="A9" t="str">
            <v>101</v>
          </cell>
          <cell r="B9">
            <v>215760</v>
          </cell>
          <cell r="F9">
            <v>455466.66666666663</v>
          </cell>
          <cell r="I9">
            <v>119845</v>
          </cell>
          <cell r="R9">
            <v>78000</v>
          </cell>
          <cell r="S9">
            <v>278742</v>
          </cell>
          <cell r="U9">
            <v>455466.66666666663</v>
          </cell>
          <cell r="V9">
            <v>29605.333333333332</v>
          </cell>
          <cell r="W9">
            <v>4736.8533333333335</v>
          </cell>
          <cell r="X9">
            <v>489808.85333333327</v>
          </cell>
        </row>
        <row r="10">
          <cell r="A10" t="str">
            <v>102</v>
          </cell>
          <cell r="E10">
            <v>181656</v>
          </cell>
          <cell r="F10">
            <v>455466.66666666663</v>
          </cell>
          <cell r="J10">
            <v>223453.12</v>
          </cell>
          <cell r="M10">
            <v>60000</v>
          </cell>
          <cell r="T10">
            <v>52635</v>
          </cell>
          <cell r="U10">
            <v>455466.66666666663</v>
          </cell>
          <cell r="V10">
            <v>29605.333333333332</v>
          </cell>
          <cell r="W10">
            <v>4736.8533333333335</v>
          </cell>
          <cell r="X10">
            <v>489808.85333333327</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200</v>
          </cell>
          <cell r="B12">
            <v>156600</v>
          </cell>
          <cell r="D12">
            <v>2210032</v>
          </cell>
          <cell r="F12">
            <v>62400</v>
          </cell>
          <cell r="H12">
            <v>833788</v>
          </cell>
          <cell r="I12">
            <v>230518</v>
          </cell>
          <cell r="K12">
            <v>290433</v>
          </cell>
          <cell r="N12">
            <v>188117.2</v>
          </cell>
          <cell r="O12">
            <v>390920</v>
          </cell>
          <cell r="P12">
            <v>249400</v>
          </cell>
          <cell r="U12">
            <v>481035.2</v>
          </cell>
          <cell r="V12">
            <v>31267.288</v>
          </cell>
          <cell r="W12">
            <v>5002.7660800000003</v>
          </cell>
          <cell r="X12">
            <v>517305.25407999998</v>
          </cell>
        </row>
        <row r="13">
          <cell r="A13" t="str">
            <v>201</v>
          </cell>
          <cell r="F13">
            <v>62400</v>
          </cell>
          <cell r="G13">
            <v>190080</v>
          </cell>
          <cell r="I13">
            <v>1804406</v>
          </cell>
          <cell r="J13">
            <v>764440</v>
          </cell>
          <cell r="M13">
            <v>711089.28</v>
          </cell>
          <cell r="O13">
            <v>1531200</v>
          </cell>
          <cell r="S13">
            <v>1211040</v>
          </cell>
          <cell r="T13">
            <v>492800</v>
          </cell>
          <cell r="U13">
            <v>3124046</v>
          </cell>
          <cell r="V13">
            <v>203062.99000000002</v>
          </cell>
          <cell r="W13">
            <v>32490.078400000002</v>
          </cell>
          <cell r="X13">
            <v>3359599.0684000002</v>
          </cell>
        </row>
        <row r="14">
          <cell r="A14" t="str">
            <v>203</v>
          </cell>
          <cell r="F14">
            <v>62400</v>
          </cell>
          <cell r="I14">
            <v>631298</v>
          </cell>
          <cell r="J14">
            <v>110246.39999999999</v>
          </cell>
          <cell r="L14">
            <v>1773025</v>
          </cell>
          <cell r="M14">
            <v>522069.6</v>
          </cell>
          <cell r="O14">
            <v>3200</v>
          </cell>
          <cell r="S14">
            <v>965581.68</v>
          </cell>
          <cell r="U14">
            <v>1659279.68</v>
          </cell>
          <cell r="V14">
            <v>107853.1792</v>
          </cell>
          <cell r="W14">
            <v>17256.508672</v>
          </cell>
          <cell r="X14">
            <v>1784389.3678719997</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205</v>
          </cell>
          <cell r="C16">
            <v>285638</v>
          </cell>
          <cell r="F16">
            <v>62400</v>
          </cell>
          <cell r="G16">
            <v>190080</v>
          </cell>
          <cell r="I16">
            <v>190498</v>
          </cell>
          <cell r="J16">
            <v>888297</v>
          </cell>
          <cell r="K16">
            <v>118900</v>
          </cell>
          <cell r="M16">
            <v>87417.600000000006</v>
          </cell>
          <cell r="N16">
            <v>42891</v>
          </cell>
          <cell r="P16">
            <v>3463209</v>
          </cell>
          <cell r="U16">
            <v>295789</v>
          </cell>
          <cell r="V16">
            <v>19226.285</v>
          </cell>
          <cell r="W16">
            <v>3076.2056000000002</v>
          </cell>
          <cell r="X16">
            <v>318091.49059999996</v>
          </cell>
        </row>
        <row r="17">
          <cell r="A17" t="str">
            <v>207</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208</v>
          </cell>
          <cell r="B18">
            <v>156600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3"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50591.677500000005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U5">
            <v>9500</v>
          </cell>
          <cell r="Y5">
            <v>246520</v>
          </cell>
          <cell r="Z5">
            <v>4387952</v>
          </cell>
          <cell r="AA5">
            <v>285216.88</v>
          </cell>
          <cell r="AB5">
            <v>45634.700799999999</v>
          </cell>
          <cell r="AC5">
            <v>4718803.5807999996</v>
          </cell>
          <cell r="AG5">
            <v>522000</v>
          </cell>
          <cell r="AH5">
            <v>398852.5</v>
          </cell>
          <cell r="AI5">
            <v>25925.412500000002</v>
          </cell>
          <cell r="AJ5">
            <v>4148.0660000000007</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M8">
            <v>709920</v>
          </cell>
          <cell r="R8">
            <v>3167264.16</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008</v>
          </cell>
          <cell r="B10">
            <v>168173.32</v>
          </cell>
          <cell r="C10">
            <v>168173.32</v>
          </cell>
          <cell r="I10">
            <v>1627604</v>
          </cell>
          <cell r="N10">
            <v>107462.5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011</v>
          </cell>
          <cell r="B11">
            <v>447632.4</v>
          </cell>
          <cell r="C11">
            <v>559543.4</v>
          </cell>
          <cell r="L11">
            <v>262933.33333333331</v>
          </cell>
          <cell r="M11">
            <v>62640</v>
          </cell>
          <cell r="S11">
            <v>99792</v>
          </cell>
          <cell r="Z11">
            <v>262933.33333333331</v>
          </cell>
          <cell r="AA11">
            <v>17090.666666666664</v>
          </cell>
          <cell r="AB11">
            <v>2734.5066666666662</v>
          </cell>
          <cell r="AC11">
            <v>282758.50666666665</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012</v>
          </cell>
          <cell r="B12">
            <v>1142286.8</v>
          </cell>
          <cell r="F12">
            <v>78400</v>
          </cell>
          <cell r="M12">
            <v>63104</v>
          </cell>
          <cell r="O12">
            <v>1323394</v>
          </cell>
          <cell r="S12">
            <v>13091.428571428571</v>
          </cell>
          <cell r="T12">
            <v>15034</v>
          </cell>
          <cell r="V12">
            <v>52971.428571428572</v>
          </cell>
          <cell r="Z12">
            <v>144462.85714285713</v>
          </cell>
          <cell r="AA12">
            <v>9390.085714285713</v>
          </cell>
          <cell r="AB12">
            <v>1502.4137142857141</v>
          </cell>
          <cell r="AC12">
            <v>155355.35657142854</v>
          </cell>
          <cell r="AH12">
            <v>63104</v>
          </cell>
          <cell r="AI12">
            <v>4101.76</v>
          </cell>
          <cell r="AJ12">
            <v>656.28160000000003</v>
          </cell>
          <cell r="AK12">
            <v>67862.041599999997</v>
          </cell>
          <cell r="AN12">
            <v>15034</v>
          </cell>
          <cell r="AO12">
            <v>977.21</v>
          </cell>
          <cell r="AP12">
            <v>156.3536</v>
          </cell>
          <cell r="AQ12">
            <v>16167.563599999999</v>
          </cell>
        </row>
        <row r="13">
          <cell r="A13" t="str">
            <v>013</v>
          </cell>
          <cell r="B13">
            <v>489056</v>
          </cell>
          <cell r="F13">
            <v>31360</v>
          </cell>
          <cell r="M13">
            <v>300672</v>
          </cell>
          <cell r="S13">
            <v>13091.428571428571</v>
          </cell>
          <cell r="U13">
            <v>1440720</v>
          </cell>
          <cell r="V13">
            <v>52971.428571428572</v>
          </cell>
          <cell r="Z13">
            <v>1538142.8571428573</v>
          </cell>
          <cell r="AA13">
            <v>137491.33333333334</v>
          </cell>
          <cell r="AB13">
            <v>15996.685714285717</v>
          </cell>
          <cell r="AC13">
            <v>1654118.8285714288</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017</v>
          </cell>
          <cell r="D14">
            <v>4333.333333333333</v>
          </cell>
          <cell r="F14">
            <v>564480</v>
          </cell>
          <cell r="I14">
            <v>92800</v>
          </cell>
          <cell r="J14">
            <v>18768</v>
          </cell>
          <cell r="L14">
            <v>33600</v>
          </cell>
          <cell r="M14">
            <v>296131</v>
          </cell>
          <cell r="S14">
            <v>13091.428571428571</v>
          </cell>
          <cell r="V14">
            <v>52971.428571428572</v>
          </cell>
          <cell r="Z14">
            <v>926673.85714285704</v>
          </cell>
          <cell r="AA14">
            <v>60233.80071428571</v>
          </cell>
          <cell r="AB14">
            <v>9637.408114285714</v>
          </cell>
          <cell r="AC14">
            <v>996545.06597142841</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018</v>
          </cell>
          <cell r="F15">
            <v>171100</v>
          </cell>
          <cell r="G15">
            <v>89600</v>
          </cell>
          <cell r="I15">
            <v>319000</v>
          </cell>
          <cell r="J15">
            <v>459200</v>
          </cell>
          <cell r="L15">
            <v>70560</v>
          </cell>
          <cell r="M15">
            <v>808125</v>
          </cell>
          <cell r="X15">
            <v>69600</v>
          </cell>
          <cell r="Z15">
            <v>528800</v>
          </cell>
          <cell r="AA15">
            <v>34372</v>
          </cell>
          <cell r="AB15">
            <v>5499.52</v>
          </cell>
          <cell r="AC15">
            <v>568671.52</v>
          </cell>
          <cell r="AH15">
            <v>1182073</v>
          </cell>
          <cell r="AI15">
            <v>76834.74500000001</v>
          </cell>
          <cell r="AJ15">
            <v>1388700</v>
          </cell>
          <cell r="AK15">
            <v>1271201.3042000001</v>
          </cell>
          <cell r="AN15">
            <v>171100</v>
          </cell>
          <cell r="AO15">
            <v>11121.5</v>
          </cell>
          <cell r="AP15">
            <v>1779.44</v>
          </cell>
          <cell r="AQ15">
            <v>184000.94</v>
          </cell>
        </row>
        <row r="16">
          <cell r="A16" t="str">
            <v>019</v>
          </cell>
          <cell r="F16">
            <v>89600</v>
          </cell>
          <cell r="K16">
            <v>61631</v>
          </cell>
          <cell r="L16">
            <v>27901</v>
          </cell>
          <cell r="M16">
            <v>100572</v>
          </cell>
          <cell r="W16">
            <v>640000</v>
          </cell>
          <cell r="Z16">
            <v>151231</v>
          </cell>
          <cell r="AA16">
            <v>9830.0150000000012</v>
          </cell>
          <cell r="AB16">
            <v>1572.8024000000003</v>
          </cell>
          <cell r="AC16">
            <v>162633.8174</v>
          </cell>
          <cell r="AH16">
            <v>-1600000</v>
          </cell>
          <cell r="AI16">
            <v>8350.7450000000008</v>
          </cell>
          <cell r="AJ16">
            <v>1336.1192000000001</v>
          </cell>
          <cell r="AK16">
            <v>138159.86419999998</v>
          </cell>
          <cell r="AN16">
            <v>-1600000</v>
          </cell>
          <cell r="AO16">
            <v>-104000</v>
          </cell>
          <cell r="AP16">
            <v>-16640</v>
          </cell>
          <cell r="AQ16">
            <v>-1720640</v>
          </cell>
        </row>
        <row r="17">
          <cell r="A17" t="str">
            <v>101</v>
          </cell>
          <cell r="F17">
            <v>50400</v>
          </cell>
          <cell r="G17">
            <v>282240</v>
          </cell>
          <cell r="L17">
            <v>5600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102</v>
          </cell>
          <cell r="F18">
            <v>11200</v>
          </cell>
          <cell r="I18">
            <v>3858</v>
          </cell>
          <cell r="L18">
            <v>89457</v>
          </cell>
          <cell r="M18">
            <v>784868</v>
          </cell>
          <cell r="S18">
            <v>99792</v>
          </cell>
          <cell r="T18">
            <v>58000</v>
          </cell>
          <cell r="V18">
            <v>54090</v>
          </cell>
          <cell r="W18">
            <v>64749</v>
          </cell>
          <cell r="Z18">
            <v>11200</v>
          </cell>
          <cell r="AA18">
            <v>728</v>
          </cell>
          <cell r="AB18">
            <v>1911680</v>
          </cell>
          <cell r="AC18">
            <v>12044.48</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103</v>
          </cell>
          <cell r="E19">
            <v>228000</v>
          </cell>
          <cell r="F19">
            <v>11200</v>
          </cell>
          <cell r="I19">
            <v>1432918</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H19">
            <v>1562838</v>
          </cell>
          <cell r="AI19">
            <v>101584.47</v>
          </cell>
          <cell r="AJ19">
            <v>16253.5152</v>
          </cell>
          <cell r="AK19">
            <v>1680675.9852</v>
          </cell>
          <cell r="AN19">
            <v>2249954</v>
          </cell>
          <cell r="AO19">
            <v>146247.01</v>
          </cell>
          <cell r="AP19">
            <v>23399.521600000004</v>
          </cell>
          <cell r="AQ19">
            <v>2419600.5315999999</v>
          </cell>
        </row>
        <row r="20">
          <cell r="A20" t="str">
            <v>104</v>
          </cell>
          <cell r="C20">
            <v>855440</v>
          </cell>
          <cell r="F20">
            <v>50400</v>
          </cell>
          <cell r="H20">
            <v>201396</v>
          </cell>
          <cell r="I20">
            <v>2528106</v>
          </cell>
          <cell r="K20">
            <v>359632</v>
          </cell>
          <cell r="L20">
            <v>155434</v>
          </cell>
          <cell r="M20">
            <v>187832</v>
          </cell>
          <cell r="P20">
            <v>177596</v>
          </cell>
          <cell r="S20">
            <v>356899</v>
          </cell>
          <cell r="T20">
            <v>897849</v>
          </cell>
          <cell r="V20">
            <v>140605</v>
          </cell>
          <cell r="Z20">
            <v>203462.85714285716</v>
          </cell>
          <cell r="AA20">
            <v>13225.085714285717</v>
          </cell>
          <cell r="AB20">
            <v>2116.0137142857147</v>
          </cell>
          <cell r="AC20">
            <v>218803.9565714286</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106</v>
          </cell>
          <cell r="E21">
            <v>205200</v>
          </cell>
          <cell r="F21">
            <v>568834</v>
          </cell>
          <cell r="I21">
            <v>735440</v>
          </cell>
          <cell r="J21">
            <v>252416</v>
          </cell>
          <cell r="M21">
            <v>952577</v>
          </cell>
          <cell r="T21">
            <v>153074</v>
          </cell>
          <cell r="U21">
            <v>348000</v>
          </cell>
          <cell r="Z21">
            <v>348000</v>
          </cell>
          <cell r="AA21">
            <v>22620</v>
          </cell>
          <cell r="AB21">
            <v>3619.2000000000003</v>
          </cell>
          <cell r="AC21">
            <v>374239.2</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107</v>
          </cell>
          <cell r="E22">
            <v>24621256</v>
          </cell>
          <cell r="G22">
            <v>190400</v>
          </cell>
          <cell r="L22">
            <v>163869.33333333331</v>
          </cell>
          <cell r="M22">
            <v>460752</v>
          </cell>
          <cell r="S22">
            <v>5600</v>
          </cell>
          <cell r="T22">
            <v>240259</v>
          </cell>
          <cell r="V22">
            <v>114144</v>
          </cell>
          <cell r="W22">
            <v>228566</v>
          </cell>
          <cell r="X22">
            <v>410153</v>
          </cell>
          <cell r="Z22">
            <v>163869.33333333331</v>
          </cell>
          <cell r="AA22">
            <v>242162</v>
          </cell>
          <cell r="AB22">
            <v>1704.2410666666667</v>
          </cell>
          <cell r="AC22">
            <v>176225.08106666664</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108</v>
          </cell>
          <cell r="J23">
            <v>115360</v>
          </cell>
          <cell r="L23">
            <v>6752622.9333333327</v>
          </cell>
          <cell r="N23">
            <v>320000</v>
          </cell>
          <cell r="O23">
            <v>105966</v>
          </cell>
          <cell r="P23">
            <v>55624</v>
          </cell>
          <cell r="Q23">
            <v>65099</v>
          </cell>
          <cell r="S23">
            <v>21168</v>
          </cell>
          <cell r="T23">
            <v>116882</v>
          </cell>
          <cell r="V23">
            <v>13750</v>
          </cell>
          <cell r="Y23">
            <v>-58000</v>
          </cell>
          <cell r="Z23">
            <v>7190043.9333333327</v>
          </cell>
          <cell r="AA23">
            <v>467352.85566666664</v>
          </cell>
          <cell r="AB23">
            <v>74776.456906666659</v>
          </cell>
          <cell r="AC23">
            <v>7732173.2459066659</v>
          </cell>
          <cell r="AH23">
            <v>129110</v>
          </cell>
          <cell r="AI23">
            <v>8392.15</v>
          </cell>
          <cell r="AJ23">
            <v>1342.7439999999999</v>
          </cell>
          <cell r="AK23">
            <v>138844.894</v>
          </cell>
          <cell r="AN23">
            <v>258773</v>
          </cell>
          <cell r="AO23">
            <v>16820.244999999999</v>
          </cell>
          <cell r="AP23">
            <v>2691.2392</v>
          </cell>
          <cell r="AQ23">
            <v>278284.48420000001</v>
          </cell>
        </row>
        <row r="24">
          <cell r="A24" t="str">
            <v>109</v>
          </cell>
          <cell r="E24">
            <v>3338116</v>
          </cell>
          <cell r="H24">
            <v>156461</v>
          </cell>
          <cell r="O24">
            <v>1073411.8</v>
          </cell>
          <cell r="P24">
            <v>56144</v>
          </cell>
          <cell r="S24">
            <v>111552</v>
          </cell>
          <cell r="T24">
            <v>376907</v>
          </cell>
          <cell r="V24">
            <v>8200</v>
          </cell>
          <cell r="Z24">
            <v>1084866.8</v>
          </cell>
          <cell r="AA24">
            <v>70516.342000000004</v>
          </cell>
          <cell r="AB24">
            <v>11282.614720000001</v>
          </cell>
          <cell r="AC24">
            <v>1166665.7567199999</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W25">
            <v>289759.88</v>
          </cell>
          <cell r="Z25">
            <v>1063829.08</v>
          </cell>
          <cell r="AA25">
            <v>69148.890200000009</v>
          </cell>
          <cell r="AB25">
            <v>11063.822432000001</v>
          </cell>
          <cell r="AC25">
            <v>1144041.7926320001</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111</v>
          </cell>
          <cell r="E26">
            <v>302400</v>
          </cell>
          <cell r="H26">
            <v>59800</v>
          </cell>
          <cell r="M26">
            <v>1303422</v>
          </cell>
          <cell r="O26">
            <v>1616566.72</v>
          </cell>
          <cell r="P26">
            <v>641897.6</v>
          </cell>
          <cell r="S26">
            <v>11455</v>
          </cell>
          <cell r="T26">
            <v>25056</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112</v>
          </cell>
          <cell r="M27">
            <v>1181483</v>
          </cell>
          <cell r="O27">
            <v>749615.2</v>
          </cell>
          <cell r="P27">
            <v>17400</v>
          </cell>
          <cell r="Q27">
            <v>35700</v>
          </cell>
          <cell r="S27">
            <v>97880</v>
          </cell>
          <cell r="T27">
            <v>853389</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113</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114</v>
          </cell>
          <cell r="D29">
            <v>16675</v>
          </cell>
          <cell r="M29">
            <v>-4640</v>
          </cell>
          <cell r="O29">
            <v>340450.72</v>
          </cell>
          <cell r="P29">
            <v>48720</v>
          </cell>
          <cell r="R29">
            <v>284200</v>
          </cell>
          <cell r="S29">
            <v>-4480</v>
          </cell>
          <cell r="T29">
            <v>-38280</v>
          </cell>
          <cell r="U29">
            <v>1815603</v>
          </cell>
          <cell r="X29">
            <v>383380</v>
          </cell>
          <cell r="Z29">
            <v>167040</v>
          </cell>
          <cell r="AA29">
            <v>40602.296799999996</v>
          </cell>
          <cell r="AB29">
            <v>6496.3674879999999</v>
          </cell>
          <cell r="AC29">
            <v>671749.38428799994</v>
          </cell>
          <cell r="AD29">
            <v>23200</v>
          </cell>
          <cell r="AH29">
            <v>489475</v>
          </cell>
          <cell r="AI29">
            <v>31815.875</v>
          </cell>
          <cell r="AJ29">
            <v>5090.54</v>
          </cell>
          <cell r="AK29">
            <v>526381.41500000004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200</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O33">
            <v>151508</v>
          </cell>
          <cell r="P33">
            <v>17400</v>
          </cell>
          <cell r="X33">
            <v>1650100</v>
          </cell>
          <cell r="Z33">
            <v>4765826</v>
          </cell>
          <cell r="AA33">
            <v>309778.69</v>
          </cell>
          <cell r="AB33">
            <v>49564.590400000001</v>
          </cell>
          <cell r="AC33">
            <v>5125169.2804000005</v>
          </cell>
          <cell r="AH33">
            <v>1667500</v>
          </cell>
          <cell r="AI33">
            <v>108387.5</v>
          </cell>
          <cell r="AJ33">
            <v>17342</v>
          </cell>
          <cell r="AK33">
            <v>1793229.5</v>
          </cell>
          <cell r="AN33">
            <v>151508</v>
          </cell>
          <cell r="AO33">
            <v>9848.02</v>
          </cell>
          <cell r="AP33">
            <v>1575.6832000000002</v>
          </cell>
          <cell r="AQ33">
            <v>162931.70319999999</v>
          </cell>
        </row>
        <row r="34">
          <cell r="A34" t="str">
            <v>208</v>
          </cell>
          <cell r="E34">
            <v>1144000</v>
          </cell>
          <cell r="F34">
            <v>504000</v>
          </cell>
          <cell r="I34">
            <v>332920</v>
          </cell>
          <cell r="S34">
            <v>13091.428571428571</v>
          </cell>
          <cell r="V34">
            <v>360000</v>
          </cell>
          <cell r="W34">
            <v>203580</v>
          </cell>
          <cell r="X34">
            <v>638000</v>
          </cell>
          <cell r="Z34">
            <v>2352062.8571428573</v>
          </cell>
          <cell r="AA34">
            <v>152884.08571428573</v>
          </cell>
          <cell r="AB34">
            <v>24461.453714285715</v>
          </cell>
          <cell r="AC34">
            <v>2529408.3965714285</v>
          </cell>
          <cell r="AH34">
            <v>187494</v>
          </cell>
          <cell r="AI34">
            <v>13232.7</v>
          </cell>
          <cell r="AJ34">
            <v>2117.232</v>
          </cell>
          <cell r="AK34">
            <v>218929.932</v>
          </cell>
          <cell r="AN34">
            <v>360000</v>
          </cell>
          <cell r="AO34">
            <v>23400</v>
          </cell>
          <cell r="AP34">
            <v>3744</v>
          </cell>
          <cell r="AQ34">
            <v>387144</v>
          </cell>
        </row>
        <row r="35">
          <cell r="A35" t="str">
            <v>403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AMPLIACION</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CALDERAS</v>
          </cell>
          <cell r="D37">
            <v>846800</v>
          </cell>
          <cell r="I37">
            <v>768012.5</v>
          </cell>
          <cell r="P37">
            <v>89320</v>
          </cell>
          <cell r="Q37">
            <v>5092400</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COLOMBIA</v>
          </cell>
          <cell r="B38">
            <v>40899</v>
          </cell>
          <cell r="D38">
            <v>156800</v>
          </cell>
          <cell r="J38">
            <v>408800</v>
          </cell>
          <cell r="L38">
            <v>44800</v>
          </cell>
          <cell r="M38">
            <v>69600</v>
          </cell>
          <cell r="O38">
            <v>1023152.48</v>
          </cell>
          <cell r="S38">
            <v>226195</v>
          </cell>
          <cell r="T38">
            <v>201600</v>
          </cell>
          <cell r="U38">
            <v>224000</v>
          </cell>
          <cell r="V38">
            <v>6000</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ÉXITO ENVIGADO</v>
          </cell>
          <cell r="C39">
            <v>303600</v>
          </cell>
          <cell r="D39">
            <v>156800</v>
          </cell>
          <cell r="H39">
            <v>134400</v>
          </cell>
          <cell r="M39">
            <v>878250</v>
          </cell>
          <cell r="Q39">
            <v>765600</v>
          </cell>
          <cell r="S39">
            <v>1257379.5</v>
          </cell>
          <cell r="W39">
            <v>2007000</v>
          </cell>
          <cell r="Z39">
            <v>2007000</v>
          </cell>
          <cell r="AA39">
            <v>130455</v>
          </cell>
          <cell r="AB39">
            <v>20872.8</v>
          </cell>
          <cell r="AC39">
            <v>2158327.7999999998</v>
          </cell>
          <cell r="AE39">
            <v>69883</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H40">
            <v>116962.5</v>
          </cell>
          <cell r="AI40">
            <v>7602.5625</v>
          </cell>
          <cell r="AJ40">
            <v>1216.4100000000001</v>
          </cell>
          <cell r="AK40">
            <v>42000</v>
          </cell>
          <cell r="AL40">
            <v>214248</v>
          </cell>
          <cell r="AN40">
            <v>361491.33333333337</v>
          </cell>
          <cell r="AO40">
            <v>23496.936666666668</v>
          </cell>
          <cell r="AP40">
            <v>3759.5098666666672</v>
          </cell>
          <cell r="AQ40">
            <v>388747.77986666671</v>
          </cell>
        </row>
        <row r="41">
          <cell r="A41" t="str">
            <v>ÉXITO POBLADO</v>
          </cell>
          <cell r="D41">
            <v>156800</v>
          </cell>
          <cell r="N41">
            <v>107462.5</v>
          </cell>
          <cell r="U41">
            <v>9500</v>
          </cell>
          <cell r="Z41">
            <v>8615390</v>
          </cell>
          <cell r="AA41">
            <v>5989573</v>
          </cell>
          <cell r="AH41">
            <v>116962.5</v>
          </cell>
          <cell r="AI41">
            <v>7602.5625</v>
          </cell>
          <cell r="AJ41">
            <v>1216.4100000000001</v>
          </cell>
          <cell r="AK41">
            <v>125781.4725</v>
          </cell>
          <cell r="AN41">
            <v>156800</v>
          </cell>
          <cell r="AO41">
            <v>10192</v>
          </cell>
          <cell r="AP41">
            <v>1630.72</v>
          </cell>
          <cell r="AQ41">
            <v>168622.72</v>
          </cell>
        </row>
        <row r="42">
          <cell r="A42" t="str">
            <v>LOTE 1</v>
          </cell>
          <cell r="R42">
            <v>4628495</v>
          </cell>
          <cell r="AC42">
            <v>258680</v>
          </cell>
          <cell r="AH42">
            <v>278400</v>
          </cell>
          <cell r="AI42">
            <v>18096</v>
          </cell>
          <cell r="AJ42">
            <v>2895.36</v>
          </cell>
          <cell r="AK42">
            <v>299391.35999999999</v>
          </cell>
          <cell r="AN42">
            <v>4628495</v>
          </cell>
          <cell r="AO42">
            <v>300852.17499999999</v>
          </cell>
          <cell r="AP42">
            <v>48136.347999999998</v>
          </cell>
          <cell r="AQ42">
            <v>4977483.523</v>
          </cell>
        </row>
        <row r="43">
          <cell r="A43" t="str">
            <v>MEZCLAS</v>
          </cell>
          <cell r="E43">
            <v>7085121</v>
          </cell>
          <cell r="F43">
            <v>6630100</v>
          </cell>
          <cell r="AA43">
            <v>242162</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I45">
            <v>457272</v>
          </cell>
          <cell r="K45">
            <v>422240</v>
          </cell>
          <cell r="M45">
            <v>25056</v>
          </cell>
          <cell r="AA45">
            <v>416000</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4"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B5">
            <v>1848112</v>
          </cell>
          <cell r="C5">
            <v>5171152</v>
          </cell>
          <cell r="D5">
            <v>38333.333333333336</v>
          </cell>
          <cell r="E5">
            <v>1242360</v>
          </cell>
          <cell r="F5">
            <v>704480</v>
          </cell>
          <cell r="G5">
            <v>72846</v>
          </cell>
          <cell r="H5">
            <v>339760</v>
          </cell>
          <cell r="I5">
            <v>54200</v>
          </cell>
          <cell r="K5">
            <v>168000</v>
          </cell>
          <cell r="L5">
            <v>526872</v>
          </cell>
          <cell r="P5">
            <v>77720</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004</v>
          </cell>
          <cell r="B6">
            <v>819720</v>
          </cell>
          <cell r="D6">
            <v>38333.333333333336</v>
          </cell>
          <cell r="E6">
            <v>2117738</v>
          </cell>
          <cell r="F6">
            <v>336400</v>
          </cell>
          <cell r="G6">
            <v>13427766</v>
          </cell>
          <cell r="H6">
            <v>1012682.088</v>
          </cell>
          <cell r="I6">
            <v>54200</v>
          </cell>
          <cell r="S6">
            <v>14062.333333333334</v>
          </cell>
          <cell r="T6">
            <v>32533.333333333332</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005</v>
          </cell>
          <cell r="B7">
            <v>1416000</v>
          </cell>
          <cell r="C7">
            <v>1235450</v>
          </cell>
          <cell r="E7">
            <v>1235450</v>
          </cell>
          <cell r="F7">
            <v>80304.25</v>
          </cell>
          <cell r="G7">
            <v>210520.68</v>
          </cell>
          <cell r="H7">
            <v>1526274.93</v>
          </cell>
          <cell r="L7">
            <v>129038</v>
          </cell>
          <cell r="T7">
            <v>61755</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013</v>
          </cell>
          <cell r="B8">
            <v>266800</v>
          </cell>
          <cell r="O8">
            <v>4000000</v>
          </cell>
          <cell r="R8">
            <v>3167264.16</v>
          </cell>
          <cell r="S8">
            <v>2678925</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017</v>
          </cell>
          <cell r="G9">
            <v>33600</v>
          </cell>
          <cell r="I9">
            <v>54200</v>
          </cell>
          <cell r="L9">
            <v>347852</v>
          </cell>
          <cell r="M9">
            <v>345790.47619047621</v>
          </cell>
          <cell r="S9">
            <v>14062.333333333334</v>
          </cell>
          <cell r="T9">
            <v>149033.33333333334</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102</v>
          </cell>
          <cell r="E10">
            <v>278400</v>
          </cell>
          <cell r="I10">
            <v>54200</v>
          </cell>
          <cell r="L10">
            <v>646816</v>
          </cell>
          <cell r="M10">
            <v>289971.47619047621</v>
          </cell>
          <cell r="S10">
            <v>14062.333333333334</v>
          </cell>
          <cell r="T10">
            <v>32533.333333333332</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103</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104</v>
          </cell>
          <cell r="F12">
            <v>78400</v>
          </cell>
          <cell r="G12">
            <v>3400</v>
          </cell>
          <cell r="I12">
            <v>54200</v>
          </cell>
          <cell r="K12">
            <v>6897540</v>
          </cell>
          <cell r="L12">
            <v>35055</v>
          </cell>
          <cell r="M12">
            <v>287790.47619047621</v>
          </cell>
          <cell r="S12">
            <v>13091.428571428571</v>
          </cell>
          <cell r="V12">
            <v>52971.428571428572</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109</v>
          </cell>
          <cell r="D13">
            <v>1175000</v>
          </cell>
          <cell r="F13">
            <v>31360</v>
          </cell>
          <cell r="L13">
            <v>342409</v>
          </cell>
          <cell r="M13">
            <v>405205.47619047621</v>
          </cell>
          <cell r="P13">
            <v>13920</v>
          </cell>
          <cell r="S13">
            <v>13091.428571428571</v>
          </cell>
          <cell r="U13">
            <v>1440720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110</v>
          </cell>
          <cell r="F14">
            <v>564480</v>
          </cell>
          <cell r="I14">
            <v>436624</v>
          </cell>
          <cell r="K14">
            <v>259280</v>
          </cell>
          <cell r="L14">
            <v>556986</v>
          </cell>
          <cell r="M14">
            <v>430261.47619047621</v>
          </cell>
          <cell r="Q14">
            <v>24971.25</v>
          </cell>
          <cell r="S14">
            <v>317376</v>
          </cell>
          <cell r="U14">
            <v>1096200</v>
          </cell>
          <cell r="V14">
            <v>52971.428571428572</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111</v>
          </cell>
          <cell r="G15">
            <v>52640</v>
          </cell>
          <cell r="J15">
            <v>459200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112</v>
          </cell>
          <cell r="C16">
            <v>3473040</v>
          </cell>
          <cell r="F16">
            <v>89600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113</v>
          </cell>
          <cell r="D17">
            <v>289923</v>
          </cell>
          <cell r="F17">
            <v>50400</v>
          </cell>
          <cell r="G17">
            <v>112000</v>
          </cell>
          <cell r="I17">
            <v>840750</v>
          </cell>
          <cell r="K17">
            <v>467178</v>
          </cell>
          <cell r="L17">
            <v>327862</v>
          </cell>
          <cell r="M17">
            <v>326302.47619047621</v>
          </cell>
          <cell r="S17">
            <v>13091.428571428571</v>
          </cell>
          <cell r="V17">
            <v>52971.428571428572</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115</v>
          </cell>
          <cell r="B18">
            <v>1570640</v>
          </cell>
          <cell r="F18">
            <v>11200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201</v>
          </cell>
          <cell r="F19">
            <v>11200</v>
          </cell>
          <cell r="G19">
            <v>161280</v>
          </cell>
          <cell r="K19">
            <v>410368</v>
          </cell>
          <cell r="L19">
            <v>1395713.4545454546</v>
          </cell>
          <cell r="M19">
            <v>1010284.4761904762</v>
          </cell>
          <cell r="N19">
            <v>362152</v>
          </cell>
          <cell r="S19">
            <v>13091.428571428571</v>
          </cell>
          <cell r="V19">
            <v>52971.428571428572</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202</v>
          </cell>
          <cell r="F20">
            <v>50400</v>
          </cell>
          <cell r="G20">
            <v>16800</v>
          </cell>
          <cell r="I20">
            <v>378851</v>
          </cell>
          <cell r="K20">
            <v>378423</v>
          </cell>
          <cell r="L20">
            <v>908849.4545454547</v>
          </cell>
          <cell r="M20">
            <v>1815955.4761904762</v>
          </cell>
          <cell r="O20">
            <v>111249</v>
          </cell>
          <cell r="S20">
            <v>13091.428571428571</v>
          </cell>
          <cell r="T20">
            <v>87000</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210</v>
          </cell>
          <cell r="I21">
            <v>238542</v>
          </cell>
          <cell r="J21">
            <v>1357892</v>
          </cell>
          <cell r="K21">
            <v>1781587</v>
          </cell>
          <cell r="L21">
            <v>1562817.4545454546</v>
          </cell>
          <cell r="M21">
            <v>2124246.4761904762</v>
          </cell>
          <cell r="O21">
            <v>164117</v>
          </cell>
          <cell r="R21">
            <v>67200</v>
          </cell>
          <cell r="U21">
            <v>348000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403</v>
          </cell>
          <cell r="F22">
            <v>516600</v>
          </cell>
          <cell r="G22">
            <v>44800</v>
          </cell>
          <cell r="I22">
            <v>106200</v>
          </cell>
          <cell r="K22">
            <v>1911968</v>
          </cell>
          <cell r="L22">
            <v>859345.4545454547</v>
          </cell>
          <cell r="M22">
            <v>9520000</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409</v>
          </cell>
          <cell r="E23">
            <v>406400</v>
          </cell>
          <cell r="I23">
            <v>4293870</v>
          </cell>
          <cell r="K23">
            <v>3944000</v>
          </cell>
          <cell r="L23">
            <v>5153662</v>
          </cell>
          <cell r="M23">
            <v>490210.47619047621</v>
          </cell>
          <cell r="N23">
            <v>320000</v>
          </cell>
          <cell r="O23">
            <v>105966</v>
          </cell>
          <cell r="S23">
            <v>11455</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CALDERAS</v>
          </cell>
          <cell r="E25">
            <v>624000</v>
          </cell>
          <cell r="H25">
            <v>695400</v>
          </cell>
          <cell r="I25">
            <v>106200</v>
          </cell>
          <cell r="K25">
            <v>22848</v>
          </cell>
          <cell r="L25">
            <v>1017153.4545454547</v>
          </cell>
          <cell r="O25">
            <v>428374.08</v>
          </cell>
          <cell r="Q25">
            <v>24971.25</v>
          </cell>
          <cell r="S25">
            <v>11455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ÉXITO COLOMBIA</v>
          </cell>
          <cell r="F26">
            <v>288999</v>
          </cell>
          <cell r="L26">
            <v>837841.4545454547</v>
          </cell>
          <cell r="M26">
            <v>981470.47619047621</v>
          </cell>
          <cell r="O26">
            <v>133632</v>
          </cell>
          <cell r="S26">
            <v>11455</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ÉXITO LAURELES</v>
          </cell>
          <cell r="L27">
            <v>971793.4545454547</v>
          </cell>
          <cell r="O27">
            <v>749615.2</v>
          </cell>
          <cell r="R27">
            <v>1421000</v>
          </cell>
          <cell r="S27">
            <v>11455</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REDES</v>
          </cell>
          <cell r="D28">
            <v>38333.333333333336</v>
          </cell>
          <cell r="J28">
            <v>2890491</v>
          </cell>
          <cell r="L28">
            <v>236640</v>
          </cell>
          <cell r="N28">
            <v>251222.22222222222</v>
          </cell>
          <cell r="O28">
            <v>3867823.96</v>
          </cell>
          <cell r="R28">
            <v>243600</v>
          </cell>
          <cell r="S28">
            <v>11455</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5"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B5">
            <v>1187701</v>
          </cell>
          <cell r="C5">
            <v>1761924</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Z5">
            <v>721984</v>
          </cell>
          <cell r="AA5">
            <v>10000</v>
          </cell>
          <cell r="AC5">
            <v>2022913.6</v>
          </cell>
          <cell r="AD5">
            <v>131489.38400000002</v>
          </cell>
          <cell r="AE5">
            <v>21038.301440000003</v>
          </cell>
          <cell r="AF5">
            <v>2175441.2854400002</v>
          </cell>
        </row>
        <row r="6">
          <cell r="A6" t="str">
            <v>003</v>
          </cell>
          <cell r="I6">
            <v>2066792</v>
          </cell>
          <cell r="J6">
            <v>14063228</v>
          </cell>
          <cell r="K6">
            <v>62049</v>
          </cell>
          <cell r="M6">
            <v>2000000</v>
          </cell>
          <cell r="O6">
            <v>9000</v>
          </cell>
          <cell r="R6">
            <v>30837200</v>
          </cell>
          <cell r="U6">
            <v>2000000</v>
          </cell>
          <cell r="V6">
            <v>130000</v>
          </cell>
          <cell r="W6">
            <v>20800</v>
          </cell>
          <cell r="X6">
            <v>2150800</v>
          </cell>
          <cell r="Y6">
            <v>1104320</v>
          </cell>
          <cell r="AA6">
            <v>121186</v>
          </cell>
          <cell r="AC6">
            <v>121186</v>
          </cell>
          <cell r="AD6">
            <v>7877.09</v>
          </cell>
          <cell r="AE6">
            <v>1260.3344</v>
          </cell>
          <cell r="AF6">
            <v>130323.4244</v>
          </cell>
        </row>
        <row r="7">
          <cell r="A7" t="str">
            <v>005</v>
          </cell>
          <cell r="I7">
            <v>701800</v>
          </cell>
          <cell r="J7">
            <v>243600</v>
          </cell>
          <cell r="O7">
            <v>9000</v>
          </cell>
          <cell r="P7">
            <v>226200</v>
          </cell>
          <cell r="U7">
            <v>945400</v>
          </cell>
          <cell r="V7">
            <v>61451</v>
          </cell>
          <cell r="W7">
            <v>9832.16</v>
          </cell>
          <cell r="X7">
            <v>1016683.16</v>
          </cell>
          <cell r="Z7">
            <v>539740</v>
          </cell>
          <cell r="AC7">
            <v>226200</v>
          </cell>
          <cell r="AD7">
            <v>14703</v>
          </cell>
          <cell r="AE7">
            <v>2352.48</v>
          </cell>
          <cell r="AF7">
            <v>243255.48</v>
          </cell>
        </row>
        <row r="8">
          <cell r="A8" t="str">
            <v>006</v>
          </cell>
          <cell r="B8">
            <v>215760</v>
          </cell>
          <cell r="I8">
            <v>1584745.6</v>
          </cell>
          <cell r="J8">
            <v>2505600</v>
          </cell>
          <cell r="K8">
            <v>357000</v>
          </cell>
          <cell r="L8">
            <v>22400</v>
          </cell>
          <cell r="O8">
            <v>9000</v>
          </cell>
          <cell r="U8">
            <v>4090345.6</v>
          </cell>
          <cell r="V8">
            <v>265872.46400000004</v>
          </cell>
          <cell r="W8">
            <v>42539.594240000006</v>
          </cell>
          <cell r="X8">
            <v>4398757.6582399998</v>
          </cell>
          <cell r="AC8">
            <v>22400</v>
          </cell>
          <cell r="AD8">
            <v>1456</v>
          </cell>
          <cell r="AE8">
            <v>232.96</v>
          </cell>
          <cell r="AF8">
            <v>24088.959999999999</v>
          </cell>
        </row>
        <row r="9">
          <cell r="A9" t="str">
            <v>007</v>
          </cell>
          <cell r="B9">
            <v>215760</v>
          </cell>
          <cell r="F9">
            <v>455466.66666666663</v>
          </cell>
          <cell r="J9">
            <v>338152</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012</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013</v>
          </cell>
          <cell r="E11">
            <v>17400</v>
          </cell>
          <cell r="F11">
            <v>455466.66666666663</v>
          </cell>
          <cell r="I11">
            <v>299264</v>
          </cell>
          <cell r="J11">
            <v>391152</v>
          </cell>
          <cell r="M11">
            <v>34800</v>
          </cell>
          <cell r="Q11">
            <v>667000</v>
          </cell>
          <cell r="U11">
            <v>1139866.6666666665</v>
          </cell>
          <cell r="V11">
            <v>55680</v>
          </cell>
          <cell r="W11">
            <v>11854.613333333333</v>
          </cell>
          <cell r="X11">
            <v>1225812.6133333331</v>
          </cell>
          <cell r="Y11">
            <v>459200</v>
          </cell>
          <cell r="AC11">
            <v>34800</v>
          </cell>
          <cell r="AD11">
            <v>2262</v>
          </cell>
          <cell r="AE11">
            <v>361.92</v>
          </cell>
          <cell r="AF11">
            <v>37423.919999999998</v>
          </cell>
        </row>
        <row r="12">
          <cell r="A12" t="str">
            <v>017</v>
          </cell>
          <cell r="F12">
            <v>62400</v>
          </cell>
          <cell r="I12">
            <v>230518</v>
          </cell>
          <cell r="J12">
            <v>87696</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100</v>
          </cell>
          <cell r="D13">
            <v>11200</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101</v>
          </cell>
          <cell r="D14">
            <v>174720</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102</v>
          </cell>
          <cell r="E15">
            <v>119268</v>
          </cell>
          <cell r="F15">
            <v>62400</v>
          </cell>
          <cell r="G15">
            <v>190080</v>
          </cell>
          <cell r="J15">
            <v>90248</v>
          </cell>
          <cell r="N15">
            <v>197608.32000000001</v>
          </cell>
          <cell r="S15">
            <v>5938633.9199999999</v>
          </cell>
          <cell r="U15">
            <v>6198642.2400000002</v>
          </cell>
          <cell r="V15">
            <v>402911.74560000002</v>
          </cell>
          <cell r="W15">
            <v>64465.879296000006</v>
          </cell>
          <cell r="X15">
            <v>6666019.8648960004</v>
          </cell>
          <cell r="AC15">
            <v>190080</v>
          </cell>
          <cell r="AD15">
            <v>12355.2</v>
          </cell>
          <cell r="AE15">
            <v>1976.8320000000001</v>
          </cell>
          <cell r="AF15">
            <v>204412.03200000001</v>
          </cell>
        </row>
        <row r="16">
          <cell r="A16" t="str">
            <v>103</v>
          </cell>
          <cell r="D16">
            <v>180320</v>
          </cell>
          <cell r="F16">
            <v>62400</v>
          </cell>
          <cell r="G16">
            <v>190080</v>
          </cell>
          <cell r="I16">
            <v>190498</v>
          </cell>
          <cell r="J16">
            <v>544527</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105</v>
          </cell>
          <cell r="B18">
            <v>1620750</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106</v>
          </cell>
          <cell r="F19">
            <v>1739399</v>
          </cell>
          <cell r="J19">
            <v>334962</v>
          </cell>
          <cell r="L19">
            <v>17696</v>
          </cell>
          <cell r="M19">
            <v>333868.88</v>
          </cell>
          <cell r="N19">
            <v>2232749.44</v>
          </cell>
          <cell r="Q19">
            <v>23760</v>
          </cell>
          <cell r="U19">
            <v>2232749.44</v>
          </cell>
          <cell r="V19">
            <v>145128.71359999999</v>
          </cell>
          <cell r="W19">
            <v>23220.594175999999</v>
          </cell>
          <cell r="X19">
            <v>2401098.7477759998</v>
          </cell>
          <cell r="AC19">
            <v>351564.88</v>
          </cell>
          <cell r="AD19">
            <v>22851.717200000003</v>
          </cell>
          <cell r="AE19">
            <v>3656.2747520000007</v>
          </cell>
          <cell r="AF19">
            <v>378072.87195200002</v>
          </cell>
        </row>
        <row r="20">
          <cell r="A20" t="str">
            <v>107</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108</v>
          </cell>
          <cell r="D21">
            <v>156800</v>
          </cell>
          <cell r="I21">
            <v>226458</v>
          </cell>
          <cell r="J21">
            <v>458618</v>
          </cell>
          <cell r="M21">
            <v>574896</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109</v>
          </cell>
          <cell r="F22">
            <v>62400</v>
          </cell>
          <cell r="G22">
            <v>6148800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B22">
            <v>515760</v>
          </cell>
          <cell r="AC22">
            <v>1605724</v>
          </cell>
          <cell r="AD22">
            <v>104372.06</v>
          </cell>
          <cell r="AE22">
            <v>16699.529600000002</v>
          </cell>
          <cell r="AF22">
            <v>1726795.5896000001</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5526202.0800000001</v>
          </cell>
          <cell r="AD23">
            <v>359203.13520000002</v>
          </cell>
          <cell r="AE23">
            <v>57472.501632000007</v>
          </cell>
          <cell r="AF23">
            <v>5942877.7168320008</v>
          </cell>
        </row>
        <row r="24">
          <cell r="A24" t="str">
            <v>111</v>
          </cell>
          <cell r="F24">
            <v>95000</v>
          </cell>
          <cell r="I24">
            <v>75000</v>
          </cell>
          <cell r="J24">
            <v>674238.4</v>
          </cell>
          <cell r="M24">
            <v>86443.199999999997</v>
          </cell>
          <cell r="P24">
            <v>2339485.6800000002</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P25">
            <v>66405.36</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113</v>
          </cell>
          <cell r="F26">
            <v>62400</v>
          </cell>
          <cell r="I26">
            <v>75000</v>
          </cell>
          <cell r="J26">
            <v>1163442.8799999999</v>
          </cell>
          <cell r="M26">
            <v>958586.88</v>
          </cell>
          <cell r="P26">
            <v>1193323.32</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cell r="Z27">
            <v>174000</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Z28">
            <v>1542336</v>
          </cell>
          <cell r="AA28">
            <v>18757</v>
          </cell>
          <cell r="AC28">
            <v>801442.12</v>
          </cell>
          <cell r="AD28">
            <v>52093.737800000003</v>
          </cell>
          <cell r="AE28">
            <v>8334.9980480000013</v>
          </cell>
          <cell r="AF28">
            <v>861870.85584800004</v>
          </cell>
        </row>
        <row r="29">
          <cell r="A29" t="str">
            <v>200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P31">
            <v>1895489.88</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G32">
            <v>2862243</v>
          </cell>
          <cell r="K32">
            <v>1392000</v>
          </cell>
          <cell r="L32">
            <v>127600</v>
          </cell>
          <cell r="P32">
            <v>2917400</v>
          </cell>
          <cell r="U32">
            <v>45014</v>
          </cell>
          <cell r="V32">
            <v>18328</v>
          </cell>
          <cell r="Y32">
            <v>1428615.4</v>
          </cell>
          <cell r="Z32">
            <v>107520</v>
          </cell>
          <cell r="AC32">
            <v>4346015.4000000004</v>
          </cell>
          <cell r="AD32">
            <v>282491.00100000005</v>
          </cell>
          <cell r="AE32">
            <v>45198.560160000008</v>
          </cell>
          <cell r="AF32">
            <v>4673704.9611600004</v>
          </cell>
        </row>
        <row r="33">
          <cell r="A33" t="str">
            <v>204</v>
          </cell>
          <cell r="L33">
            <v>34800</v>
          </cell>
          <cell r="P33">
            <v>2952252.2</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P34">
            <v>260879.35999999999</v>
          </cell>
          <cell r="S34">
            <v>1188736.68</v>
          </cell>
          <cell r="V34">
            <v>18328</v>
          </cell>
          <cell r="Z34">
            <v>566497.6</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AA39">
            <v>132544</v>
          </cell>
          <cell r="AC39">
            <v>7435015</v>
          </cell>
          <cell r="AD39">
            <v>483275.97500000003</v>
          </cell>
          <cell r="AE39">
            <v>77324.156000000003</v>
          </cell>
          <cell r="AF39">
            <v>7995615.1310000001</v>
          </cell>
        </row>
        <row r="40">
          <cell r="A40" t="str">
            <v>213</v>
          </cell>
          <cell r="D40">
            <v>39200</v>
          </cell>
          <cell r="F40">
            <v>172886</v>
          </cell>
          <cell r="I40">
            <v>30240</v>
          </cell>
          <cell r="J40">
            <v>10397517</v>
          </cell>
          <cell r="O40">
            <v>75400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6"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G5">
            <v>2286490</v>
          </cell>
          <cell r="H5">
            <v>2414425</v>
          </cell>
          <cell r="I5">
            <v>2253184</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H9">
            <v>69189.2</v>
          </cell>
          <cell r="I9">
            <v>1178154</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H10">
            <v>69189.2</v>
          </cell>
          <cell r="I10">
            <v>1627604</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H11">
            <v>1729728</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H12">
            <v>292723</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G13">
            <v>2876160</v>
          </cell>
          <cell r="H13">
            <v>199584</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F14">
            <v>564480</v>
          </cell>
          <cell r="H14">
            <v>1518169.1</v>
          </cell>
          <cell r="J14">
            <v>18768</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H15">
            <v>650643.9</v>
          </cell>
          <cell r="I15">
            <v>319000</v>
          </cell>
          <cell r="J15">
            <v>459200</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C16">
            <v>291714</v>
          </cell>
          <cell r="E16">
            <v>4039694</v>
          </cell>
          <cell r="F16">
            <v>89600</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H17">
            <v>69189.2</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7"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72846</v>
          </cell>
          <cell r="H5">
            <v>59000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1235450</v>
          </cell>
          <cell r="E7">
            <v>1235450</v>
          </cell>
          <cell r="F7">
            <v>80304.25</v>
          </cell>
          <cell r="G7">
            <v>210520.68</v>
          </cell>
          <cell r="H7">
            <v>1526274.93</v>
          </cell>
          <cell r="L7">
            <v>129038</v>
          </cell>
          <cell r="X7">
            <v>129038</v>
          </cell>
          <cell r="Y7">
            <v>8387.4700000000012</v>
          </cell>
          <cell r="Z7">
            <v>97440</v>
          </cell>
          <cell r="AA7">
            <v>21150</v>
          </cell>
          <cell r="AB7">
            <v>21150</v>
          </cell>
          <cell r="AC7">
            <v>1374.75</v>
          </cell>
          <cell r="AD7">
            <v>219.96</v>
          </cell>
          <cell r="AE7">
            <v>22744.71</v>
          </cell>
        </row>
        <row r="8">
          <cell r="A8" t="str">
            <v>005</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row>
        <row r="9">
          <cell r="A9" t="str">
            <v>012</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F11">
            <v>657720</v>
          </cell>
          <cell r="L11">
            <v>646816</v>
          </cell>
          <cell r="N11">
            <v>491806.22222222225</v>
          </cell>
          <cell r="R11">
            <v>672000</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D13">
            <v>1175000</v>
          </cell>
          <cell r="L13">
            <v>342409</v>
          </cell>
          <cell r="M13">
            <v>405205.47619047621</v>
          </cell>
          <cell r="P13">
            <v>13920</v>
          </cell>
          <cell r="T13">
            <v>62640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I22">
            <v>106200</v>
          </cell>
          <cell r="K22">
            <v>1911968</v>
          </cell>
          <cell r="L22">
            <v>859345.4545454547</v>
          </cell>
          <cell r="M22">
            <v>499932.47619047621</v>
          </cell>
          <cell r="T22">
            <v>405767</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I23">
            <v>4293870</v>
          </cell>
          <cell r="K23">
            <v>893200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H25">
            <v>695400</v>
          </cell>
          <cell r="I25">
            <v>106200</v>
          </cell>
          <cell r="K25">
            <v>22848</v>
          </cell>
          <cell r="L25">
            <v>1017153.4545454547</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F30">
            <v>18328</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N32">
            <v>262822.22222222225</v>
          </cell>
          <cell r="O32">
            <v>4731640</v>
          </cell>
          <cell r="S32">
            <v>2320000</v>
          </cell>
          <cell r="V32">
            <v>1600298</v>
          </cell>
          <cell r="X32">
            <v>1707149</v>
          </cell>
          <cell r="AB32">
            <v>2582822.222222222</v>
          </cell>
          <cell r="AC32">
            <v>167883.44444444444</v>
          </cell>
          <cell r="AD32">
            <v>26861.351111111111</v>
          </cell>
          <cell r="AE32">
            <v>2777567.0177777777</v>
          </cell>
        </row>
        <row r="33">
          <cell r="A33" t="str">
            <v>207</v>
          </cell>
          <cell r="F33">
            <v>18328</v>
          </cell>
          <cell r="N33">
            <v>344022.22222222219</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S37">
            <v>14422699</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T39">
            <v>693402</v>
          </cell>
          <cell r="Y39">
            <v>299712</v>
          </cell>
          <cell r="Z39">
            <v>264294</v>
          </cell>
          <cell r="AA39">
            <v>211935</v>
          </cell>
          <cell r="AB39">
            <v>1595020.5</v>
          </cell>
          <cell r="AC39">
            <v>103676.3325</v>
          </cell>
          <cell r="AD39">
            <v>16588.213200000002</v>
          </cell>
          <cell r="AE39">
            <v>1715285.0457000001</v>
          </cell>
        </row>
        <row r="40">
          <cell r="A40" t="str">
            <v>321</v>
          </cell>
          <cell r="G40">
            <v>1386200</v>
          </cell>
          <cell r="I40">
            <v>967085.5</v>
          </cell>
          <cell r="Q40">
            <v>552120</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E43">
            <v>15032275</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8"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1187701</v>
          </cell>
          <cell r="C5">
            <v>1761924</v>
          </cell>
          <cell r="D5">
            <v>211839</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I6">
            <v>115750</v>
          </cell>
          <cell r="J6">
            <v>14063228</v>
          </cell>
          <cell r="M6">
            <v>2000000</v>
          </cell>
          <cell r="R6">
            <v>30837200</v>
          </cell>
          <cell r="U6">
            <v>2000000</v>
          </cell>
          <cell r="V6">
            <v>130000</v>
          </cell>
          <cell r="W6">
            <v>20800</v>
          </cell>
          <cell r="X6">
            <v>2150800</v>
          </cell>
          <cell r="Y6">
            <v>1104320</v>
          </cell>
          <cell r="AA6">
            <v>121186</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O9">
            <v>306991</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D12">
            <v>7256704</v>
          </cell>
          <cell r="E12">
            <v>114840</v>
          </cell>
          <cell r="F12">
            <v>62400</v>
          </cell>
          <cell r="I12">
            <v>230518</v>
          </cell>
          <cell r="K12">
            <v>13921248</v>
          </cell>
          <cell r="L12">
            <v>1417924</v>
          </cell>
          <cell r="N12">
            <v>188117.2</v>
          </cell>
          <cell r="O12">
            <v>390920</v>
          </cell>
          <cell r="P12">
            <v>249400</v>
          </cell>
          <cell r="T12">
            <v>2856000</v>
          </cell>
          <cell r="U12">
            <v>481035.2</v>
          </cell>
          <cell r="V12">
            <v>55680</v>
          </cell>
          <cell r="W12">
            <v>5002.7660800000003</v>
          </cell>
          <cell r="X12">
            <v>517305.25407999998</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D13">
            <v>1274112</v>
          </cell>
          <cell r="F13">
            <v>62400</v>
          </cell>
          <cell r="G13">
            <v>190080</v>
          </cell>
          <cell r="I13">
            <v>1804406</v>
          </cell>
          <cell r="J13">
            <v>764440</v>
          </cell>
          <cell r="K13">
            <v>1172644</v>
          </cell>
          <cell r="L13">
            <v>43405</v>
          </cell>
          <cell r="M13">
            <v>711089.28</v>
          </cell>
          <cell r="S13">
            <v>1211040</v>
          </cell>
          <cell r="T13">
            <v>492800</v>
          </cell>
          <cell r="U13">
            <v>3124046</v>
          </cell>
          <cell r="V13">
            <v>203062.99000000002</v>
          </cell>
          <cell r="W13">
            <v>2483204</v>
          </cell>
          <cell r="X13">
            <v>3359599.0684000002</v>
          </cell>
          <cell r="Z13">
            <v>43388</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Q19">
            <v>23760</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C23">
            <v>2524000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Q24">
            <v>23760</v>
          </cell>
          <cell r="R24">
            <v>43500</v>
          </cell>
          <cell r="S24">
            <v>357840</v>
          </cell>
          <cell r="T24">
            <v>80640</v>
          </cell>
          <cell r="U24">
            <v>2837618</v>
          </cell>
          <cell r="V24">
            <v>184445.17</v>
          </cell>
          <cell r="W24">
            <v>29511.227200000001</v>
          </cell>
          <cell r="X24">
            <v>3051574.3972</v>
          </cell>
          <cell r="Z24">
            <v>86544</v>
          </cell>
          <cell r="AA24">
            <v>1138500</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D25">
            <v>941926</v>
          </cell>
          <cell r="F25">
            <v>2316800</v>
          </cell>
          <cell r="G25">
            <v>-316001</v>
          </cell>
          <cell r="I25">
            <v>160666.66666666666</v>
          </cell>
          <cell r="J25">
            <v>695791.2</v>
          </cell>
          <cell r="K25">
            <v>130000</v>
          </cell>
          <cell r="L25">
            <v>131309.92000000001</v>
          </cell>
          <cell r="M25">
            <v>532927.19999999995</v>
          </cell>
          <cell r="Q25">
            <v>23760</v>
          </cell>
          <cell r="S25">
            <v>4728889</v>
          </cell>
          <cell r="U25">
            <v>2791999</v>
          </cell>
          <cell r="V25">
            <v>181479.935</v>
          </cell>
          <cell r="W25">
            <v>29036.7896</v>
          </cell>
          <cell r="X25">
            <v>3002515.7245999998</v>
          </cell>
          <cell r="Y25">
            <v>925557</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9"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1">
          <cell r="B1">
            <v>0</v>
          </cell>
        </row>
      </sheetData>
      <sheetData sheetId="45"/>
      <sheetData sheetId="46"/>
      <sheetData sheetId="47"/>
      <sheetData sheetId="48"/>
      <sheetData sheetId="49"/>
      <sheetData sheetId="5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row r="44">
          <cell r="G44">
            <v>0.3</v>
          </cell>
        </row>
      </sheetData>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44">
          <cell r="D44">
            <v>371475.46752499999</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s>
    <sheetDataSet>
      <sheetData sheetId="0"/>
      <sheetData sheetId="1" refreshError="1">
        <row r="7">
          <cell r="C7" t="str">
            <v>301, 301.A1</v>
          </cell>
          <cell r="D7">
            <v>1</v>
          </cell>
          <cell r="E7" t="str">
            <v>Corte, retiro y botada de pavimento:</v>
          </cell>
        </row>
        <row r="8">
          <cell r="C8">
            <v>0</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v>0</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v>0</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Informacion"/>
      <sheetName val="aCCIDENTES DE 1995 - 1996"/>
      <sheetName val="a%20%20aaInformaci%C3%B3n"/>
      <sheetName val="BASES"/>
      <sheetName val="CDItem"/>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MI"/>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efreshError="1"/>
      <sheetData sheetId="5">
        <row r="1">
          <cell r="C1">
            <v>0</v>
          </cell>
        </row>
      </sheetData>
      <sheetData sheetId="6"/>
      <sheetData sheetId="7">
        <row r="1">
          <cell r="C1">
            <v>0</v>
          </cell>
        </row>
      </sheetData>
      <sheetData sheetId="8"/>
      <sheetData sheetId="9"/>
      <sheetData sheetId="10"/>
      <sheetData sheetId="11"/>
      <sheetData sheetId="12"/>
      <sheetData sheetId="13"/>
      <sheetData sheetId="14"/>
      <sheetData sheetId="15"/>
      <sheetData sheetId="16"/>
      <sheetData sheetId="17"/>
      <sheetData sheetId="18" refreshError="1"/>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sheetData sheetId="25"/>
      <sheetData sheetId="26"/>
      <sheetData sheetId="27"/>
      <sheetData sheetId="28"/>
      <sheetData sheetId="29"/>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DE ACNT LOS ALAMOS"/>
      <sheetName val="PRESUPUESTO LOS ALAMOS"/>
      <sheetName val="APU LOS  ALAMOS ALCA"/>
    </sheetNames>
    <sheetDataSet>
      <sheetData sheetId="0">
        <row r="28">
          <cell r="D28">
            <v>75400</v>
          </cell>
        </row>
      </sheetData>
      <sheetData sheetId="1"/>
      <sheetData sheetId="2"/>
      <sheetData sheetId="3"/>
      <sheetData sheetId="4"/>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ONSÓN 1° ETAPA"/>
      <sheetName val="1.2.Exc Mat común 0-2m"/>
      <sheetName val="1.6.Concr 21MPa Losa Maciza"/>
      <sheetName val="1.9.1 Concreto 24MPa Columnas"/>
      <sheetName val="1.9.2 Concreto 28MPa Columnas"/>
      <sheetName val="1.11.Muro 21MPa"/>
      <sheetName val="1.20.Concr 21MPa Losa Aér Alig"/>
      <sheetName val="1.23.Concr 21MPa Graderías"/>
      <sheetName val="1.25.Mampostería en bloque"/>
      <sheetName val="1.35.Rampas aéreas en concreto"/>
      <sheetName val="1.36.Acero fy420"/>
      <sheetName val="1.37.Malla D84"/>
      <sheetName val="1.38.Malla D106"/>
      <sheetName val=" 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2.1"/>
      <sheetName val="2.2.2"/>
      <sheetName val="2.2.3"/>
      <sheetName val="2.2.4"/>
      <sheetName val=" 2.2.5"/>
      <sheetName val="2.2.6"/>
      <sheetName val="2.2.7"/>
      <sheetName val=" 2.2.8"/>
      <sheetName val="2.2.9"/>
      <sheetName val="2.2.10"/>
      <sheetName val="2.2.11"/>
      <sheetName val="2.2.12"/>
      <sheetName val="2.2.13"/>
      <sheetName val="2.2.14"/>
      <sheetName val="2.2.15"/>
      <sheetName val="2.2.16"/>
      <sheetName val="2.2.17"/>
      <sheetName val="2.3"/>
      <sheetName val="2.4"/>
      <sheetName val="2.5.1"/>
      <sheetName val="2.6.1"/>
      <sheetName val="2.6.2"/>
      <sheetName val="2.6.3"/>
      <sheetName val="2.6.4"/>
      <sheetName val="2.6.5"/>
      <sheetName val="2.6.6"/>
      <sheetName val="2.6.7"/>
      <sheetName val="2.6.8"/>
      <sheetName val="2.6.9"/>
      <sheetName val="2.6.10"/>
      <sheetName val="2.7.1.1"/>
      <sheetName val="2.7.1.2"/>
      <sheetName val="2.7.1.3"/>
      <sheetName val="2.7.1.4"/>
      <sheetName val="2.7.1.5"/>
      <sheetName val="2.7.1.6"/>
      <sheetName val="2.7.2.1"/>
      <sheetName val="2.7.2.2"/>
      <sheetName val="2.7.2.3"/>
      <sheetName val="2.7.3"/>
      <sheetName val="2.7.4"/>
      <sheetName val="2.7.5"/>
      <sheetName val="2.7.6"/>
      <sheetName val="2.7.7"/>
      <sheetName val="2.7.8"/>
      <sheetName val="2.7.9"/>
      <sheetName val="2.7.10"/>
      <sheetName val="2.7.11"/>
      <sheetName val="2.7.12"/>
      <sheetName val="2.8.1"/>
      <sheetName val="2.8.2"/>
      <sheetName val="2.8.3"/>
      <sheetName val="2.8.4"/>
      <sheetName val="2.9.1"/>
      <sheetName val="2.9.2"/>
      <sheetName val="2.9.3"/>
      <sheetName val="2.9.4"/>
      <sheetName val="2.9.5"/>
      <sheetName val="2.9.6"/>
      <sheetName val="2.9.7"/>
      <sheetName val="3.1.1"/>
      <sheetName val="3.1.2"/>
      <sheetName val="3.1.3"/>
      <sheetName val="3.1.6."/>
      <sheetName val="3.1.7."/>
      <sheetName val="3.1.8."/>
      <sheetName val="3.1.10"/>
      <sheetName val="3.1.12."/>
      <sheetName val="3.1.11"/>
      <sheetName val="3.1.13."/>
      <sheetName val="3.1.14."/>
      <sheetName val="3.1.15."/>
      <sheetName val="3.1.16."/>
      <sheetName val="3.1.17."/>
      <sheetName val="3.1.18."/>
      <sheetName val="3.1.19."/>
      <sheetName val="3.1.20."/>
      <sheetName val="3.1.21."/>
      <sheetName val="3.1.22."/>
      <sheetName val="3.1.23."/>
      <sheetName val="3.1.24"/>
      <sheetName val="3.2.1"/>
      <sheetName val="3.2.2"/>
      <sheetName val="3.2.3"/>
      <sheetName val="3.2.4"/>
      <sheetName val="3.2.5"/>
      <sheetName val="DATOS"/>
      <sheetName val="FORMATO"/>
      <sheetName val="1.9.Concreto 24MPa Column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row r="2">
          <cell r="D2" t="str">
            <v>A_Ayudante</v>
          </cell>
        </row>
        <row r="3">
          <cell r="D3" t="str">
            <v>B_Conductor</v>
          </cell>
        </row>
        <row r="4">
          <cell r="D4" t="str">
            <v>C_Oficial</v>
          </cell>
        </row>
        <row r="5">
          <cell r="D5" t="str">
            <v>D_Supervisor</v>
          </cell>
        </row>
        <row r="6">
          <cell r="D6" t="str">
            <v>E_Tecnico</v>
          </cell>
        </row>
        <row r="8">
          <cell r="D8" t="str">
            <v>G_</v>
          </cell>
        </row>
        <row r="9">
          <cell r="D9" t="str">
            <v>H_</v>
          </cell>
        </row>
        <row r="10">
          <cell r="D10" t="str">
            <v>I_</v>
          </cell>
        </row>
        <row r="11">
          <cell r="D11" t="str">
            <v>J_</v>
          </cell>
        </row>
        <row r="12">
          <cell r="D12" t="str">
            <v>K_</v>
          </cell>
        </row>
        <row r="13">
          <cell r="D13" t="str">
            <v>L_</v>
          </cell>
        </row>
        <row r="14">
          <cell r="D14" t="str">
            <v>M_</v>
          </cell>
        </row>
      </sheetData>
      <sheetData sheetId="118" refreshError="1"/>
      <sheetData sheetId="11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ow r="3">
          <cell r="C3">
            <v>0</v>
          </cell>
        </row>
      </sheetData>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LISTA CÓDIGOS"/>
      <sheetName val="BASE APU"/>
      <sheetName val="MANO DE OBRA"/>
      <sheetName val="INSUMOS"/>
      <sheetName val="EQUIPOS"/>
      <sheetName val="MATERIALES"/>
      <sheetName val="ESTRUCTURAS"/>
      <sheetName val="TRANSP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 sheetId="2"/>
      <sheetData sheetId="3">
        <row r="4">
          <cell r="A4">
            <v>0</v>
          </cell>
        </row>
      </sheetData>
      <sheetData sheetId="4"/>
      <sheetData sheetId="5"/>
      <sheetData sheetId="6"/>
      <sheetData sheetId="7"/>
      <sheetData sheetId="8"/>
      <sheetData sheetId="9"/>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ESTADO VÍA-CRIT.TECNICO"/>
      <sheetName val="Puntajes"/>
      <sheetName val="TOTCAPIT"/>
      <sheetName val="JORNABAS"/>
      <sheetName val="MATERIALES"/>
      <sheetName val="TOTCUADEQ"/>
      <sheetName val="TOTCUADMO"/>
      <sheetName val="Anexo No. 5"/>
      <sheetName val="5094-2003"/>
      <sheetName val="FINANCIERA"/>
      <sheetName val="DATOS"/>
      <sheetName val="PREACTA"/>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L.PRECIOS"/>
      <sheetName val="PREL"/>
      <sheetName val="MOV"/>
      <sheetName val="CIM"/>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DATOS"/>
      <sheetName val="ITEMS"/>
      <sheetName val="precios-básicos2002"/>
      <sheetName val="UNITARIO"/>
      <sheetName val="Hoja3"/>
      <sheetName val="RESUMEN"/>
      <sheetName val="lecho rio"/>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Anexo 5-1"/>
      <sheetName val="Anexo 5"/>
      <sheetName val="CHECK LIST INFORME"/>
      <sheetName val="CERT. BIENES-SERV"/>
      <sheetName val="CHECK LIST"/>
      <sheetName val="FICHA FINANCIERA"/>
      <sheetName val="CONTROL ACTAS"/>
      <sheetName val="Seguimiento (2)"/>
      <sheetName val="AU"/>
      <sheetName val="Anexo 5-1 (2)"/>
      <sheetName val="Check List Reajustes FM- 101"/>
      <sheetName val="Check List Acta FM- 101"/>
      <sheetName val="FICHA FINANCIERA MFM"/>
      <sheetName val="ACTAS"/>
      <sheetName val="REAJUSTES"/>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D5" t="str">
            <v>m3</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Sanitarios</v>
          </cell>
          <cell r="C13" t="str">
            <v>un</v>
          </cell>
          <cell r="D13">
            <v>1</v>
          </cell>
          <cell r="E13">
            <v>6</v>
          </cell>
          <cell r="F13">
            <v>95000</v>
          </cell>
          <cell r="G13">
            <v>570000</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Herramienta menor</v>
          </cell>
          <cell r="C36" t="str">
            <v>gbl</v>
          </cell>
          <cell r="D36">
            <v>1.1000000000000001</v>
          </cell>
          <cell r="E36">
            <v>0.1</v>
          </cell>
          <cell r="F36">
            <v>11800</v>
          </cell>
          <cell r="G36">
            <v>1180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*puerta de 2,4x2,4</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A005</v>
          </cell>
          <cell r="B63" t="str">
            <v>CERRAMIENTO PRLIMINAR (Estacón de madera, 4 líneas en alambre de púas y tela para portección de obras</v>
          </cell>
          <cell r="C63" t="str">
            <v>ML</v>
          </cell>
          <cell r="D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*transporte interno</v>
          </cell>
          <cell r="C83" t="str">
            <v>m3</v>
          </cell>
          <cell r="D83">
            <v>1</v>
          </cell>
          <cell r="E83">
            <v>0.17</v>
          </cell>
          <cell r="F83">
            <v>3341.4</v>
          </cell>
          <cell r="G83">
            <v>568.03800000000001</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3">
          <cell r="A63" t="str">
            <v>B008</v>
          </cell>
          <cell r="B63" t="str">
            <v xml:space="preserve">EXPLANACION A MAQUINA EN MATERIAL COMUN(BOTADA EXT.) </v>
          </cell>
          <cell r="C63" t="str">
            <v>M3</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57">
          <cell r="E57">
            <v>1400</v>
          </cell>
        </row>
      </sheetData>
      <sheetData sheetId="101" refreshError="1"/>
      <sheetData sheetId="102" refreshError="1"/>
      <sheetData sheetId="103"/>
      <sheetData sheetId="104"/>
      <sheetData sheetId="105"/>
      <sheetData sheetId="106"/>
      <sheetData sheetId="107"/>
      <sheetData sheetId="108"/>
      <sheetData sheetId="109">
        <row r="1">
          <cell r="A1">
            <v>0</v>
          </cell>
        </row>
      </sheetData>
      <sheetData sheetId="110"/>
      <sheetData sheetId="111">
        <row r="1">
          <cell r="A1" t="str">
            <v>MUNICIPIO DE MEDELLÍN</v>
          </cell>
        </row>
      </sheetData>
      <sheetData sheetId="112"/>
      <sheetData sheetId="113"/>
      <sheetData sheetId="114"/>
      <sheetData sheetId="115"/>
      <sheetData sheetId="116"/>
      <sheetData sheetId="117"/>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Inicial"/>
      <sheetName val="Proyeccion1"/>
      <sheetName val="CONTROL"/>
      <sheetName val="Tabla dinámica"/>
      <sheetName val="fact"/>
      <sheetName val="Proyeccion 2"/>
      <sheetName val="Ppto__Inicial"/>
      <sheetName val="Tabla_dinámica"/>
      <sheetName val="Proyeccion_2"/>
    </sheetNames>
    <sheetDataSet>
      <sheetData sheetId="0" refreshError="1"/>
      <sheetData sheetId="1" refreshError="1"/>
      <sheetData sheetId="2" refreshError="1"/>
      <sheetData sheetId="3" refreshError="1">
        <row r="3">
          <cell r="A3" t="str">
            <v>Suma de VALOR</v>
          </cell>
          <cell r="B3" t="str">
            <v>PROVEEDOR</v>
          </cell>
        </row>
        <row r="4">
          <cell r="A4" t="str">
            <v>ITEM</v>
          </cell>
          <cell r="B4" t="str">
            <v>HECTOR LONDOÑO</v>
          </cell>
          <cell r="C4" t="str">
            <v>COPAQUES</v>
          </cell>
          <cell r="D4" t="str">
            <v>DITECO</v>
          </cell>
          <cell r="E4" t="str">
            <v>FERROVALVULAS</v>
          </cell>
          <cell r="F4" t="str">
            <v>JAMER DE J. QUINTERO</v>
          </cell>
          <cell r="G4" t="str">
            <v>LA MANO FERRETERA</v>
          </cell>
          <cell r="H4" t="str">
            <v>CONSTRULAB</v>
          </cell>
          <cell r="I4" t="str">
            <v>JESUS A. VILLA</v>
          </cell>
          <cell r="J4" t="str">
            <v>WALTER ALVAREZ</v>
          </cell>
          <cell r="K4" t="str">
            <v>DAVID A. GARCES</v>
          </cell>
          <cell r="L4" t="str">
            <v>LUIS J. PELAEZ</v>
          </cell>
          <cell r="M4" t="str">
            <v>FERNANDO SUAREZ</v>
          </cell>
          <cell r="N4" t="str">
            <v>JUAN G. RENDON</v>
          </cell>
          <cell r="O4" t="str">
            <v>AMPARO VELASQUEZ</v>
          </cell>
          <cell r="P4" t="str">
            <v>NELSON VELEZ</v>
          </cell>
          <cell r="Q4" t="str">
            <v>ADRIANA M. TABORDA</v>
          </cell>
          <cell r="R4" t="str">
            <v>JOSE I. RAMIREZ</v>
          </cell>
          <cell r="S4" t="str">
            <v>Total general</v>
          </cell>
        </row>
        <row r="5">
          <cell r="A5" t="str">
            <v>2,1</v>
          </cell>
          <cell r="B5">
            <v>50005</v>
          </cell>
          <cell r="S5">
            <v>50005</v>
          </cell>
        </row>
        <row r="6">
          <cell r="A6" t="str">
            <v>1,1</v>
          </cell>
          <cell r="B6">
            <v>187457</v>
          </cell>
          <cell r="S6">
            <v>187457</v>
          </cell>
        </row>
        <row r="7">
          <cell r="A7" t="str">
            <v>4,3</v>
          </cell>
          <cell r="B7">
            <v>110947</v>
          </cell>
          <cell r="G7">
            <v>519420</v>
          </cell>
          <cell r="S7">
            <v>630367</v>
          </cell>
        </row>
        <row r="8">
          <cell r="A8" t="str">
            <v>4,1</v>
          </cell>
          <cell r="B8">
            <v>1143350</v>
          </cell>
          <cell r="G8">
            <v>2701886</v>
          </cell>
          <cell r="J8">
            <v>120000</v>
          </cell>
          <cell r="R8">
            <v>436500</v>
          </cell>
          <cell r="S8">
            <v>4401736</v>
          </cell>
        </row>
        <row r="9">
          <cell r="A9" t="str">
            <v>3,1</v>
          </cell>
          <cell r="B9">
            <v>584507</v>
          </cell>
          <cell r="G9">
            <v>1819681</v>
          </cell>
          <cell r="J9">
            <v>240000</v>
          </cell>
          <cell r="R9">
            <v>228000</v>
          </cell>
          <cell r="S9">
            <v>2872188</v>
          </cell>
        </row>
        <row r="10">
          <cell r="A10" t="str">
            <v>3,4</v>
          </cell>
          <cell r="B10">
            <v>180023</v>
          </cell>
          <cell r="F10">
            <v>120000</v>
          </cell>
          <cell r="G10">
            <v>196643</v>
          </cell>
          <cell r="S10">
            <v>496666</v>
          </cell>
        </row>
        <row r="11">
          <cell r="A11" t="str">
            <v>4,4</v>
          </cell>
          <cell r="B11">
            <v>174210</v>
          </cell>
          <cell r="G11">
            <v>196643</v>
          </cell>
          <cell r="R11">
            <v>375000</v>
          </cell>
          <cell r="S11">
            <v>745853</v>
          </cell>
        </row>
        <row r="12">
          <cell r="A12" t="str">
            <v>4,5</v>
          </cell>
          <cell r="B12">
            <v>149592</v>
          </cell>
          <cell r="S12">
            <v>149592</v>
          </cell>
        </row>
        <row r="13">
          <cell r="A13" t="str">
            <v>5,1</v>
          </cell>
          <cell r="B13">
            <v>767706</v>
          </cell>
          <cell r="G13">
            <v>393287</v>
          </cell>
          <cell r="R13">
            <v>95000</v>
          </cell>
          <cell r="S13">
            <v>1255993</v>
          </cell>
        </row>
        <row r="14">
          <cell r="A14" t="str">
            <v>6,4</v>
          </cell>
          <cell r="B14">
            <v>146170</v>
          </cell>
          <cell r="G14">
            <v>265393</v>
          </cell>
          <cell r="S14">
            <v>411563</v>
          </cell>
        </row>
        <row r="15">
          <cell r="A15" t="str">
            <v>10,4</v>
          </cell>
          <cell r="B15">
            <v>420558</v>
          </cell>
          <cell r="S15">
            <v>420558</v>
          </cell>
        </row>
        <row r="16">
          <cell r="A16" t="str">
            <v>12,2</v>
          </cell>
          <cell r="B16">
            <v>2108014</v>
          </cell>
          <cell r="S16">
            <v>2108014</v>
          </cell>
        </row>
        <row r="17">
          <cell r="A17" t="str">
            <v>12,4</v>
          </cell>
          <cell r="B17">
            <v>359013</v>
          </cell>
          <cell r="O17">
            <v>150000</v>
          </cell>
          <cell r="S17">
            <v>509013</v>
          </cell>
        </row>
        <row r="18">
          <cell r="A18" t="str">
            <v>13,1</v>
          </cell>
          <cell r="B18">
            <v>467743</v>
          </cell>
          <cell r="F18">
            <v>400000</v>
          </cell>
          <cell r="G18">
            <v>4200</v>
          </cell>
          <cell r="I18">
            <v>310500</v>
          </cell>
          <cell r="J18">
            <v>355000</v>
          </cell>
          <cell r="S18">
            <v>1537443</v>
          </cell>
        </row>
        <row r="19">
          <cell r="A19" t="str">
            <v>13,3</v>
          </cell>
          <cell r="B19">
            <v>1639523</v>
          </cell>
          <cell r="D19">
            <v>395592</v>
          </cell>
          <cell r="F19">
            <v>110000</v>
          </cell>
          <cell r="G19">
            <v>735008</v>
          </cell>
          <cell r="S19">
            <v>2880123</v>
          </cell>
        </row>
        <row r="20">
          <cell r="A20" t="str">
            <v>13,4</v>
          </cell>
          <cell r="B20">
            <v>869771</v>
          </cell>
          <cell r="D20">
            <v>362214</v>
          </cell>
          <cell r="F20">
            <v>120000</v>
          </cell>
          <cell r="G20">
            <v>1157212</v>
          </cell>
          <cell r="S20">
            <v>2509197</v>
          </cell>
        </row>
        <row r="21">
          <cell r="A21" t="str">
            <v>13,6</v>
          </cell>
          <cell r="B21">
            <v>371836</v>
          </cell>
          <cell r="G21">
            <v>1419631</v>
          </cell>
          <cell r="R21">
            <v>601500</v>
          </cell>
          <cell r="S21">
            <v>2392967</v>
          </cell>
        </row>
        <row r="22">
          <cell r="A22" t="str">
            <v>1,2</v>
          </cell>
          <cell r="B22">
            <v>694657</v>
          </cell>
          <cell r="C22">
            <v>51000</v>
          </cell>
          <cell r="G22">
            <v>3249032</v>
          </cell>
          <cell r="S22">
            <v>3994689</v>
          </cell>
        </row>
        <row r="23">
          <cell r="A23" t="str">
            <v>2,2</v>
          </cell>
          <cell r="B23">
            <v>173095</v>
          </cell>
          <cell r="S23">
            <v>173095</v>
          </cell>
        </row>
        <row r="24">
          <cell r="A24" t="str">
            <v>3,2</v>
          </cell>
          <cell r="B24">
            <v>539888</v>
          </cell>
          <cell r="G24">
            <v>479958</v>
          </cell>
          <cell r="J24">
            <v>180000</v>
          </cell>
          <cell r="S24">
            <v>1199846</v>
          </cell>
        </row>
        <row r="25">
          <cell r="A25" t="str">
            <v>3,6</v>
          </cell>
          <cell r="B25">
            <v>400504</v>
          </cell>
          <cell r="G25">
            <v>1691532</v>
          </cell>
          <cell r="R25">
            <v>39000</v>
          </cell>
          <cell r="S25">
            <v>2131036</v>
          </cell>
        </row>
        <row r="26">
          <cell r="A26" t="str">
            <v>3,3</v>
          </cell>
          <cell r="B26">
            <v>476898</v>
          </cell>
          <cell r="G26">
            <v>537045</v>
          </cell>
          <cell r="J26">
            <v>120000</v>
          </cell>
          <cell r="S26">
            <v>1133943</v>
          </cell>
        </row>
        <row r="27">
          <cell r="A27" t="str">
            <v>13,2</v>
          </cell>
          <cell r="B27">
            <v>215408</v>
          </cell>
          <cell r="F27">
            <v>180000</v>
          </cell>
          <cell r="S27">
            <v>395408</v>
          </cell>
        </row>
        <row r="28">
          <cell r="A28" t="str">
            <v>13,17</v>
          </cell>
          <cell r="E28">
            <v>29000</v>
          </cell>
          <cell r="S28">
            <v>29000</v>
          </cell>
        </row>
        <row r="29">
          <cell r="A29" t="str">
            <v>14,1</v>
          </cell>
          <cell r="G29">
            <v>642438</v>
          </cell>
          <cell r="S29">
            <v>642438</v>
          </cell>
        </row>
        <row r="30">
          <cell r="A30" t="str">
            <v>12,5</v>
          </cell>
          <cell r="G30">
            <v>7200</v>
          </cell>
          <cell r="S30">
            <v>7200</v>
          </cell>
        </row>
        <row r="31">
          <cell r="A31" t="str">
            <v>6,3</v>
          </cell>
          <cell r="G31">
            <v>24942</v>
          </cell>
          <cell r="S31">
            <v>24942</v>
          </cell>
        </row>
        <row r="32">
          <cell r="A32" t="str">
            <v>8,1</v>
          </cell>
          <cell r="G32">
            <v>87182</v>
          </cell>
          <cell r="S32">
            <v>87182</v>
          </cell>
        </row>
        <row r="33">
          <cell r="A33" t="str">
            <v>8,2</v>
          </cell>
          <cell r="G33">
            <v>87183</v>
          </cell>
          <cell r="S33">
            <v>87183</v>
          </cell>
        </row>
        <row r="34">
          <cell r="A34" t="str">
            <v>8,3</v>
          </cell>
          <cell r="G34">
            <v>98523</v>
          </cell>
          <cell r="S34">
            <v>98523</v>
          </cell>
        </row>
        <row r="35">
          <cell r="A35" t="str">
            <v>2,5</v>
          </cell>
          <cell r="J35">
            <v>200000</v>
          </cell>
          <cell r="S35">
            <v>200000</v>
          </cell>
        </row>
        <row r="36">
          <cell r="A36" t="str">
            <v>7,1</v>
          </cell>
          <cell r="K36">
            <v>525000</v>
          </cell>
          <cell r="S36">
            <v>525000</v>
          </cell>
        </row>
        <row r="37">
          <cell r="A37" t="str">
            <v>13,16</v>
          </cell>
          <cell r="K37">
            <v>350000</v>
          </cell>
          <cell r="S37">
            <v>350000</v>
          </cell>
        </row>
        <row r="38">
          <cell r="A38" t="str">
            <v>11,1</v>
          </cell>
          <cell r="L38">
            <v>2627245</v>
          </cell>
          <cell r="Q38">
            <v>2903000</v>
          </cell>
          <cell r="S38">
            <v>5530245</v>
          </cell>
        </row>
        <row r="39">
          <cell r="A39" t="str">
            <v>9,1</v>
          </cell>
          <cell r="M39">
            <v>1595000</v>
          </cell>
          <cell r="S39">
            <v>1595000</v>
          </cell>
        </row>
        <row r="40">
          <cell r="A40" t="str">
            <v>12,3</v>
          </cell>
          <cell r="G40">
            <v>52219</v>
          </cell>
          <cell r="N40">
            <v>40000</v>
          </cell>
          <cell r="O40">
            <v>100000</v>
          </cell>
          <cell r="P40">
            <v>468000</v>
          </cell>
          <cell r="R40">
            <v>30000</v>
          </cell>
          <cell r="S40">
            <v>690219</v>
          </cell>
        </row>
        <row r="41">
          <cell r="A41" t="str">
            <v>14,3</v>
          </cell>
          <cell r="O41">
            <v>139000</v>
          </cell>
          <cell r="S41">
            <v>139000</v>
          </cell>
        </row>
        <row r="42">
          <cell r="A42" t="str">
            <v>3,5</v>
          </cell>
          <cell r="Q42">
            <v>1645000</v>
          </cell>
          <cell r="S42">
            <v>1645000</v>
          </cell>
        </row>
        <row r="43">
          <cell r="A43" t="str">
            <v>3,7</v>
          </cell>
          <cell r="Q43">
            <v>600000</v>
          </cell>
          <cell r="S43">
            <v>600000</v>
          </cell>
        </row>
        <row r="44">
          <cell r="A44" t="str">
            <v>13,9</v>
          </cell>
          <cell r="R44">
            <v>285000</v>
          </cell>
          <cell r="S44">
            <v>285000</v>
          </cell>
        </row>
        <row r="45">
          <cell r="A45" t="str">
            <v>14,2</v>
          </cell>
          <cell r="H45">
            <v>62640</v>
          </cell>
          <cell r="S45">
            <v>62640</v>
          </cell>
        </row>
      </sheetData>
      <sheetData sheetId="4" refreshError="1"/>
      <sheetData sheetId="5" refreshError="1"/>
      <sheetData sheetId="6"/>
      <sheetData sheetId="7">
        <row r="3">
          <cell r="A3" t="str">
            <v>Suma de VALOR</v>
          </cell>
        </row>
      </sheetData>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 sheetId="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row r="1">
          <cell r="A1" t="str">
            <v>Name</v>
          </cell>
        </row>
      </sheetData>
      <sheetData sheetId="14"/>
      <sheetData sheetId="15"/>
      <sheetData sheetId="16"/>
      <sheetData sheetId="17"/>
      <sheetData sheetId="18"/>
      <sheetData sheetId="19"/>
      <sheetData sheetId="20">
        <row r="1">
          <cell r="A1" t="str">
            <v>Name</v>
          </cell>
        </row>
      </sheetData>
      <sheetData sheetId="21">
        <row r="1">
          <cell r="A1" t="str">
            <v>Name</v>
          </cell>
        </row>
      </sheetData>
      <sheetData sheetId="22">
        <row r="1">
          <cell r="A1" t="str">
            <v>Name</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Toledo"/>
      <sheetName val="Empleados"/>
      <sheetName val="Vivienda Rural"/>
    </sheetNames>
    <sheetDataSet>
      <sheetData sheetId="0" refreshError="1"/>
      <sheetData sheetId="1" refreshError="1">
        <row r="2">
          <cell r="D2" t="str">
            <v>DESCRIPCIÓN</v>
          </cell>
        </row>
        <row r="3">
          <cell r="D3" t="str">
            <v>Wilmar</v>
          </cell>
        </row>
        <row r="4">
          <cell r="D4">
            <v>545454</v>
          </cell>
        </row>
        <row r="5">
          <cell r="D5">
            <v>545454</v>
          </cell>
        </row>
        <row r="6">
          <cell r="D6">
            <v>11111111111</v>
          </cell>
        </row>
        <row r="7">
          <cell r="D7">
            <v>333333333333</v>
          </cell>
        </row>
        <row r="8">
          <cell r="D8">
            <v>555555555555</v>
          </cell>
        </row>
        <row r="9">
          <cell r="D9">
            <v>66666666666</v>
          </cell>
        </row>
        <row r="10">
          <cell r="D10">
            <v>77777777</v>
          </cell>
        </row>
      </sheetData>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Factor Prestacional"/>
      <sheetName val="Listado APU"/>
      <sheetName val="APU"/>
      <sheetName val="Materiales y suministros"/>
      <sheetName val="Memorias de cálculo Vía"/>
      <sheetName val="MEMORIAS"/>
      <sheetName val="CALCULO ACERO"/>
      <sheetName val="ADMINISTRACIÓN"/>
      <sheetName val="Programación"/>
      <sheetName val="Alcant San Andrés"/>
      <sheetName val="CIC SAN ANDRES"/>
      <sheetName val="Viviendas Toledo"/>
      <sheetName val="Vivienda Barrio Nuevo"/>
      <sheetName val="ADMINISTRACIÓN Vivienda"/>
      <sheetName val="Presupuesto Interventoría"/>
      <sheetName val="FACTOR MULTIPLICADOR PERSONAL"/>
      <sheetName val="FACTOR MULTIPLICADOR OTROS"/>
      <sheetName val="MEMORIAS Vivienda"/>
      <sheetName val="CALCULO ACERO Vivienda"/>
    </sheetNames>
    <sheetDataSet>
      <sheetData sheetId="0"/>
      <sheetData sheetId="1"/>
      <sheetData sheetId="2"/>
      <sheetData sheetId="3">
        <row r="4">
          <cell r="G4" t="str">
            <v>DESCRIPCIÓN</v>
          </cell>
        </row>
        <row r="5">
          <cell r="G5">
            <v>0</v>
          </cell>
        </row>
        <row r="6">
          <cell r="G6" t="str">
            <v>SUB ANÁLISIS</v>
          </cell>
        </row>
        <row r="7">
          <cell r="G7">
            <v>0</v>
          </cell>
        </row>
        <row r="8">
          <cell r="G8" t="str">
            <v>Preparación de Concreto de 210 F´C en obra</v>
          </cell>
        </row>
        <row r="9">
          <cell r="G9" t="str">
            <v>Preparación de Concreto de 280 F´C en obra</v>
          </cell>
        </row>
        <row r="10">
          <cell r="G10" t="str">
            <v>Preparación de Concreto de 170 F´C en obra</v>
          </cell>
        </row>
        <row r="11">
          <cell r="G11" t="str">
            <v>Preparación de Mortero 1:5 en Obra</v>
          </cell>
        </row>
        <row r="12">
          <cell r="G12">
            <v>0</v>
          </cell>
        </row>
        <row r="13">
          <cell r="G13" t="str">
            <v>PRELIMINARES</v>
          </cell>
        </row>
        <row r="14">
          <cell r="G14">
            <v>0</v>
          </cell>
        </row>
        <row r="15">
          <cell r="G15" t="str">
            <v>Localización y replanteo de Estructuras</v>
          </cell>
        </row>
        <row r="16">
          <cell r="G16" t="str">
            <v>Localización y replanteo de Redes</v>
          </cell>
        </row>
        <row r="17">
          <cell r="G17">
            <v>0</v>
          </cell>
        </row>
        <row r="18">
          <cell r="G18" t="str">
            <v>DEMOLICIONES</v>
          </cell>
        </row>
        <row r="19">
          <cell r="G19">
            <v>0</v>
          </cell>
        </row>
        <row r="20">
          <cell r="G20" t="str">
            <v>Demolición de pavimento rígido en vías</v>
          </cell>
        </row>
        <row r="21">
          <cell r="G21" t="str">
            <v>Demolición de roca por medios mecánicos o hidráulicos.</v>
          </cell>
        </row>
        <row r="22">
          <cell r="G22" t="str">
            <v>Desembombe y extracción de roca producto de la demolición.</v>
          </cell>
        </row>
        <row r="23">
          <cell r="G23" t="str">
            <v>Demolición de estructura existente</v>
          </cell>
        </row>
        <row r="24">
          <cell r="G24" t="str">
            <v>Desmonte de aparatos sanitarios</v>
          </cell>
        </row>
        <row r="25">
          <cell r="G25" t="str">
            <v>Desmonte de enchapes</v>
          </cell>
        </row>
        <row r="26">
          <cell r="G26" t="str">
            <v>Desmonte de Cubierta en teja de fibro cemento sobre estructura metálica perlín.</v>
          </cell>
        </row>
        <row r="27">
          <cell r="G27">
            <v>0</v>
          </cell>
        </row>
        <row r="28">
          <cell r="G28" t="str">
            <v>MOVIMIENTOS DE TIERRA, LLENOS, BASES, AGREGADOS Y FILTROS</v>
          </cell>
        </row>
        <row r="29">
          <cell r="G29">
            <v>0</v>
          </cell>
        </row>
        <row r="30">
          <cell r="G30" t="str">
            <v>Excavación 0 a 2 ML a mano en material seco.</v>
          </cell>
        </row>
        <row r="31">
          <cell r="G31" t="str">
            <v>Excavación 2 a 4 ML a mano en material seco.</v>
          </cell>
        </row>
        <row r="32">
          <cell r="G32" t="str">
            <v>Excavación 2 a 4 ML a mano en material húmedo.</v>
          </cell>
        </row>
        <row r="33">
          <cell r="G33" t="str">
            <v>Excavación Pilas 0 a 2 ml en material seco.</v>
          </cell>
        </row>
        <row r="34">
          <cell r="G34" t="str">
            <v>Excavación Pilas 0 a 2 ml en material húmedo.</v>
          </cell>
        </row>
        <row r="35">
          <cell r="G35" t="str">
            <v>Excavación Pilas 2 a 4 ml en material seco.</v>
          </cell>
        </row>
        <row r="36">
          <cell r="G36" t="str">
            <v>Excavación Pilas 2 a 4 ML en material húmedo.</v>
          </cell>
        </row>
        <row r="37">
          <cell r="G37" t="str">
            <v>Excavación Pilas 4 a 6 ML en material seco.</v>
          </cell>
        </row>
        <row r="38">
          <cell r="G38" t="str">
            <v>Excavación Pilas 4 a 6 ML en material húmedo.</v>
          </cell>
        </row>
        <row r="39">
          <cell r="G39" t="str">
            <v>Llenos compactados con material de préstamo densidad al 95% del próctor modificado.</v>
          </cell>
        </row>
        <row r="40">
          <cell r="G40" t="str">
            <v>Llenos compactados con material proveniente de la excavación</v>
          </cell>
        </row>
        <row r="41">
          <cell r="G41" t="str">
            <v>Cimentación de tubería con triturado 3/4"</v>
          </cell>
        </row>
        <row r="42">
          <cell r="G42" t="str">
            <v>Base Granular en brechas</v>
          </cell>
        </row>
        <row r="43">
          <cell r="G43" t="str">
            <v>Base Granular en vía.</v>
          </cell>
        </row>
        <row r="44">
          <cell r="G44" t="str">
            <v>Excavación mecánica perfilación vías.</v>
          </cell>
        </row>
        <row r="45">
          <cell r="G45" t="str">
            <v>Gavión en piedra para contención</v>
          </cell>
        </row>
        <row r="46">
          <cell r="G46">
            <v>0</v>
          </cell>
        </row>
        <row r="47">
          <cell r="G47" t="str">
            <v>ELEMENTOS ESTRUCTURALES EN CONCRETO</v>
          </cell>
        </row>
        <row r="48">
          <cell r="G48">
            <v>0</v>
          </cell>
        </row>
        <row r="49">
          <cell r="G49" t="str">
            <v>Anillos para Pila Ø 1,20 m externo, en Concreto 170F´C</v>
          </cell>
        </row>
        <row r="50">
          <cell r="G50" t="str">
            <v>Anillos para, en Concreto 170F´C</v>
          </cell>
        </row>
        <row r="51">
          <cell r="G51" t="str">
            <v>Pila en Concreto 210 f´c</v>
          </cell>
        </row>
        <row r="52">
          <cell r="G52" t="str">
            <v>Atraque en Concreto 210 f´c</v>
          </cell>
        </row>
        <row r="53">
          <cell r="G53" t="str">
            <v>Vigas aéreas de losa en Concreto 210 f´c</v>
          </cell>
        </row>
        <row r="54">
          <cell r="G54" t="str">
            <v>Vigas aéreas para puente vehicular sobre río Concreto 210 f´c.</v>
          </cell>
        </row>
        <row r="55">
          <cell r="G55" t="str">
            <v>Muro Pantalla Estructural en Concreto f´c 210.</v>
          </cell>
        </row>
        <row r="56">
          <cell r="G56" t="str">
            <v>Viga de Fundación en Concreto f´c 210.</v>
          </cell>
        </row>
        <row r="57">
          <cell r="G57" t="str">
            <v>Columnas Rectangulares a la vista en Concreto f´c 210.</v>
          </cell>
        </row>
        <row r="58">
          <cell r="G58" t="str">
            <v>Columna de confinamiento de 10 x 20 en Concreto f´c 210 a la vista.</v>
          </cell>
        </row>
        <row r="59">
          <cell r="G59" t="str">
            <v>Columna Ø 1,00 en concreto a la vista de f´c 210.</v>
          </cell>
        </row>
        <row r="60">
          <cell r="G60" t="str">
            <v>Losas aéreas macizas en Concreto f´c 210.</v>
          </cell>
        </row>
        <row r="61">
          <cell r="G61" t="str">
            <v>Losas de 0,10 aérea Macizas en Concreto f´c 210.</v>
          </cell>
        </row>
        <row r="62">
          <cell r="G62" t="str">
            <v>VAM; Viga de Amarre Sobre Muro en Concreto f´c 210 a la vista.</v>
          </cell>
        </row>
        <row r="63">
          <cell r="G63" t="str">
            <v>VAM 10 x 20; Viga de amarre sobre muro en Concreto f´c 210 a la vista.</v>
          </cell>
        </row>
        <row r="64">
          <cell r="G64" t="str">
            <v>Dintel 15 x 20; en Concreto f´c 210 a la vista.</v>
          </cell>
        </row>
        <row r="65">
          <cell r="G65" t="str">
            <v>Viga cinta culata sobre muro de 10 x 10 en Concreto f´c 210 a la vista.</v>
          </cell>
        </row>
        <row r="66">
          <cell r="G66" t="str">
            <v>Escaleras Macizas aéreas en Concreto f´c 210.</v>
          </cell>
        </row>
        <row r="67">
          <cell r="G67" t="str">
            <v>Placa de Contrapiso E=0,10 en Concreto de 210 f´c, Acabado rústico.</v>
          </cell>
        </row>
        <row r="68">
          <cell r="G68" t="str">
            <v>Placa de contrapiso, E=0,10, en Concreto de 210 f´c acabado paleteado.</v>
          </cell>
        </row>
        <row r="69">
          <cell r="G69" t="str">
            <v>Placa de contrapiso, E=0,07, Concreto de 210 f´c acabado paleteado.</v>
          </cell>
        </row>
        <row r="70">
          <cell r="G70" t="str">
            <v>Graderías en concreto f´c 210 sobre terreno natural.</v>
          </cell>
        </row>
        <row r="71">
          <cell r="G71" t="str">
            <v>Graderías en concreto f´c 210 sobre terreno natural. E=0,10 m</v>
          </cell>
        </row>
        <row r="72">
          <cell r="G72" t="str">
            <v>Graderías en concreto f´c 210 aéreas.</v>
          </cell>
        </row>
        <row r="73">
          <cell r="G73" t="str">
            <v>Concreto de limpieza de 170 f´c para solado, E=0,05.</v>
          </cell>
        </row>
        <row r="74">
          <cell r="G74" t="str">
            <v>Concreto ciclópeo</v>
          </cell>
        </row>
        <row r="75">
          <cell r="G75" t="str">
            <v>Caja de inspección de 60 x 60 para alcantarillado.</v>
          </cell>
        </row>
        <row r="76">
          <cell r="G76" t="str">
            <v xml:space="preserve">Caja de distribución eléctrica sellada y marcada </v>
          </cell>
        </row>
        <row r="77">
          <cell r="G77" t="str">
            <v>Caja de empalme de 40 x 40 para alcantarillado.</v>
          </cell>
        </row>
        <row r="78">
          <cell r="G78" t="str">
            <v>Caja de inspección de 30 x 30 para electricidad.</v>
          </cell>
        </row>
        <row r="79">
          <cell r="G79" t="str">
            <v>Sumidero Aguas lluvias Caja de 0,41 x 0,65 libres, vaciada en conreto. Tipo B.</v>
          </cell>
        </row>
        <row r="80">
          <cell r="G80" t="str">
            <v>Cuneta en concreto de 210 F´c E=0,10</v>
          </cell>
        </row>
        <row r="81">
          <cell r="G81" t="str">
            <v>Banca en Concreto de 210 F´c Para camerinos E=0,10</v>
          </cell>
        </row>
        <row r="82">
          <cell r="G82" t="str">
            <v>Mesón en Concreto E=0,10 para cocina o baño de 210 F´c.</v>
          </cell>
        </row>
        <row r="83">
          <cell r="G83" t="str">
            <v>Cilindro  Ø=1,20m para cámara de inspección de concreto de f'c=21MPa</v>
          </cell>
        </row>
        <row r="84">
          <cell r="G84" t="str">
            <v>Cilindro  Ø=1,50m para cámara de inspección de concreto de f'c=21MPa</v>
          </cell>
        </row>
        <row r="85">
          <cell r="G85" t="str">
            <v>Cono Ø=1,20m concéntrico para cámaras de inspección en concreto f'c = 3000PSI</v>
          </cell>
        </row>
        <row r="86">
          <cell r="G86" t="str">
            <v>Cono Ø=1,50m concéntrico para cámaras de inspección en concreto f'c = 3000PSI</v>
          </cell>
        </row>
        <row r="87">
          <cell r="G87" t="str">
            <v>Base y Cañuelas Ø=1,20m para cámara de inspección concéntrico  en concreto f'c = 3000PSI</v>
          </cell>
        </row>
        <row r="88">
          <cell r="G88" t="str">
            <v>Base y Cañuelas Ø=1,50m para cámara de inspección concéntrico  en concreto f'c = 3000PSI</v>
          </cell>
        </row>
        <row r="89">
          <cell r="G89" t="str">
            <v>Cuello y Tapa para Camara de Inspeccion</v>
          </cell>
        </row>
        <row r="90">
          <cell r="G90" t="str">
            <v>Concreto para contenedor primera clase</v>
          </cell>
        </row>
        <row r="91">
          <cell r="G91" t="str">
            <v>Vía en Concreto E=0,20 de f´c 280.</v>
          </cell>
        </row>
        <row r="92">
          <cell r="G92" t="str">
            <v>Andén E=0,10 M en Concreto de f´c 210.</v>
          </cell>
        </row>
        <row r="93">
          <cell r="G93">
            <v>0</v>
          </cell>
        </row>
        <row r="94">
          <cell r="G94" t="str">
            <v>ACEROS DE REFUERZO</v>
          </cell>
        </row>
        <row r="95">
          <cell r="G95">
            <v>0</v>
          </cell>
        </row>
        <row r="96">
          <cell r="G96" t="str">
            <v>Acero de refuerzo de 60,000 PSI, Corrugado.</v>
          </cell>
        </row>
        <row r="97">
          <cell r="G97" t="str">
            <v>Acero de refuerzo de 60,000 PSI, Liso.</v>
          </cell>
        </row>
        <row r="98">
          <cell r="G98" t="str">
            <v>Malla electrosoldada D-84</v>
          </cell>
        </row>
        <row r="99">
          <cell r="G99" t="str">
            <v>Malla electrosoldada D-131</v>
          </cell>
        </row>
        <row r="100">
          <cell r="G100" t="str">
            <v>Malla electrosoldada D-131 por KG</v>
          </cell>
        </row>
        <row r="101">
          <cell r="G101" t="str">
            <v>Peldaños galvanizados tipo uña de gato, en acero corrugado de Ø3/4", L=0,70 m</v>
          </cell>
        </row>
        <row r="102">
          <cell r="G102">
            <v>0</v>
          </cell>
        </row>
        <row r="103">
          <cell r="G103" t="str">
            <v>ELEMENTOS ESTRUCTURALES EN ACERO</v>
          </cell>
        </row>
        <row r="104">
          <cell r="G104">
            <v>0</v>
          </cell>
        </row>
        <row r="105">
          <cell r="G105">
            <v>0</v>
          </cell>
        </row>
        <row r="106">
          <cell r="G106">
            <v>0</v>
          </cell>
        </row>
        <row r="107">
          <cell r="G107" t="str">
            <v>MAMPOSTERÍA Y PREFABRICADOS</v>
          </cell>
        </row>
        <row r="108">
          <cell r="G108">
            <v>0</v>
          </cell>
        </row>
        <row r="109">
          <cell r="G109" t="str">
            <v>Mampostería en bloque de concreto de 10x20x40 Acabado liso, no estructural.</v>
          </cell>
        </row>
        <row r="110">
          <cell r="G110" t="str">
            <v>Mampostería en bloque de concreto de 12x20x40 Acabado liso, estructural.</v>
          </cell>
        </row>
        <row r="111">
          <cell r="G111" t="str">
            <v>Mampostería en bloque de concreto de 15x20x40 Acabado liso, estructural.</v>
          </cell>
        </row>
        <row r="112">
          <cell r="G112" t="str">
            <v>Mampostería en ladrillo cocido de arcilla de 10x20x40 Acabado revitado, no estructural.</v>
          </cell>
        </row>
        <row r="113">
          <cell r="G113" t="str">
            <v>Mampostería en ladrillo cocido de arcilla de 15x20x40 Acabado revitado, no estructural.</v>
          </cell>
        </row>
        <row r="114">
          <cell r="G114" t="str">
            <v>Mampostería en ladrillo calado de concreto de 10x20x20 Acabado revitado.</v>
          </cell>
        </row>
        <row r="115">
          <cell r="G115" t="str">
            <v>Sobrecimiento 2 hiladas en bloque de concreto 15 x 20 x 40 impermeabilizado</v>
          </cell>
        </row>
        <row r="116">
          <cell r="G116" t="str">
            <v>Sardinel o Cordón Pre fabricado en Concreto</v>
          </cell>
        </row>
        <row r="117">
          <cell r="G117">
            <v>0</v>
          </cell>
        </row>
        <row r="118">
          <cell r="G118" t="str">
            <v>PISOS Y ENCHAPES</v>
          </cell>
        </row>
        <row r="119">
          <cell r="G119">
            <v>0</v>
          </cell>
        </row>
        <row r="120">
          <cell r="G120" t="str">
            <v>Entresuelo y recebo.</v>
          </cell>
        </row>
        <row r="121">
          <cell r="G121" t="str">
            <v>Enchape Baldosín Blanco institucional.</v>
          </cell>
        </row>
        <row r="122">
          <cell r="G122" t="str">
            <v>Encharque ducha Baldosín Blanco institucional.</v>
          </cell>
        </row>
        <row r="123">
          <cell r="G123" t="str">
            <v>Enchape en cerámica piso 45x45</v>
          </cell>
        </row>
        <row r="124">
          <cell r="G124" t="str">
            <v>Piso en duro piso color negro.</v>
          </cell>
        </row>
        <row r="125">
          <cell r="G125" t="str">
            <v>Endurecedor para losa en concreto</v>
          </cell>
        </row>
        <row r="126">
          <cell r="G126" t="str">
            <v>ZÓCALO BALDOSA</v>
          </cell>
        </row>
        <row r="127">
          <cell r="G127">
            <v>0</v>
          </cell>
        </row>
        <row r="128">
          <cell r="G128" t="str">
            <v>INSTALACIONES ELÉCTRICAS Y DE TELECOMUNICACIONES</v>
          </cell>
        </row>
        <row r="129">
          <cell r="G129">
            <v>0</v>
          </cell>
        </row>
        <row r="130">
          <cell r="G130" t="str">
            <v>Alimentador Circuito para tablero de distribucón 2#4+1#6+1#8T, incluye tubería PVC</v>
          </cell>
        </row>
        <row r="131">
          <cell r="G131" t="str">
            <v>Circuito Alimentador para salidas en 2#12+1#12T, incluye tubería PVC 1/2"</v>
          </cell>
        </row>
        <row r="132">
          <cell r="G132" t="str">
            <v>Circuito Alimentador para salidas en 8#12+1#12T, incluye tubería EMT 3/4"</v>
          </cell>
        </row>
        <row r="133">
          <cell r="G133" t="str">
            <v>Circuito Alimentador para salidas en 6#12+1#12T, incluye tubería EMT 3/4"</v>
          </cell>
        </row>
        <row r="134">
          <cell r="G134" t="str">
            <v>Circuito Alimentador para salidas en 4#12+1#12T, incluye tubería EMT 3/4"</v>
          </cell>
        </row>
        <row r="135">
          <cell r="G135" t="str">
            <v>Circuito Alimentador para salidas en 2#12+1#12T, incluye tubería EMT 3/4"</v>
          </cell>
        </row>
        <row r="136">
          <cell r="G136" t="str">
            <v>Salidas 110 V para tomas dobles con Polo a tierra.</v>
          </cell>
        </row>
        <row r="137">
          <cell r="G137" t="str">
            <v>Salida 220 V para tomas dobles.</v>
          </cell>
        </row>
        <row r="138">
          <cell r="G138" t="str">
            <v>Salida para Swiche Triple.</v>
          </cell>
        </row>
        <row r="139">
          <cell r="G139" t="str">
            <v>Salida 110 V para Swiche doble.</v>
          </cell>
        </row>
        <row r="140">
          <cell r="G140" t="str">
            <v>Tablero monofásico de 24 circuitos.</v>
          </cell>
        </row>
        <row r="141">
          <cell r="G141" t="str">
            <v>Tablero monofásico de 12 circuitos.</v>
          </cell>
        </row>
        <row r="142">
          <cell r="G142" t="str">
            <v>Tablero trifásico de 18 circuitos 3F, 5H</v>
          </cell>
        </row>
        <row r="143">
          <cell r="G143" t="str">
            <v>Tablero monofásico de 8 circuitos.</v>
          </cell>
        </row>
        <row r="144">
          <cell r="G144" t="str">
            <v>Transformador monofásico</v>
          </cell>
        </row>
        <row r="145">
          <cell r="G145" t="str">
            <v>Breaker Enchufable Automático de 2 x 20 A</v>
          </cell>
        </row>
        <row r="146">
          <cell r="G146" t="str">
            <v>Breaker Enchufable Automático de 1 x 20 A</v>
          </cell>
        </row>
        <row r="147">
          <cell r="G147" t="str">
            <v>Varilla Coperwell para sistema de puesta a tierra.</v>
          </cell>
        </row>
        <row r="148">
          <cell r="G148" t="str">
            <v>Salida 110 V para iluminación Bombilla alógena 100 w.</v>
          </cell>
        </row>
        <row r="149">
          <cell r="G149" t="str">
            <v>Luminaria vertical LED</v>
          </cell>
        </row>
        <row r="150">
          <cell r="G150" t="str">
            <v>Luminaria hermética LED</v>
          </cell>
        </row>
        <row r="151">
          <cell r="G151" t="str">
            <v>luminaria de emergencia</v>
          </cell>
        </row>
        <row r="152">
          <cell r="G152" t="str">
            <v>luminaria  60x60</v>
          </cell>
        </row>
        <row r="153">
          <cell r="G153" t="str">
            <v>tomacorriente leviton</v>
          </cell>
        </row>
        <row r="154">
          <cell r="G154" t="str">
            <v>Interruptor sencillo</v>
          </cell>
        </row>
        <row r="155">
          <cell r="G155" t="str">
            <v>Interruptor doble</v>
          </cell>
        </row>
        <row r="156">
          <cell r="G156" t="str">
            <v>Salida 110 V para Swiche sencillo.</v>
          </cell>
        </row>
        <row r="157">
          <cell r="G157" t="str">
            <v>Salida para tv sin cablear</v>
          </cell>
        </row>
        <row r="158">
          <cell r="G158" t="str">
            <v>Punta Captadora 0,60 tipo Frankiln</v>
          </cell>
        </row>
        <row r="159">
          <cell r="G159" t="str">
            <v>Cable de aluminio 1/0 AWG</v>
          </cell>
        </row>
        <row r="160">
          <cell r="G160" t="str">
            <v>Cable de cobre desnudo 1/0 AWG</v>
          </cell>
        </row>
        <row r="161">
          <cell r="G161" t="str">
            <v>Bajantes en cable de aluminio 1/0ASCR en IMC</v>
          </cell>
        </row>
        <row r="162">
          <cell r="G162" t="str">
            <v>Soldadura Exotérmica</v>
          </cell>
        </row>
        <row r="163">
          <cell r="G163" t="str">
            <v>canalización subterranea</v>
          </cell>
        </row>
        <row r="164">
          <cell r="G164" t="str">
            <v>Poste en concreto</v>
          </cell>
        </row>
        <row r="165">
          <cell r="G165" t="str">
            <v>CERTIFICACIÓN RETIE Y CONEXIÓN DEFINITIVA DE ENERGÍA</v>
          </cell>
        </row>
        <row r="166">
          <cell r="G166">
            <v>0</v>
          </cell>
        </row>
        <row r="167">
          <cell r="G167" t="str">
            <v>INSTALACIONES HIDRÁULICAS Y SANITARIAS</v>
          </cell>
        </row>
        <row r="168">
          <cell r="G168">
            <v>0</v>
          </cell>
        </row>
        <row r="169">
          <cell r="G169" t="str">
            <v>Bajante Ø 3" para aguas lluvias</v>
          </cell>
        </row>
        <row r="170">
          <cell r="G170" t="str">
            <v>Bajante Ø 4" para aguas lluvias</v>
          </cell>
        </row>
        <row r="171">
          <cell r="G171" t="str">
            <v>Canal PVC Para recolección de aguas lluvias aéreas.</v>
          </cell>
        </row>
        <row r="172">
          <cell r="G172" t="str">
            <v>Canal en Lámina Para recolección de aguas lluvias.</v>
          </cell>
        </row>
        <row r="173">
          <cell r="G173" t="str">
            <v>Red 2" Sanitaria en tubería PVC</v>
          </cell>
        </row>
        <row r="174">
          <cell r="G174" t="str">
            <v>Red Sanitaria en tubería de 3"</v>
          </cell>
        </row>
        <row r="175">
          <cell r="G175" t="str">
            <v>Red Sanitaria en tubería de 4"</v>
          </cell>
        </row>
        <row r="176">
          <cell r="G176" t="str">
            <v>Red Sanitaria en tubería de 6"</v>
          </cell>
        </row>
        <row r="177">
          <cell r="G177" t="str">
            <v>Red Sanitaria en tubería de 8" (200mm)</v>
          </cell>
        </row>
        <row r="178">
          <cell r="G178" t="str">
            <v>Red Sanitaria en tubería de 10" (250mm)</v>
          </cell>
        </row>
        <row r="179">
          <cell r="G179" t="str">
            <v>Red Sanitaria en tubería de 12" (300mm)</v>
          </cell>
        </row>
        <row r="180">
          <cell r="G180" t="str">
            <v>Red Sanitaria en tubería de 14" (350mm)</v>
          </cell>
        </row>
        <row r="181">
          <cell r="G181" t="str">
            <v>Red Sanitaria en tubería de 16" (400mm)</v>
          </cell>
        </row>
        <row r="182">
          <cell r="G182" t="str">
            <v>Red Aguas lluvias en tubería de 4"</v>
          </cell>
        </row>
        <row r="183">
          <cell r="G183" t="str">
            <v>Salida Sanitaria en Ø 2"</v>
          </cell>
        </row>
        <row r="184">
          <cell r="G184" t="str">
            <v>Salida Sanitaria en Ø 3"</v>
          </cell>
        </row>
        <row r="185">
          <cell r="G185" t="str">
            <v>Salida Sanitaria en Ø 4"</v>
          </cell>
        </row>
        <row r="186">
          <cell r="G186" t="str">
            <v>Salidas Abastos en  Ø 1/2"</v>
          </cell>
        </row>
        <row r="187">
          <cell r="G187" t="str">
            <v>Salidas Abastos en  Ø 1 1/4"</v>
          </cell>
        </row>
        <row r="188">
          <cell r="G188" t="str">
            <v>Salidas Abastos en  Ø 1"</v>
          </cell>
        </row>
        <row r="189">
          <cell r="G189" t="str">
            <v>Red Abastos de Ø 1/2"</v>
          </cell>
        </row>
        <row r="190">
          <cell r="G190" t="str">
            <v>Red Abastos de Ø 1"</v>
          </cell>
        </row>
        <row r="191">
          <cell r="G191" t="str">
            <v>Red Abastos de Ø 1 1/4"</v>
          </cell>
        </row>
        <row r="192">
          <cell r="G192" t="str">
            <v>Red Abastos de Ø 1 1/2"</v>
          </cell>
        </row>
        <row r="193">
          <cell r="G193" t="str">
            <v>Red Abastos de Ø 2"</v>
          </cell>
        </row>
        <row r="194">
          <cell r="G194" t="str">
            <v>Red Abastos de Ø 3/4"</v>
          </cell>
        </row>
        <row r="195">
          <cell r="G195" t="str">
            <v xml:space="preserve">SEMICODO Ø6" </v>
          </cell>
        </row>
        <row r="196">
          <cell r="G196" t="str">
            <v>SIFON PVC-S Ø3" PARA PISOS</v>
          </cell>
        </row>
        <row r="197">
          <cell r="G197" t="str">
            <v xml:space="preserve">SILLA YEE Ø250 mm X Ø6" </v>
          </cell>
        </row>
        <row r="198">
          <cell r="G198" t="str">
            <v xml:space="preserve">SILLA YEE Ø300 mm X Ø6" </v>
          </cell>
        </row>
        <row r="199">
          <cell r="G199" t="str">
            <v xml:space="preserve">SILLA YEE Ø400 mm X Ø6" </v>
          </cell>
        </row>
        <row r="200">
          <cell r="G200" t="str">
            <v>VALVULA DE PASO LIBRE Ø1 1/2"</v>
          </cell>
        </row>
        <row r="201">
          <cell r="G201" t="str">
            <v>REGISTRO VALVULA DE CORTE 1/2"</v>
          </cell>
        </row>
        <row r="202">
          <cell r="G202" t="str">
            <v>REJILLA PISO</v>
          </cell>
        </row>
        <row r="203">
          <cell r="G203" t="str">
            <v>Tanque de almacenamiento 2000l.</v>
          </cell>
        </row>
        <row r="204">
          <cell r="G204" t="str">
            <v>Tanque de almacenamiento para sistema de bombeo</v>
          </cell>
        </row>
        <row r="205">
          <cell r="G205" t="str">
            <v>Sistema de Bombeo agua potable para llenado superior para edificaciones Motobomba 1HP.</v>
          </cell>
        </row>
        <row r="206">
          <cell r="G206">
            <v>0</v>
          </cell>
        </row>
        <row r="207">
          <cell r="G207" t="str">
            <v>MUEBLES Y APARATOS</v>
          </cell>
        </row>
        <row r="208">
          <cell r="G208">
            <v>0</v>
          </cell>
        </row>
        <row r="209">
          <cell r="G209" t="str">
            <v>Sanitario Sencillo Blanco</v>
          </cell>
        </row>
        <row r="210">
          <cell r="G210" t="str">
            <v>Orinal Sencillo Blanco</v>
          </cell>
        </row>
        <row r="211">
          <cell r="G211" t="str">
            <v>Lavamanos de incrustar sencillo blanco.</v>
          </cell>
        </row>
        <row r="212">
          <cell r="G212" t="str">
            <v>Lavamanos de sobreponer sencillo blanco.</v>
          </cell>
        </row>
        <row r="213">
          <cell r="G213" t="str">
            <v>Regadera Ducha Sencilla sin mezclador.</v>
          </cell>
        </row>
        <row r="214">
          <cell r="G214" t="str">
            <v>Lavadero Prefabricado 60 x 60.</v>
          </cell>
        </row>
        <row r="215">
          <cell r="G215" t="str">
            <v>Porta Papel en cerámico</v>
          </cell>
        </row>
        <row r="216">
          <cell r="G216" t="str">
            <v>Jabonera cerámica</v>
          </cell>
        </row>
        <row r="217">
          <cell r="G217" t="str">
            <v>Espejos Adheridos a la pared</v>
          </cell>
        </row>
        <row r="218">
          <cell r="G218" t="str">
            <v>Barras discapacitados en Acero Inoxidable</v>
          </cell>
        </row>
        <row r="219">
          <cell r="G219">
            <v>0</v>
          </cell>
        </row>
        <row r="220">
          <cell r="G220" t="str">
            <v>CUBIERTAS</v>
          </cell>
        </row>
        <row r="221">
          <cell r="G221">
            <v>0</v>
          </cell>
        </row>
        <row r="222">
          <cell r="G222" t="str">
            <v>Estructura metálica perlín en varilla Ø 1/2" triangular según diseño.</v>
          </cell>
        </row>
        <row r="223">
          <cell r="G223" t="str">
            <v xml:space="preserve">Estructura metálica columnas y cerchas. </v>
          </cell>
        </row>
        <row r="224">
          <cell r="G224" t="str">
            <v>Cubierta en teja de fibro cemento con estructura metálica perlín.</v>
          </cell>
        </row>
        <row r="225">
          <cell r="G225" t="str">
            <v>Cubierta en Teja Termo acústica (Meteckno)</v>
          </cell>
        </row>
        <row r="226">
          <cell r="G226" t="str">
            <v>Caballete en Teja Termo acústica (Meteckno)</v>
          </cell>
        </row>
        <row r="227">
          <cell r="G227" t="str">
            <v>Cubierta en teja de fibro cemento con estructura en madera.</v>
          </cell>
        </row>
        <row r="228">
          <cell r="G228">
            <v>0</v>
          </cell>
        </row>
        <row r="229">
          <cell r="G229" t="str">
            <v>CARPINTERÍA METÁLICA Y DE MADERA</v>
          </cell>
        </row>
        <row r="230">
          <cell r="G230">
            <v>0</v>
          </cell>
        </row>
        <row r="231">
          <cell r="G231" t="str">
            <v>Pasamanos en Acero Negro de 1,5" de Diámetro y 0,90 m de altura .</v>
          </cell>
        </row>
        <row r="232">
          <cell r="G232" t="str">
            <v>Pasamanos en tubería galvanizada de 2" de Diámetro</v>
          </cell>
        </row>
        <row r="233">
          <cell r="G233" t="str">
            <v>Ventana 1,50 x 1,00 en vidrio crudo de 4 mm con marco en aluminio anodizado.</v>
          </cell>
        </row>
        <row r="234">
          <cell r="G234" t="str">
            <v>Ventana 0,80 x 1,00 en vidrio crudo de 4 mm con marco en aluminio anodizado.</v>
          </cell>
        </row>
        <row r="235">
          <cell r="G235" t="str">
            <v>Ventana 1,00 x 1,00 en vidrio crudo de 4 mm con marco en aluminio anodizado.</v>
          </cell>
        </row>
        <row r="236">
          <cell r="G236" t="str">
            <v>Puerta Vidriera de 2,00 x 2,16 en vidrio crudo de 4 mm con marco en aluminio anodizado.</v>
          </cell>
        </row>
        <row r="237">
          <cell r="G237" t="str">
            <v>Puerta Vidriera de 1,30 x 2,10 en vidrio crudo de 6 mm con marco en aluminio anodizado.</v>
          </cell>
        </row>
        <row r="238">
          <cell r="G238" t="str">
            <v>Puerta entamborada en triplex 0,70.</v>
          </cell>
        </row>
        <row r="239">
          <cell r="G239" t="str">
            <v>Puerta en lámina galvanizada de 0,90 x 2,10</v>
          </cell>
        </row>
        <row r="240">
          <cell r="G240" t="str">
            <v xml:space="preserve">Puerta metálicas </v>
          </cell>
        </row>
        <row r="241">
          <cell r="G241" t="str">
            <v>División y puertas de baño en lamina doble</v>
          </cell>
        </row>
        <row r="242">
          <cell r="G242" t="str">
            <v>Mesón en acero inoxidable con 1 Pozuelo.</v>
          </cell>
        </row>
        <row r="243">
          <cell r="G243" t="str">
            <v>Cerramiento en malla eslabonada</v>
          </cell>
        </row>
        <row r="244">
          <cell r="G244" t="str">
            <v>Cerramiento en malla eslabonada por m2</v>
          </cell>
        </row>
        <row r="245">
          <cell r="G245" t="str">
            <v>Entibado Temporal</v>
          </cell>
        </row>
        <row r="246">
          <cell r="G246" t="str">
            <v>Entibado Permanente</v>
          </cell>
        </row>
        <row r="247">
          <cell r="G247">
            <v>0</v>
          </cell>
        </row>
        <row r="248">
          <cell r="G248" t="str">
            <v>PAÑETES, ESTUCOS, PINTURAS, IMPERMEABILIZANTES Y JUNTAS</v>
          </cell>
        </row>
        <row r="249">
          <cell r="G249">
            <v>0</v>
          </cell>
        </row>
        <row r="250">
          <cell r="G250" t="str">
            <v>Pintura tipo Koraza para exteriores.</v>
          </cell>
        </row>
        <row r="251">
          <cell r="G251" t="str">
            <v>Revoque en muros</v>
          </cell>
        </row>
        <row r="252">
          <cell r="G252" t="str">
            <v>Junta de Dilatación para vías</v>
          </cell>
        </row>
        <row r="253">
          <cell r="G253" t="str">
            <v>DEMARCACION PLACA POLIDEPORTIVA</v>
          </cell>
        </row>
        <row r="254">
          <cell r="G254">
            <v>0</v>
          </cell>
        </row>
        <row r="255">
          <cell r="G255" t="str">
            <v>OTROS EQUIPOS Y MUEBLES ESPECIALES</v>
          </cell>
        </row>
        <row r="256">
          <cell r="G256">
            <v>0</v>
          </cell>
        </row>
        <row r="257">
          <cell r="G257" t="str">
            <v>Estructuras integradas para cancha polideportiva</v>
          </cell>
        </row>
        <row r="258">
          <cell r="G258" t="str">
            <v>Implementos de voleibol</v>
          </cell>
        </row>
        <row r="259">
          <cell r="G259" t="str">
            <v>PLACA CONMEMORATIVA</v>
          </cell>
        </row>
        <row r="260">
          <cell r="G260" t="str">
            <v>LOGOTIPO LÁMINA TROQUELADA</v>
          </cell>
        </row>
        <row r="261">
          <cell r="G261">
            <v>0</v>
          </cell>
        </row>
      </sheetData>
      <sheetData sheetId="4">
        <row r="1747">
          <cell r="F1747">
            <v>0.59</v>
          </cell>
        </row>
      </sheetData>
      <sheetData sheetId="5"/>
      <sheetData sheetId="6"/>
      <sheetData sheetId="7"/>
      <sheetData sheetId="8"/>
      <sheetData sheetId="9"/>
      <sheetData sheetId="10"/>
      <sheetData sheetId="11"/>
      <sheetData sheetId="12">
        <row r="152">
          <cell r="K152">
            <v>949856068</v>
          </cell>
        </row>
      </sheetData>
      <sheetData sheetId="13"/>
      <sheetData sheetId="14"/>
      <sheetData sheetId="15"/>
      <sheetData sheetId="16"/>
      <sheetData sheetId="17"/>
      <sheetData sheetId="18"/>
      <sheetData sheetId="19"/>
      <sheetData sheetId="2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Listado APU"/>
      <sheetName val="APU"/>
      <sheetName val="Materiales y suministros"/>
      <sheetName val="MEMORIAS"/>
      <sheetName val="CALCULO ACERO"/>
      <sheetName val="Alcant San Andrés"/>
      <sheetName val="Viviendas Toledo"/>
      <sheetName val="CALCULO ACERO PUENTE SAN ANDRÉS"/>
      <sheetName val="ADMINISTRACIÓN"/>
      <sheetName val="Alcant San Andrés (2)"/>
    </sheetNames>
    <sheetDataSet>
      <sheetData sheetId="0"/>
      <sheetData sheetId="1">
        <row r="6">
          <cell r="D6" t="str">
            <v>MUNICIPIO DE SAN ANDRÉS DE CUERQUIA - ANTIOQUIA</v>
          </cell>
        </row>
      </sheetData>
      <sheetData sheetId="2">
        <row r="4">
          <cell r="E4" t="str">
            <v>CÓD.</v>
          </cell>
        </row>
      </sheetData>
      <sheetData sheetId="3"/>
      <sheetData sheetId="4"/>
      <sheetData sheetId="5"/>
      <sheetData sheetId="6"/>
      <sheetData sheetId="7"/>
      <sheetData sheetId="8"/>
      <sheetData sheetId="9"/>
      <sheetData sheetId="10"/>
      <sheetData sheetId="1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LISTA CÓDIGOS"/>
      <sheetName val="BASE APU"/>
      <sheetName val="MANO DE OBRA"/>
      <sheetName val="INSUMOS"/>
      <sheetName val="EQUIPOS"/>
      <sheetName val="MATERIALES"/>
      <sheetName val="ESTRUCTURAS"/>
      <sheetName val="TRANSPORTE"/>
      <sheetName val="Ene-Mar_EEPPM"/>
      <sheetName val="Ene-Mar_Contrato"/>
      <sheetName val="Rendimientos_Sur_03-00(JC)"/>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ow r="12">
          <cell r="A12">
            <v>0</v>
          </cell>
        </row>
      </sheetData>
      <sheetData sheetId="13"/>
      <sheetData sheetId="14"/>
      <sheetData sheetId="15"/>
      <sheetData sheetId="16"/>
      <sheetData sheetId="17"/>
      <sheetData sheetId="18"/>
      <sheetData sheetId="19"/>
      <sheetData sheetId="20"/>
      <sheetData sheetId="2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Hoja1"/>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sheetData sheetId="21">
        <row r="12">
          <cell r="A12">
            <v>0</v>
          </cell>
        </row>
      </sheetData>
      <sheetData sheetId="22"/>
      <sheetData sheetId="23"/>
      <sheetData sheetId="24"/>
      <sheetData sheetId="25"/>
      <sheetData sheetId="26"/>
      <sheetData sheetId="2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11664"/>
      <sheetName val="ACTA4"/>
      <sheetName val="acta5"/>
      <sheetName val="11700"/>
      <sheetName val="ACTA6"/>
      <sheetName val="ACTA7"/>
      <sheetName val="ACTA8"/>
      <sheetName val="EQUIPMARZ"/>
      <sheetName val="ACTA9"/>
      <sheetName val="ACTA10"/>
      <sheetName val="ACTA11"/>
      <sheetName val="ACTA12"/>
      <sheetName val="RESUMEN"/>
      <sheetName val="RESUMEN (2)"/>
      <sheetName val="RESUMEN (3)"/>
      <sheetName val="INV"/>
      <sheetName val="MANT"/>
      <sheetName val="ACTA13"/>
      <sheetName val="ACTA14"/>
      <sheetName val="ACTA15"/>
      <sheetName val="ACTA16"/>
      <sheetName val="ACAT17"/>
      <sheetName val="ACTA18"/>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ow r="4">
          <cell r="A4" t="str">
            <v>CONTRATO DE INTERVENTORÍA  No.</v>
          </cell>
        </row>
      </sheetData>
      <sheetData sheetId="50"/>
      <sheetData sheetId="51"/>
      <sheetData sheetId="52">
        <row r="4">
          <cell r="A4" t="str">
            <v>CONSTRUCCIÓN DEL PROYECTO URBANISTICO DE LA PLAYA TRAMO 1 Y ZONAS DE INFLUENCIA, EN EL MUNICIPIO DE MEDELLIN</v>
          </cell>
        </row>
      </sheetData>
      <sheetData sheetId="53">
        <row r="4">
          <cell r="A4">
            <v>0</v>
          </cell>
        </row>
      </sheetData>
      <sheetData sheetId="54"/>
      <sheetData sheetId="55"/>
      <sheetData sheetId="56"/>
      <sheetData sheetId="57"/>
      <sheetData sheetId="58"/>
      <sheetData sheetId="5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ACTA 8 EDESO"/>
      <sheetName val="1.1.1 LOCALIZACION Y REPLANTE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5.1.1 ACERO"/>
      <sheetName val="5.2.1 MALLA ELECTRO"/>
      <sheetName val="6.1.2 SOLADO"/>
      <sheetName val="6.1.3 CICLOPEO"/>
      <sheetName val="6.1.9 VIGA CABEZAL"/>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3.1 CAJA 60X60"/>
      <sheetName val="11.5.1 CONO 1.2m"/>
      <sheetName val="11.5.2 CUELLO Y TAPA"/>
      <sheetName val="11.5.3 CILINDRO"/>
      <sheetName val="O.E.2 EXCAVACION 2-4"/>
      <sheetName val="O.E.3 ENTIBA TEMPORAL"/>
      <sheetName val="O.E.4 LLENOS ARENILLA"/>
      <sheetName val="O.E.5 BASE Y CAÑUELA"/>
      <sheetName val="O.E.6 GEOTEXTIL TR 4000"/>
      <sheetName val="O.E.7 TUBERIA DP 10"/>
      <sheetName val="O.E.8 TUBERIA DP 20"/>
      <sheetName val="O.E.9 TUBERIA FILTRO"/>
      <sheetName val="O.E.10 CAJA 80X80"/>
      <sheetName val="O.E.11 SUMIDERO DOBLE"/>
      <sheetName val="O.E.12 CAMARA DE PASO"/>
      <sheetName val="O.E.13 BOXCULVERT"/>
      <sheetName val="O.E.14 MANEJO DE AGUAS"/>
      <sheetName val="O.E.15 TRANSPLANTES"/>
      <sheetName val="O.E.16 ANDEN"/>
      <sheetName val="O.E 17 LOSETA"/>
      <sheetName val="O.E 18 PASAMANOS"/>
      <sheetName val="O.E.19 EXCAVACION PILAS"/>
      <sheetName val="O.E.20 CONCRETO PILOTES"/>
      <sheetName val="O.E 21 CONCRETO LIMPIEZA"/>
      <sheetName val="O.E 22 RIGIDIZACION"/>
      <sheetName val="O.E 23 CHARNELA"/>
      <sheetName val="O.E 24 POMPEYANO"/>
      <sheetName val="O.E 26 COLUMNA CIRCULAR 35 M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49">
          <cell r="H49">
            <v>37120000</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sheetData sheetId="19">
        <row r="1">
          <cell r="C1">
            <v>0</v>
          </cell>
        </row>
      </sheetData>
      <sheetData sheetId="20">
        <row r="1">
          <cell r="C1">
            <v>0</v>
          </cell>
        </row>
      </sheetData>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Insumos"/>
      <sheetName val="materiales"/>
      <sheetName val="otros"/>
      <sheetName val="Presup_Cancha"/>
      <sheetName val="APU"/>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ACTA OBRA No 1"/>
      <sheetName val="ACTA MOD No 1"/>
      <sheetName val="Análisis de precio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
      <sheetName val="Recursos"/>
    </sheetNames>
    <sheetDataSet>
      <sheetData sheetId="0" refreshError="1"/>
      <sheetData sheetId="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s>
    <sheetDataSet>
      <sheetData sheetId="0"/>
      <sheetData sheetId="1"/>
      <sheetData sheetId="2">
        <row r="5">
          <cell r="H5">
            <v>0.32200000000000001</v>
          </cell>
        </row>
        <row r="6">
          <cell r="H6">
            <v>0.01</v>
          </cell>
        </row>
        <row r="8">
          <cell r="H8">
            <v>0.88059267393776997</v>
          </cell>
        </row>
        <row r="10">
          <cell r="H10">
            <v>0.5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Datos"/>
    </sheetNames>
    <sheetDataSet>
      <sheetData sheetId="0" refreshError="1"/>
      <sheetData sheetId="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 val="FACT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Suma de VALOR</v>
          </cell>
          <cell r="B3" t="str">
            <v>PROVEEDOR</v>
          </cell>
        </row>
        <row r="4">
          <cell r="A4" t="str">
            <v>ITEM</v>
          </cell>
          <cell r="B4" t="str">
            <v>ANTONIO ORREGO</v>
          </cell>
          <cell r="C4" t="str">
            <v>BERNARDO CASTAÑO</v>
          </cell>
          <cell r="D4" t="str">
            <v>CARLOS GOMEZ</v>
          </cell>
          <cell r="E4" t="str">
            <v>CENO</v>
          </cell>
          <cell r="F4" t="str">
            <v>COARTE</v>
          </cell>
          <cell r="G4" t="str">
            <v>CONEQUIPOS</v>
          </cell>
          <cell r="H4" t="str">
            <v>CONSTRUCCIONES</v>
          </cell>
          <cell r="I4" t="str">
            <v>CONSTRUCCIONES Y SERVICIOS</v>
          </cell>
          <cell r="J4" t="str">
            <v>COPAQUES</v>
          </cell>
          <cell r="K4" t="str">
            <v>DICENTE</v>
          </cell>
          <cell r="L4" t="str">
            <v>DINPRO</v>
          </cell>
          <cell r="M4" t="str">
            <v>DISEÑO Y COLOR</v>
          </cell>
          <cell r="N4" t="str">
            <v>DOBLAMOS</v>
          </cell>
          <cell r="O4" t="str">
            <v>DOMINGO CORREA</v>
          </cell>
          <cell r="P4" t="str">
            <v>EQUIPOS GLEASON</v>
          </cell>
          <cell r="Q4" t="str">
            <v>EVELIO GALEANO</v>
          </cell>
          <cell r="R4" t="str">
            <v>FERNANDO ROJAS</v>
          </cell>
          <cell r="S4" t="str">
            <v>FERRASA</v>
          </cell>
          <cell r="T4" t="str">
            <v>FERRET. LA RABAJA</v>
          </cell>
          <cell r="U4" t="str">
            <v>FERRET. LA REBAJA</v>
          </cell>
          <cell r="V4" t="str">
            <v>FREDY CARDONA</v>
          </cell>
          <cell r="W4" t="str">
            <v>GERARDO ALZATE</v>
          </cell>
          <cell r="X4" t="str">
            <v>HERNAN GARCIA</v>
          </cell>
          <cell r="Y4" t="str">
            <v>HERNAN ZAPATA</v>
          </cell>
          <cell r="Z4" t="str">
            <v>IPB</v>
          </cell>
          <cell r="AA4" t="str">
            <v>IVAN DARIO NARANJO</v>
          </cell>
          <cell r="AB4" t="str">
            <v>JESUS LOTERO</v>
          </cell>
          <cell r="AC4" t="str">
            <v>JORGE PALACIO</v>
          </cell>
          <cell r="AD4" t="str">
            <v>JUAN FERNANDO NARANJO</v>
          </cell>
          <cell r="AE4" t="str">
            <v>MBT</v>
          </cell>
          <cell r="AF4" t="str">
            <v>METCOL</v>
          </cell>
          <cell r="AG4" t="str">
            <v>METROCONCRETO</v>
          </cell>
          <cell r="AH4" t="str">
            <v>OCCEL</v>
          </cell>
          <cell r="AI4" t="str">
            <v>OSCAR DUQUE</v>
          </cell>
          <cell r="AJ4" t="str">
            <v>PAULA TRUJILLO</v>
          </cell>
          <cell r="AK4" t="str">
            <v>PVM</v>
          </cell>
          <cell r="AL4" t="str">
            <v>SENA</v>
          </cell>
          <cell r="AM4" t="str">
            <v>SOLIDOS</v>
          </cell>
          <cell r="AN4" t="str">
            <v>VIECO</v>
          </cell>
          <cell r="AO4" t="str">
            <v>Total general</v>
          </cell>
        </row>
        <row r="5">
          <cell r="A5" t="str">
            <v>1</v>
          </cell>
          <cell r="C5">
            <v>327900</v>
          </cell>
          <cell r="G5">
            <v>236176</v>
          </cell>
          <cell r="J5">
            <v>752411</v>
          </cell>
          <cell r="L5">
            <v>11917.284285714288</v>
          </cell>
          <cell r="O5">
            <v>112000</v>
          </cell>
          <cell r="Q5">
            <v>3902086</v>
          </cell>
          <cell r="W5">
            <v>1979159.9111111108</v>
          </cell>
          <cell r="AA5">
            <v>2116800</v>
          </cell>
          <cell r="AC5">
            <v>36590.125</v>
          </cell>
          <cell r="AM5">
            <v>1428672</v>
          </cell>
          <cell r="AO5">
            <v>10903712.320396826</v>
          </cell>
        </row>
        <row r="6">
          <cell r="A6" t="str">
            <v>10</v>
          </cell>
          <cell r="F6">
            <v>2762000</v>
          </cell>
          <cell r="J6">
            <v>32000</v>
          </cell>
          <cell r="L6">
            <v>4837.1000000000004</v>
          </cell>
          <cell r="N6">
            <v>2915946</v>
          </cell>
          <cell r="O6">
            <v>114240</v>
          </cell>
          <cell r="W6">
            <v>1475182.5066666666</v>
          </cell>
          <cell r="Y6">
            <v>6699963</v>
          </cell>
          <cell r="AC6">
            <v>36590.125</v>
          </cell>
          <cell r="AO6">
            <v>14040758.731666666</v>
          </cell>
        </row>
        <row r="7">
          <cell r="A7" t="str">
            <v>11</v>
          </cell>
          <cell r="K7">
            <v>592166</v>
          </cell>
          <cell r="P7">
            <v>48214</v>
          </cell>
          <cell r="U7">
            <v>24000</v>
          </cell>
          <cell r="V7">
            <v>43792</v>
          </cell>
          <cell r="W7">
            <v>48500</v>
          </cell>
          <cell r="AG7">
            <v>1151228</v>
          </cell>
          <cell r="AO7">
            <v>1907900</v>
          </cell>
        </row>
        <row r="8">
          <cell r="A8" t="str">
            <v>12</v>
          </cell>
          <cell r="R8">
            <v>6755840</v>
          </cell>
          <cell r="W8">
            <v>253371.06666666665</v>
          </cell>
          <cell r="AC8">
            <v>824944.1</v>
          </cell>
          <cell r="AK8">
            <v>356004</v>
          </cell>
          <cell r="AO8">
            <v>8190159.166666666</v>
          </cell>
        </row>
        <row r="9">
          <cell r="A9" t="str">
            <v>13</v>
          </cell>
          <cell r="C9">
            <v>114000</v>
          </cell>
          <cell r="D9">
            <v>3709450</v>
          </cell>
          <cell r="H9">
            <v>850300</v>
          </cell>
          <cell r="I9">
            <v>2151935</v>
          </cell>
          <cell r="W9">
            <v>384584.85263157892</v>
          </cell>
          <cell r="AB9">
            <v>6183334</v>
          </cell>
          <cell r="AC9">
            <v>1157587</v>
          </cell>
          <cell r="AD9">
            <v>1716000</v>
          </cell>
          <cell r="AH9">
            <v>298369</v>
          </cell>
          <cell r="AJ9">
            <v>566500</v>
          </cell>
          <cell r="AL9">
            <v>123171.66666666666</v>
          </cell>
          <cell r="AN9">
            <v>696000</v>
          </cell>
          <cell r="AO9">
            <v>17951231.519298248</v>
          </cell>
        </row>
        <row r="10">
          <cell r="A10" t="str">
            <v>14</v>
          </cell>
          <cell r="Q10">
            <v>1674460</v>
          </cell>
          <cell r="W10">
            <v>1539763.2</v>
          </cell>
          <cell r="AO10">
            <v>3214223.2</v>
          </cell>
        </row>
        <row r="11">
          <cell r="A11" t="str">
            <v>15</v>
          </cell>
          <cell r="M11">
            <v>663013</v>
          </cell>
          <cell r="Q11">
            <v>214956</v>
          </cell>
          <cell r="R11">
            <v>282000</v>
          </cell>
          <cell r="W11">
            <v>451533</v>
          </cell>
          <cell r="AI11">
            <v>2800000</v>
          </cell>
          <cell r="AO11">
            <v>4411502</v>
          </cell>
        </row>
        <row r="12">
          <cell r="A12" t="str">
            <v>17</v>
          </cell>
          <cell r="F12">
            <v>6589960</v>
          </cell>
          <cell r="J12">
            <v>100750</v>
          </cell>
          <cell r="N12">
            <v>6731615</v>
          </cell>
          <cell r="O12">
            <v>814400</v>
          </cell>
          <cell r="Q12">
            <v>208636</v>
          </cell>
          <cell r="U12">
            <v>21600</v>
          </cell>
          <cell r="V12">
            <v>796320</v>
          </cell>
          <cell r="W12">
            <v>959195</v>
          </cell>
          <cell r="Y12">
            <v>5076140</v>
          </cell>
          <cell r="AO12">
            <v>21298616</v>
          </cell>
        </row>
        <row r="13">
          <cell r="A13" t="str">
            <v>2</v>
          </cell>
          <cell r="C13">
            <v>327900</v>
          </cell>
          <cell r="J13">
            <v>323901</v>
          </cell>
          <cell r="L13">
            <v>11917.284285714288</v>
          </cell>
          <cell r="Q13">
            <v>2971686.6</v>
          </cell>
          <cell r="W13">
            <v>480625.35111111111</v>
          </cell>
          <cell r="X13">
            <v>38976</v>
          </cell>
          <cell r="Z13">
            <v>372599</v>
          </cell>
          <cell r="AC13">
            <v>36590.125</v>
          </cell>
          <cell r="AE13">
            <v>223625</v>
          </cell>
          <cell r="AG13">
            <v>5800377</v>
          </cell>
          <cell r="AM13">
            <v>960000</v>
          </cell>
          <cell r="AO13">
            <v>11548197.360396825</v>
          </cell>
        </row>
        <row r="14">
          <cell r="A14" t="str">
            <v>3</v>
          </cell>
          <cell r="F14">
            <v>5475000</v>
          </cell>
          <cell r="L14">
            <v>11917.284285714288</v>
          </cell>
          <cell r="W14">
            <v>36295.111111111109</v>
          </cell>
          <cell r="AC14">
            <v>36590.125</v>
          </cell>
          <cell r="AO14">
            <v>5559802.5203968249</v>
          </cell>
        </row>
        <row r="15">
          <cell r="A15" t="str">
            <v>4</v>
          </cell>
          <cell r="L15">
            <v>11917.284285714288</v>
          </cell>
          <cell r="Q15">
            <v>600000</v>
          </cell>
          <cell r="S15">
            <v>2000129</v>
          </cell>
          <cell r="T15">
            <v>589047</v>
          </cell>
          <cell r="W15">
            <v>36295.111111111109</v>
          </cell>
          <cell r="AC15">
            <v>36590.125</v>
          </cell>
          <cell r="AO15">
            <v>3273978.5203968254</v>
          </cell>
        </row>
        <row r="16">
          <cell r="A16" t="str">
            <v>5</v>
          </cell>
          <cell r="C16">
            <v>87750</v>
          </cell>
          <cell r="F16">
            <v>600000</v>
          </cell>
          <cell r="L16">
            <v>11917.284285714288</v>
          </cell>
          <cell r="Q16">
            <v>651136</v>
          </cell>
          <cell r="V16">
            <v>5566940</v>
          </cell>
          <cell r="W16">
            <v>50215.111111111109</v>
          </cell>
          <cell r="AC16">
            <v>36590.125</v>
          </cell>
          <cell r="AO16">
            <v>7004548.5203968259</v>
          </cell>
        </row>
        <row r="17">
          <cell r="A17" t="str">
            <v>6</v>
          </cell>
          <cell r="E17">
            <v>161438756</v>
          </cell>
          <cell r="I17">
            <v>2129850</v>
          </cell>
          <cell r="L17">
            <v>11917.284285714288</v>
          </cell>
          <cell r="W17">
            <v>36295.111111111109</v>
          </cell>
          <cell r="AC17">
            <v>36590.125</v>
          </cell>
          <cell r="AO17">
            <v>163653408.52039683</v>
          </cell>
        </row>
        <row r="18">
          <cell r="A18" t="str">
            <v>7</v>
          </cell>
          <cell r="B18">
            <v>3892275</v>
          </cell>
          <cell r="L18">
            <v>11917.284285714288</v>
          </cell>
          <cell r="O18">
            <v>179200</v>
          </cell>
          <cell r="W18">
            <v>865258.17777777778</v>
          </cell>
          <cell r="AC18">
            <v>36590.125</v>
          </cell>
          <cell r="AF18">
            <v>33272736</v>
          </cell>
          <cell r="AK18">
            <v>432490</v>
          </cell>
          <cell r="AO18">
            <v>38690466.587063491</v>
          </cell>
        </row>
        <row r="19">
          <cell r="A19" t="str">
            <v>8</v>
          </cell>
          <cell r="J19">
            <v>115686</v>
          </cell>
          <cell r="L19">
            <v>11917.284285714288</v>
          </cell>
          <cell r="U19">
            <v>58710</v>
          </cell>
          <cell r="W19">
            <v>480625.35111111111</v>
          </cell>
          <cell r="AC19">
            <v>36590.125</v>
          </cell>
          <cell r="AO19">
            <v>703528.76039682538</v>
          </cell>
        </row>
        <row r="20">
          <cell r="A20" t="str">
            <v>9</v>
          </cell>
          <cell r="J20">
            <v>43028</v>
          </cell>
          <cell r="L20">
            <v>4837.1000000000004</v>
          </cell>
          <cell r="V20">
            <v>66640</v>
          </cell>
          <cell r="W20">
            <v>521046.11111111112</v>
          </cell>
          <cell r="AC20">
            <v>36590.125</v>
          </cell>
          <cell r="AO20">
            <v>672141.3361111111</v>
          </cell>
        </row>
      </sheetData>
      <sheetData sheetId="16" refreshError="1"/>
      <sheetData sheetId="17" refreshError="1"/>
      <sheetData sheetId="18" refreshError="1"/>
      <sheetData sheetId="19"/>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PLAN DE INVERSION ANTICIPO"/>
      <sheetName val="inv mensual"/>
      <sheetName val="borrador flujo inv"/>
      <sheetName val="social-ambiental"/>
      <sheetName val="AU"/>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ow r="1">
          <cell r="A1">
            <v>0</v>
          </cell>
        </row>
      </sheetData>
      <sheetData sheetId="30"/>
      <sheetData sheetId="31"/>
      <sheetData sheetId="32"/>
      <sheetData sheetId="33"/>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 proyeccion"/>
      <sheetName val="julio"/>
      <sheetName val="agosto"/>
      <sheetName val="octubre"/>
      <sheetName val="Total (2)"/>
      <sheetName val="octubre "/>
      <sheetName val="noviembre"/>
      <sheetName val="ESTADO"/>
      <sheetName val="mayo"/>
      <sheetName val="ACTA 11"/>
      <sheetName val="ACTA 10"/>
      <sheetName val="Total (3)"/>
      <sheetName val="ACTA 8"/>
      <sheetName val="ACTA 7"/>
      <sheetName val="Total"/>
      <sheetName val="ACTA 6"/>
    </sheetNames>
    <sheetDataSet>
      <sheetData sheetId="0"/>
      <sheetData sheetId="1"/>
      <sheetData sheetId="2"/>
      <sheetData sheetId="3"/>
      <sheetData sheetId="4"/>
      <sheetData sheetId="5"/>
      <sheetData sheetId="6"/>
      <sheetData sheetId="7"/>
      <sheetData sheetId="8">
        <row r="330">
          <cell r="I330">
            <v>33057986</v>
          </cell>
        </row>
      </sheetData>
      <sheetData sheetId="9"/>
      <sheetData sheetId="10">
        <row r="30">
          <cell r="E30" t="str">
            <v xml:space="preserve">     ACTIVIDADES PRELIMINARES                                                                                           </v>
          </cell>
        </row>
        <row r="31">
          <cell r="E31" t="str">
            <v xml:space="preserve">          DESMONTE Y LIMPIEZA                                                                                           </v>
          </cell>
        </row>
        <row r="32">
          <cell r="E32" t="str">
            <v xml:space="preserve">Desmonte y limpieza en zona no boscosa                 </v>
          </cell>
        </row>
        <row r="33">
          <cell r="E33" t="str">
            <v xml:space="preserve">          CERRAMIENTOS                                                                                                  </v>
          </cell>
        </row>
        <row r="34">
          <cell r="E34" t="str">
            <v xml:space="preserve">Cerramiento en polisombra                              </v>
          </cell>
        </row>
        <row r="35">
          <cell r="E35" t="str">
            <v xml:space="preserve">     MOVIMIENTOS DE TIERRA, LLENOS Y DEMOLICIONES                                                                       </v>
          </cell>
        </row>
        <row r="36">
          <cell r="E36" t="str">
            <v xml:space="preserve">          MOVIMIENTOS DE TIERRA                                                                                         </v>
          </cell>
        </row>
        <row r="37">
          <cell r="E37" t="str">
            <v xml:space="preserve">Excavación exterior en material común                  </v>
          </cell>
        </row>
        <row r="38">
          <cell r="E38" t="str">
            <v xml:space="preserve">Disposicion y conformacion de material                 </v>
          </cell>
        </row>
        <row r="39">
          <cell r="E39" t="str">
            <v xml:space="preserve">Transporte material de excavación                      </v>
          </cell>
        </row>
        <row r="40">
          <cell r="E40" t="str">
            <v xml:space="preserve">          RELLENOS                                                                                                      </v>
          </cell>
        </row>
        <row r="41">
          <cell r="E41" t="str">
            <v xml:space="preserve">Terraplenes                                            </v>
          </cell>
        </row>
        <row r="42">
          <cell r="E42" t="str">
            <v xml:space="preserve">Transporte material granular                                                                             </v>
          </cell>
        </row>
        <row r="43">
          <cell r="E43" t="str">
            <v xml:space="preserve">     PAVIMENTOS                                                                                                         </v>
          </cell>
        </row>
        <row r="44">
          <cell r="E44" t="str">
            <v xml:space="preserve">          RELLENOS                                                                                                      </v>
          </cell>
        </row>
        <row r="45">
          <cell r="E45" t="str">
            <v xml:space="preserve">Base Granular                                          </v>
          </cell>
        </row>
        <row r="46">
          <cell r="E46" t="str">
            <v xml:space="preserve">Subbase granular                                       </v>
          </cell>
        </row>
        <row r="47">
          <cell r="E47" t="str">
            <v xml:space="preserve">RAJÓN O PIEDRA PARTIDA (INC EXPLOTE CARGUE ACARREO     </v>
          </cell>
        </row>
        <row r="48">
          <cell r="E48" t="str">
            <v xml:space="preserve">Transporte material granular                                                                             </v>
          </cell>
        </row>
        <row r="49">
          <cell r="E49" t="str">
            <v xml:space="preserve">Geotextil NT 2500                                      </v>
          </cell>
        </row>
        <row r="50">
          <cell r="E50" t="str">
            <v xml:space="preserve">          PAVIMENTOS                                                                                                    </v>
          </cell>
        </row>
        <row r="51">
          <cell r="E51" t="str">
            <v xml:space="preserve">Mezcla Densa en Caliente MDC-19                        </v>
          </cell>
        </row>
        <row r="52">
          <cell r="E52" t="str">
            <v xml:space="preserve">Base estabilizada con emulsión (12%) BEE-38            </v>
          </cell>
        </row>
        <row r="53">
          <cell r="E53" t="str">
            <v xml:space="preserve">Riego de Imprimación con emulsion asfaltica            </v>
          </cell>
        </row>
        <row r="54">
          <cell r="E54" t="str">
            <v xml:space="preserve">Transporte Mezcla Asfaltica                                                                              </v>
          </cell>
        </row>
        <row r="55">
          <cell r="E55" t="str">
            <v xml:space="preserve">     ESTRUCTURAS EN CONCRETO                                                                                            </v>
          </cell>
        </row>
        <row r="56">
          <cell r="E56" t="str">
            <v xml:space="preserve">          MOVIMIENTOS DE TIERRA  MUROS                                                                                  </v>
          </cell>
        </row>
        <row r="57">
          <cell r="E57" t="str">
            <v xml:space="preserve">Excavación exterior en material común                  </v>
          </cell>
        </row>
        <row r="58">
          <cell r="E58" t="str">
            <v xml:space="preserve">Disposicion y conformacion de material                 </v>
          </cell>
        </row>
        <row r="59">
          <cell r="E59" t="str">
            <v xml:space="preserve">Transporte material de excavación                      </v>
          </cell>
        </row>
        <row r="60">
          <cell r="E60" t="str">
            <v xml:space="preserve">          RELLENOS Y FILTROS MUROS                                                                                      </v>
          </cell>
        </row>
        <row r="61">
          <cell r="E61" t="str">
            <v xml:space="preserve">Terraplenes                                            </v>
          </cell>
        </row>
        <row r="62">
          <cell r="E62" t="str">
            <v xml:space="preserve">Relleno con arena de peña para redes                   </v>
          </cell>
        </row>
        <row r="63">
          <cell r="E63" t="str">
            <v xml:space="preserve">Relleno con gravilla                                   </v>
          </cell>
        </row>
        <row r="64">
          <cell r="E64" t="str">
            <v xml:space="preserve">Tubería perforada (f = 150 mm)                         </v>
          </cell>
        </row>
        <row r="65">
          <cell r="E65" t="str">
            <v xml:space="preserve">Transporte material granular                                                                             </v>
          </cell>
        </row>
        <row r="66">
          <cell r="E66" t="str">
            <v xml:space="preserve">          CONCRETOS  MUROS                                                                                              </v>
          </cell>
        </row>
        <row r="67">
          <cell r="E67" t="str">
            <v xml:space="preserve">Concreto reforzado fc=21 MPa para muros         </v>
          </cell>
        </row>
        <row r="68">
          <cell r="E68" t="str">
            <v>Concreto simple f'c=14 Mpa para limpieza</v>
          </cell>
        </row>
        <row r="69">
          <cell r="E69" t="str">
            <v xml:space="preserve">Acero de refuerzo fy=420 MPa                           </v>
          </cell>
        </row>
        <row r="70">
          <cell r="E70" t="str">
            <v xml:space="preserve">     URBANISMO Y PAISAJISMO                                                                                             </v>
          </cell>
        </row>
        <row r="71">
          <cell r="E71" t="str">
            <v xml:space="preserve">          PREFABRICADO EN CONCRETO                                                                                      </v>
          </cell>
        </row>
        <row r="72">
          <cell r="E72" t="str">
            <v xml:space="preserve">Franja táctil guía (FRTG)                              </v>
          </cell>
        </row>
        <row r="73">
          <cell r="E73" t="str">
            <v xml:space="preserve">Pieza para franja táctil alerta (FRTA))                </v>
          </cell>
        </row>
        <row r="74">
          <cell r="E74" t="str">
            <v xml:space="preserve">Adoquin concreto pentagonal (Inc sum e inst)                                                             </v>
          </cell>
        </row>
        <row r="75">
          <cell r="E75" t="str">
            <v xml:space="preserve">Franja demarcadora visual E012                         </v>
          </cell>
        </row>
        <row r="76">
          <cell r="E76" t="str">
            <v xml:space="preserve">Base Granular                                          </v>
          </cell>
        </row>
        <row r="77">
          <cell r="E77" t="str">
            <v xml:space="preserve">          BORDILLOS PREFABRICADOS                                                                                       </v>
          </cell>
        </row>
        <row r="78">
          <cell r="E78" t="str">
            <v xml:space="preserve">Bordillo barrera recto (BOBAR)                         </v>
          </cell>
        </row>
        <row r="79">
          <cell r="E79" t="str">
            <v xml:space="preserve">Bordillo para rebaje de tres orificios (BOREB)         </v>
          </cell>
        </row>
        <row r="80">
          <cell r="E80" t="str">
            <v xml:space="preserve">Bordillo rectangular recto (BOREC)                     </v>
          </cell>
        </row>
        <row r="81">
          <cell r="E81" t="str">
            <v xml:space="preserve">          CICLO RUTA                                                                                                    </v>
          </cell>
        </row>
        <row r="82">
          <cell r="E82" t="str">
            <v xml:space="preserve">Pieza para franja táctil alerta (FRTA))                </v>
          </cell>
        </row>
        <row r="83">
          <cell r="E83" t="str">
            <v xml:space="preserve">Mezcla Densa en Caliente MDC-19                        </v>
          </cell>
        </row>
        <row r="84">
          <cell r="E84" t="str">
            <v xml:space="preserve">Base Granular                                          </v>
          </cell>
        </row>
        <row r="85">
          <cell r="E85" t="str">
            <v xml:space="preserve">Riego de Imprimación con emulsion asfaltica            </v>
          </cell>
        </row>
        <row r="86">
          <cell r="E86" t="str">
            <v xml:space="preserve">Transporte material granular                                                                             </v>
          </cell>
        </row>
        <row r="87">
          <cell r="E87" t="str">
            <v xml:space="preserve">Transporte Mezcla Asfaltica                                                                              </v>
          </cell>
        </row>
        <row r="88">
          <cell r="E88" t="str">
            <v xml:space="preserve">Barrera de seguridad tipo A180                         </v>
          </cell>
        </row>
        <row r="89">
          <cell r="E89" t="str">
            <v xml:space="preserve">Bordillo barrera recto (BOREC)                         </v>
          </cell>
        </row>
        <row r="90">
          <cell r="E90" t="str">
            <v xml:space="preserve">Piso en gravilla lavada e=0.010                        </v>
          </cell>
        </row>
        <row r="91">
          <cell r="E91" t="str">
            <v xml:space="preserve">          ARBORIZACIÓN  Y MOBILIARIO                                                                                    </v>
          </cell>
        </row>
        <row r="92">
          <cell r="E92" t="str">
            <v xml:space="preserve">Jardin de cobertura lirio                              </v>
          </cell>
        </row>
        <row r="93">
          <cell r="E93" t="str">
            <v xml:space="preserve">Jardin de cobertura mani forrajero                     </v>
          </cell>
        </row>
        <row r="94">
          <cell r="E94" t="str">
            <v xml:space="preserve">ARBORIZACION                                           </v>
          </cell>
        </row>
        <row r="95">
          <cell r="E95" t="str">
            <v xml:space="preserve">Tala y corte de árboles h=10-15 m                      </v>
          </cell>
        </row>
        <row r="96">
          <cell r="E96" t="str">
            <v xml:space="preserve">Empradización zona verde                               </v>
          </cell>
        </row>
        <row r="97">
          <cell r="E97" t="str">
            <v xml:space="preserve">Basurera Tipo 1 (MEPM)                                 </v>
          </cell>
        </row>
        <row r="98">
          <cell r="E98" t="str">
            <v xml:space="preserve">Paradero en acero inoxidable M10 (Instalado)           </v>
          </cell>
        </row>
        <row r="99">
          <cell r="E99" t="str">
            <v xml:space="preserve">     REDES HIDRAULICAS VIAS                                                                                             </v>
          </cell>
        </row>
        <row r="100">
          <cell r="E100" t="str">
            <v xml:space="preserve">          DEMOLICIONES                                                                                                  </v>
          </cell>
        </row>
        <row r="101">
          <cell r="E101" t="str">
            <v xml:space="preserve">Demolicion de estructuras en concreto                  </v>
          </cell>
        </row>
        <row r="102">
          <cell r="E102" t="str">
            <v xml:space="preserve">          MOVIMIENTOS DE TIERRA                                                                                         </v>
          </cell>
        </row>
        <row r="103">
          <cell r="E103" t="str">
            <v xml:space="preserve">Excavación exterior en material común                  </v>
          </cell>
        </row>
        <row r="104">
          <cell r="E104" t="str">
            <v xml:space="preserve">Disposicion y conformacion de material                 </v>
          </cell>
        </row>
        <row r="105">
          <cell r="E105" t="str">
            <v xml:space="preserve">Transporte material de excavación                      </v>
          </cell>
        </row>
        <row r="106">
          <cell r="E106" t="str">
            <v>Excavación mecánica o manual de 0-2 m  de material heterogéneo húmedo a cualquier grado de humedad. Incluye transporte &lt;1km</v>
          </cell>
        </row>
        <row r="107">
          <cell r="E107" t="str">
            <v>Excavación mecánica o manual de 2-4 m  de material heterogéneo húmedo a cualquier grado de humedad. Incluye transporte &lt;1km</v>
          </cell>
        </row>
        <row r="108">
          <cell r="E108" t="str">
            <v>Excavación mecánica de 4m en adelante  de material heterogéneo húmedo a cualquier grado de humedad. Incluye transporte &lt;1km</v>
          </cell>
        </row>
        <row r="109">
          <cell r="E109" t="str">
            <v>Entibado temporal tablon/medio</v>
          </cell>
        </row>
        <row r="110">
          <cell r="E110" t="str">
            <v xml:space="preserve">Transporte material granular                           </v>
          </cell>
        </row>
        <row r="111">
          <cell r="E111" t="str">
            <v xml:space="preserve">          RELLENOS                                                                                                      </v>
          </cell>
        </row>
        <row r="112">
          <cell r="E112" t="str">
            <v xml:space="preserve">Relleno con arena de peña para redes                   </v>
          </cell>
        </row>
        <row r="113">
          <cell r="E113" t="str">
            <v xml:space="preserve">Relleno con gravilla                                   </v>
          </cell>
        </row>
        <row r="114">
          <cell r="E114" t="str">
            <v xml:space="preserve">Relleno con material de excavación                     </v>
          </cell>
        </row>
        <row r="115">
          <cell r="E115" t="str">
            <v xml:space="preserve">Terraplenes                                            </v>
          </cell>
        </row>
        <row r="116">
          <cell r="E116" t="str">
            <v xml:space="preserve">Transporte material granular                                                                             </v>
          </cell>
        </row>
        <row r="117">
          <cell r="E117" t="str">
            <v xml:space="preserve">Geotextil NT 2000                                </v>
          </cell>
        </row>
        <row r="118">
          <cell r="E118" t="str">
            <v xml:space="preserve">          REDES SANITARIAS                                                                                              </v>
          </cell>
        </row>
        <row r="119">
          <cell r="E119" t="str">
            <v xml:space="preserve">Tubería de concreto reforzado de 900 mm                </v>
          </cell>
        </row>
        <row r="120">
          <cell r="E120" t="str">
            <v xml:space="preserve">Concreto reforzado fc=21 MPa para muros                </v>
          </cell>
        </row>
        <row r="121">
          <cell r="E121" t="str">
            <v xml:space="preserve">Concreto simple f'c=14 Mpa para limpieza               </v>
          </cell>
        </row>
        <row r="122">
          <cell r="E122" t="str">
            <v xml:space="preserve">Acero de refuerzo fy=420 MPa                           </v>
          </cell>
        </row>
        <row r="123">
          <cell r="E123" t="str">
            <v xml:space="preserve">          TUBERIAS                                                                                                      </v>
          </cell>
        </row>
        <row r="124">
          <cell r="E124" t="str">
            <v xml:space="preserve">Tuberia Novafort D=250 mm                              </v>
          </cell>
        </row>
        <row r="125">
          <cell r="E125" t="str">
            <v xml:space="preserve">Tuberia Novafort D=315 mm                              </v>
          </cell>
        </row>
        <row r="126">
          <cell r="E126" t="str">
            <v xml:space="preserve">Tuberia Novafort D=355 mm                              </v>
          </cell>
        </row>
        <row r="127">
          <cell r="E127" t="str">
            <v xml:space="preserve">Tuberia Novafort D=400 mm                              </v>
          </cell>
        </row>
        <row r="128">
          <cell r="E128" t="str">
            <v xml:space="preserve">Tuberia Novafort D=450 mm                              </v>
          </cell>
        </row>
        <row r="129">
          <cell r="E129" t="str">
            <v>Suministro e instalación de Tubería PVC Alcantarillado Ø 200 mm (8")</v>
          </cell>
        </row>
        <row r="130">
          <cell r="E130" t="str">
            <v>Suministro e instalación de Tubería PVC Alcantarillado Ø 500 mm (20")</v>
          </cell>
        </row>
        <row r="131">
          <cell r="E131" t="str">
            <v>Suministro e instalación de Tubería PVC Alcantarillado Ø 660 mm (24")</v>
          </cell>
        </row>
        <row r="132">
          <cell r="E132" t="str">
            <v>Suministro e instalación de Tubería PVC Alcantarillado Ø 750 mm (30")</v>
          </cell>
        </row>
        <row r="133">
          <cell r="E133" t="str">
            <v>Suministro e instalación de Tubería PVC Alcantarillado Ø 675 mm (27")</v>
          </cell>
        </row>
        <row r="134">
          <cell r="E134" t="str">
            <v>Suministro e instalación de Tubería PVC Alcantarillado Ø 825 mm (33")</v>
          </cell>
        </row>
        <row r="135">
          <cell r="E135" t="str">
            <v>Suministro e instalación de Tubería PVC Alcantarillado Ø 900 mm (36")</v>
          </cell>
        </row>
        <row r="136">
          <cell r="E136" t="str">
            <v>Suministro e instalación de Tubería PVC Alcantarillado Ø 975 mm (39")</v>
          </cell>
        </row>
        <row r="137">
          <cell r="E137" t="str">
            <v>Suministro e instalación de Tubería PVC Alcantarillado Ø 1050 mm (42")</v>
          </cell>
        </row>
        <row r="138">
          <cell r="E138" t="str">
            <v xml:space="preserve">          POZOS DE INSPECCION                                                                                           </v>
          </cell>
        </row>
        <row r="139">
          <cell r="E139" t="str">
            <v xml:space="preserve">Placa circular base pozo D=1.2 m, E=0.20m              </v>
          </cell>
        </row>
        <row r="140">
          <cell r="E140" t="str">
            <v xml:space="preserve">Tapa pozo inspección incluye cargue                    </v>
          </cell>
        </row>
        <row r="141">
          <cell r="E141" t="str">
            <v xml:space="preserve">Concreto reforzado fc=28Mpa para pozos                                                                   </v>
          </cell>
        </row>
        <row r="142">
          <cell r="E142" t="str">
            <v xml:space="preserve">Acero de refuerzo fy=420 MPa                           </v>
          </cell>
        </row>
        <row r="143">
          <cell r="E143" t="str">
            <v xml:space="preserve">          SUMIDEROS Y FILTROS                                                                                           </v>
          </cell>
        </row>
        <row r="144">
          <cell r="E144" t="str">
            <v>Sumidero tipo B</v>
          </cell>
        </row>
        <row r="145">
          <cell r="E145" t="str">
            <v xml:space="preserve">     REDES DE ALUMBRADO PÚBLICO                                                                                         </v>
          </cell>
        </row>
        <row r="146">
          <cell r="E146" t="str">
            <v xml:space="preserve">          REDES DE ALUMBRADO PÚBLICO                                                                                    </v>
          </cell>
        </row>
        <row r="147">
          <cell r="E147" t="str">
            <v xml:space="preserve">Poste de concreto 12m 510kg reforzado                  </v>
          </cell>
        </row>
        <row r="148">
          <cell r="E148" t="str">
            <v xml:space="preserve">Poste de concreto 14m 750kg reforzado                  </v>
          </cell>
        </row>
        <row r="149">
          <cell r="E149" t="str">
            <v xml:space="preserve">Caja de inspección .60x.60x0.60                        </v>
          </cell>
        </row>
        <row r="150">
          <cell r="E150" t="str">
            <v xml:space="preserve">Canalización 2 ductos de 3" PVC TDP                    </v>
          </cell>
        </row>
        <row r="151">
          <cell r="E151" t="str">
            <v xml:space="preserve">Transforma Trifásico Ti Poste 13.2/0.380-0,22 15kv     </v>
          </cell>
        </row>
        <row r="152">
          <cell r="E152" t="str">
            <v xml:space="preserve">Medidor de energia electrica                           </v>
          </cell>
        </row>
        <row r="153">
          <cell r="E153" t="str">
            <v xml:space="preserve">Varilla copperweld de 5/8 x 2.4 m                      </v>
          </cell>
        </row>
        <row r="154">
          <cell r="E154" t="str">
            <v xml:space="preserve">Cable encauchetado 2X6+6+6 AWG AL THW                  </v>
          </cell>
        </row>
        <row r="155">
          <cell r="E155" t="str">
            <v xml:space="preserve">INSTALACION LUMINARIAS + CABLEADO                      </v>
          </cell>
        </row>
        <row r="156">
          <cell r="E156" t="str">
            <v xml:space="preserve">Cable  2X4+4+4 AWG AL THW                              </v>
          </cell>
        </row>
        <row r="157">
          <cell r="E157" t="str">
            <v xml:space="preserve">Cable  2X2+2+2 AWG AL THW                              </v>
          </cell>
        </row>
        <row r="158">
          <cell r="E158" t="str">
            <v xml:space="preserve">Cable  2X8+8+8 AWG AL THW                              </v>
          </cell>
        </row>
        <row r="159">
          <cell r="E159" t="str">
            <v xml:space="preserve">Canalización 2 ductos de 3" PVC TDP (PHD)              </v>
          </cell>
        </row>
        <row r="160">
          <cell r="E160" t="str">
            <v xml:space="preserve">Transformador monofasico 5kVA                          </v>
          </cell>
        </row>
        <row r="161">
          <cell r="E161" t="str">
            <v xml:space="preserve">Transformador Mono T Poste 15 kVA                      </v>
          </cell>
        </row>
        <row r="162">
          <cell r="E162" t="str">
            <v xml:space="preserve">Bajante (transición aéreo-subterráneo)                                                                   </v>
          </cell>
        </row>
        <row r="163">
          <cell r="E163" t="str">
            <v xml:space="preserve">Cable Concentrico Cu (2X4+1X4)Awg Xlpe 90 °C Negro     </v>
          </cell>
        </row>
        <row r="164">
          <cell r="E164" t="str">
            <v xml:space="preserve">Cable Concentrico Cu (2X8+1X8)Awg Xlpe 90 °C Negro     </v>
          </cell>
        </row>
        <row r="165">
          <cell r="E165" t="str">
            <v xml:space="preserve">     SEÑALIZACIÓN Y DEMARCACIÓN VIAL                                                                                    </v>
          </cell>
        </row>
        <row r="166">
          <cell r="E166" t="str">
            <v xml:space="preserve">          SEÑALIZACIÓN HORIZONTAL                                                                                       </v>
          </cell>
        </row>
        <row r="167">
          <cell r="E167" t="str">
            <v xml:space="preserve">Tacha reflectiva bidireccional                         </v>
          </cell>
        </row>
        <row r="168">
          <cell r="E168" t="str">
            <v xml:space="preserve">Tacha reflectiva monodireccional                       </v>
          </cell>
        </row>
        <row r="169">
          <cell r="E169" t="str">
            <v xml:space="preserve">Línea de demarcacion con pintura en frio               </v>
          </cell>
        </row>
        <row r="170">
          <cell r="E170" t="str">
            <v xml:space="preserve">Marca vial con pintura en frio                         </v>
          </cell>
        </row>
        <row r="171">
          <cell r="E171" t="str">
            <v xml:space="preserve">          SEÑALIZACIÓN VERTICAL                                                                                         </v>
          </cell>
        </row>
        <row r="172">
          <cell r="E172" t="str">
            <v xml:space="preserve">Señal vertical SP GradoDiamante 75X75                  </v>
          </cell>
        </row>
        <row r="173">
          <cell r="E173" t="str">
            <v xml:space="preserve">Señal vertical SR GradoDiamante D=0.75m                </v>
          </cell>
        </row>
        <row r="174">
          <cell r="E174" t="str">
            <v xml:space="preserve">Señal vertical tipo bandera                            </v>
          </cell>
        </row>
        <row r="175">
          <cell r="E175" t="str">
            <v xml:space="preserve">Señal vertical SI ( con textos)                        </v>
          </cell>
        </row>
        <row r="176">
          <cell r="E176" t="str">
            <v xml:space="preserve">Delineador de obstaculo central (Chevron)              </v>
          </cell>
        </row>
        <row r="177">
          <cell r="E177" t="str">
            <v xml:space="preserve">Delineador de obstaculo lateral                        </v>
          </cell>
        </row>
        <row r="178">
          <cell r="E178" t="str">
            <v xml:space="preserve">Retiro de señal vertical                               </v>
          </cell>
        </row>
        <row r="179">
          <cell r="E179" t="str">
            <v xml:space="preserve">Reubicacion de señal vertical                          </v>
          </cell>
        </row>
        <row r="180">
          <cell r="E180" t="str">
            <v xml:space="preserve">Señal vertical duplex SR GradoDiamante D=0.75m         </v>
          </cell>
        </row>
        <row r="181">
          <cell r="E181" t="str">
            <v xml:space="preserve">          SEÑALIZACIÓN VIAL CICLORRUTA                                                                                  </v>
          </cell>
        </row>
        <row r="182">
          <cell r="E182" t="str">
            <v xml:space="preserve">Línea blanca continua 0.10 m ciclorruta                </v>
          </cell>
        </row>
        <row r="183">
          <cell r="E183" t="str">
            <v xml:space="preserve">Línea blanca discontinua 0.10 m ciclorruta             </v>
          </cell>
        </row>
        <row r="184">
          <cell r="E184" t="str">
            <v xml:space="preserve">Señal vertical SP ciclorruta 45X45                     </v>
          </cell>
        </row>
        <row r="185">
          <cell r="E185" t="str">
            <v xml:space="preserve">Señal vertical SR GradoDiamante D=0.45m                </v>
          </cell>
        </row>
        <row r="186">
          <cell r="E186" t="str">
            <v xml:space="preserve">Marca vial base acrilica                               </v>
          </cell>
        </row>
        <row r="187">
          <cell r="E187" t="str">
            <v xml:space="preserve">     INTERFERENCIAS                                                                                                     </v>
          </cell>
        </row>
        <row r="188">
          <cell r="E188" t="str">
            <v xml:space="preserve">          INTERFERENCIAS ENERGÍA                                                                                        </v>
          </cell>
        </row>
        <row r="189">
          <cell r="E189" t="str">
            <v xml:space="preserve">Retiro de postes  (Incl. desv,transp,entrega)          </v>
          </cell>
        </row>
        <row r="190">
          <cell r="E190" t="str">
            <v xml:space="preserve">Retiro Conductor eléctrico                             </v>
          </cell>
        </row>
        <row r="191">
          <cell r="E191" t="str">
            <v xml:space="preserve">Retiro de luminarias                                   </v>
          </cell>
        </row>
        <row r="192">
          <cell r="E192" t="str">
            <v xml:space="preserve">Retiro de transformador                                </v>
          </cell>
        </row>
        <row r="193">
          <cell r="E193" t="str">
            <v xml:space="preserve">Retiro Norma EPM RA2, RA3, RA4           </v>
          </cell>
        </row>
        <row r="194">
          <cell r="E194" t="str">
            <v xml:space="preserve">Retiro Conductor comunicacion                                                                            </v>
          </cell>
        </row>
        <row r="195">
          <cell r="E195" t="str">
            <v xml:space="preserve">Transformador Mono T Poste 25 kVA                      </v>
          </cell>
        </row>
        <row r="196">
          <cell r="E196" t="str">
            <v xml:space="preserve">Transformador Mono T Poste 15 kVA                      </v>
          </cell>
        </row>
        <row r="197">
          <cell r="E197" t="str">
            <v xml:space="preserve">Transformador Mono T Poste 10 kVA                      </v>
          </cell>
        </row>
        <row r="198">
          <cell r="E198" t="str">
            <v xml:space="preserve">Poste de concreto 14m 1050kg reforzado                 </v>
          </cell>
        </row>
        <row r="199">
          <cell r="E199" t="str">
            <v xml:space="preserve">Poste de concreto 14m 750kg reforzado                  </v>
          </cell>
        </row>
        <row r="200">
          <cell r="E200" t="str">
            <v xml:space="preserve">Poste de concreto 12m 750kg reforzado                  </v>
          </cell>
        </row>
        <row r="201">
          <cell r="E201" t="str">
            <v xml:space="preserve">Poste de concreto 12m 510kg reforzado                  </v>
          </cell>
        </row>
        <row r="202">
          <cell r="E202" t="str">
            <v xml:space="preserve">Estructura EPM Norma RA1-302                           </v>
          </cell>
        </row>
        <row r="203">
          <cell r="E203" t="str">
            <v xml:space="preserve">Estructura EPM Norma RA1-304                           </v>
          </cell>
        </row>
        <row r="204">
          <cell r="E204" t="str">
            <v xml:space="preserve">Estructura EPM Norma RA2-301                           </v>
          </cell>
        </row>
        <row r="205">
          <cell r="E205" t="str">
            <v xml:space="preserve">Estructura EPM Norma RA2-017                           </v>
          </cell>
        </row>
        <row r="206">
          <cell r="E206" t="str">
            <v xml:space="preserve">Estructura EPM Norma RA2-010                           </v>
          </cell>
        </row>
        <row r="207">
          <cell r="E207" t="str">
            <v xml:space="preserve">Estructura EPM Norma RA2-026                           </v>
          </cell>
        </row>
        <row r="208">
          <cell r="E208" t="str">
            <v xml:space="preserve">Estructura EPM Norma RA2-007                           </v>
          </cell>
        </row>
        <row r="209">
          <cell r="E209" t="str">
            <v xml:space="preserve">Estructura EPM Norma RA3-018                           </v>
          </cell>
        </row>
        <row r="210">
          <cell r="E210" t="str">
            <v xml:space="preserve">Estructura EPM Norma RA3-026                           </v>
          </cell>
        </row>
        <row r="211">
          <cell r="E211" t="str">
            <v xml:space="preserve">Estructura EPM Norma RA6-001                           </v>
          </cell>
        </row>
        <row r="212">
          <cell r="E212" t="str">
            <v xml:space="preserve">Estructura EPM Norma RA6-010                           </v>
          </cell>
        </row>
        <row r="213">
          <cell r="E213" t="str">
            <v xml:space="preserve">Estructura EPM Norma RA4-001                           </v>
          </cell>
        </row>
        <row r="214">
          <cell r="E214" t="str">
            <v xml:space="preserve">Estructura EPM Norma RA4-003                           </v>
          </cell>
        </row>
        <row r="215">
          <cell r="E215" t="str">
            <v xml:space="preserve">Estructura EPM Norma RA4-004                           </v>
          </cell>
        </row>
        <row r="216">
          <cell r="E216" t="str">
            <v xml:space="preserve">Cable 3x266,8 kcmil XLPE44 +1x266.8 kcmil ACSR         </v>
          </cell>
        </row>
        <row r="217">
          <cell r="E217" t="str">
            <v xml:space="preserve">Cable 3 No 2/0 + 1 No 2/0 AWG ACSR                     </v>
          </cell>
        </row>
        <row r="218">
          <cell r="E218" t="str">
            <v xml:space="preserve">Cable Cu 3X2+2 Awg Xlpe/Xlpe Fr 90 °C Negro 60         </v>
          </cell>
        </row>
        <row r="219">
          <cell r="E219" t="str">
            <v xml:space="preserve">Cable 1#2 + 1#2 AWG - THHN                             </v>
          </cell>
        </row>
        <row r="220">
          <cell r="E220" t="str">
            <v xml:space="preserve">Cable triplex 2 no2 AWG XLPE + 1No2 AWG                </v>
          </cell>
        </row>
        <row r="221">
          <cell r="E221" t="str">
            <v xml:space="preserve">Acometida 2#8 + 2#10 AWG - THHN                        </v>
          </cell>
        </row>
        <row r="222">
          <cell r="E222" t="str">
            <v xml:space="preserve">Caja Acometidas-Salidas De Circuitos A 13,2 kV         </v>
          </cell>
        </row>
        <row r="223">
          <cell r="E223" t="str">
            <v xml:space="preserve">Canalización 2 ductos de 6" y 4 ductos de 4" PVC       </v>
          </cell>
        </row>
        <row r="224">
          <cell r="E224" t="str">
            <v xml:space="preserve">Cable #2 AWG Cu XLPE 15kV                              </v>
          </cell>
        </row>
        <row r="225">
          <cell r="E225" t="str">
            <v xml:space="preserve">Fibra optica monomodo 12 hilos  (Sum e ins)            </v>
          </cell>
        </row>
        <row r="226">
          <cell r="E226" t="str">
            <v xml:space="preserve">Fibra optica monomodo 24 hilos   (Sum e ins)           </v>
          </cell>
        </row>
        <row r="227">
          <cell r="E227" t="str">
            <v xml:space="preserve">Fibra optica monomodo de 48 hilos                      </v>
          </cell>
        </row>
        <row r="228">
          <cell r="E228" t="str">
            <v xml:space="preserve">Fibra optica monomodo de 96 hilos (Sum e inst)         </v>
          </cell>
        </row>
        <row r="229">
          <cell r="E229" t="str">
            <v xml:space="preserve">Cable telefónico multipares de 30 pares                </v>
          </cell>
        </row>
        <row r="230">
          <cell r="E230" t="str">
            <v xml:space="preserve">Cable telefónico multipares de 50 pares                </v>
          </cell>
        </row>
        <row r="231">
          <cell r="E231" t="str">
            <v xml:space="preserve">Cable telefónico multipares de 70 pares                </v>
          </cell>
        </row>
        <row r="232">
          <cell r="E232" t="str">
            <v xml:space="preserve">Cable telefónico multipares de 100 pares               </v>
          </cell>
        </row>
        <row r="233">
          <cell r="E233" t="str">
            <v xml:space="preserve">Cable telefónico multipares de 150 pares               </v>
          </cell>
        </row>
        <row r="234">
          <cell r="E234" t="str">
            <v xml:space="preserve">Cable telefónico multipares de 300 pares               </v>
          </cell>
        </row>
        <row r="235">
          <cell r="E235" t="str">
            <v xml:space="preserve">Cable coaxial 1/2" HLFR                                </v>
          </cell>
        </row>
        <row r="236">
          <cell r="E236" t="str">
            <v xml:space="preserve">Empalme con red existente                              </v>
          </cell>
        </row>
        <row r="237">
          <cell r="E237" t="str">
            <v xml:space="preserve">Empalme fibra optica                                   </v>
          </cell>
        </row>
        <row r="238">
          <cell r="E238" t="str">
            <v xml:space="preserve">          INTERFERENCIAS REDES HUMEDAS POTABLE                                                                          </v>
          </cell>
        </row>
        <row r="239">
          <cell r="E239" t="str">
            <v xml:space="preserve">Excavaciones varias sin clasificar                     </v>
          </cell>
        </row>
        <row r="240">
          <cell r="E240" t="str">
            <v xml:space="preserve">Relleno en recebo                                      </v>
          </cell>
        </row>
        <row r="241">
          <cell r="E241" t="str">
            <v xml:space="preserve">Relleno para estructuras con material seleccionado     </v>
          </cell>
        </row>
        <row r="242">
          <cell r="E242" t="str">
            <v xml:space="preserve">Tuberia 3" PVC-P RDE 26                                </v>
          </cell>
        </row>
        <row r="243">
          <cell r="E243" t="str">
            <v xml:space="preserve">Caja de inspección .40x.40x.40                         </v>
          </cell>
        </row>
        <row r="244">
          <cell r="E244" t="str">
            <v xml:space="preserve">Transporte material de excavación                      </v>
          </cell>
        </row>
        <row r="245">
          <cell r="E245" t="str">
            <v xml:space="preserve">Transporte material terraplenes                        </v>
          </cell>
        </row>
        <row r="246">
          <cell r="E246" t="str">
            <v xml:space="preserve">Tuberia 4" PVC-P RDE 21 (Sumin e instal)               </v>
          </cell>
        </row>
        <row r="247">
          <cell r="E247" t="str">
            <v xml:space="preserve">Tuberia 6" PVC-P RDE 21 (Sumin e instal)               </v>
          </cell>
        </row>
        <row r="248">
          <cell r="E248" t="str">
            <v xml:space="preserve">TUBERIA PVC-P RDE 21 8"                                </v>
          </cell>
        </row>
        <row r="249">
          <cell r="E249" t="str">
            <v xml:space="preserve">Tuberia Novafort D=250 mm                              </v>
          </cell>
        </row>
        <row r="250">
          <cell r="E250" t="str">
            <v xml:space="preserve">          INTERFERENCIAS REDES DE GAS                                                                                   </v>
          </cell>
        </row>
        <row r="251">
          <cell r="E251" t="str">
            <v xml:space="preserve">Excavaciones varias sin clasificar                     </v>
          </cell>
        </row>
        <row r="252">
          <cell r="E252" t="str">
            <v xml:space="preserve">Relleno en recebo                                      </v>
          </cell>
        </row>
        <row r="253">
          <cell r="E253" t="str">
            <v xml:space="preserve">Relleno para estructuras con material seleccionado     </v>
          </cell>
        </row>
        <row r="254">
          <cell r="E254" t="str">
            <v xml:space="preserve">Tuberia 6" PVC-P RDE 26 (Sumin e instal)               </v>
          </cell>
        </row>
        <row r="255">
          <cell r="E255" t="str">
            <v xml:space="preserve">Tubería de Gas PE80 D=63mm                             </v>
          </cell>
        </row>
        <row r="256">
          <cell r="E256" t="str">
            <v xml:space="preserve">Tubería de Gas PE80 D=90mm                             </v>
          </cell>
        </row>
        <row r="257">
          <cell r="E257" t="str">
            <v xml:space="preserve">Transporte material de excavación                      </v>
          </cell>
        </row>
        <row r="258">
          <cell r="E258" t="str">
            <v xml:space="preserve">Transporte material terraplenes                        </v>
          </cell>
        </row>
        <row r="259">
          <cell r="E259" t="str">
            <v xml:space="preserve">Tuberia de gas PE80 Amarilla RDE 11 D=1/2"             </v>
          </cell>
        </row>
        <row r="260">
          <cell r="E260" t="str">
            <v xml:space="preserve">Tubería de Gas PE80 D=100mm                            </v>
          </cell>
        </row>
        <row r="261">
          <cell r="E261" t="str">
            <v xml:space="preserve">     GEOTECNIA                                                                                                          </v>
          </cell>
        </row>
        <row r="262">
          <cell r="E262" t="str">
            <v xml:space="preserve">          ZODME 5                                                                                                       </v>
          </cell>
        </row>
        <row r="263">
          <cell r="E263" t="str">
            <v xml:space="preserve">Desmonte y limpieza en zona no boscosa                 </v>
          </cell>
        </row>
        <row r="264">
          <cell r="E264" t="str">
            <v xml:space="preserve">Disposicion y conformacion de material                 </v>
          </cell>
        </row>
        <row r="265">
          <cell r="E265" t="str">
            <v xml:space="preserve">Tubería perforada (f = 150 mm)                         </v>
          </cell>
        </row>
        <row r="266">
          <cell r="E266" t="str">
            <v xml:space="preserve">Concreto de 2500 psi                                   </v>
          </cell>
        </row>
        <row r="267">
          <cell r="E267" t="str">
            <v xml:space="preserve">Relleno con arena de peña                              </v>
          </cell>
        </row>
        <row r="268">
          <cell r="E268" t="str">
            <v xml:space="preserve">Geotextil NT 1800                                      </v>
          </cell>
        </row>
        <row r="269">
          <cell r="E269" t="str">
            <v xml:space="preserve">Relleno con gravilla                                   </v>
          </cell>
        </row>
        <row r="270">
          <cell r="E270" t="str">
            <v xml:space="preserve">Relleno para estructuras con material seleccionado     </v>
          </cell>
        </row>
        <row r="271">
          <cell r="E271" t="str">
            <v xml:space="preserve">Cuneta de concreto vaciada en sitio (Inc conform)      </v>
          </cell>
        </row>
        <row r="272">
          <cell r="E272" t="str">
            <v xml:space="preserve">Excavaciones varias sin clasificar                     </v>
          </cell>
        </row>
        <row r="273">
          <cell r="E273" t="str">
            <v xml:space="preserve">Concreto simple f'c=14 Mpa para limpieza               </v>
          </cell>
        </row>
        <row r="274">
          <cell r="E274" t="str">
            <v xml:space="preserve">Concreto reforzado fc=21 MPa                                                                             </v>
          </cell>
        </row>
        <row r="275">
          <cell r="E275" t="str">
            <v xml:space="preserve">Relleno para estructuras con material seleccionado     </v>
          </cell>
        </row>
        <row r="276">
          <cell r="E276" t="str">
            <v xml:space="preserve">Tubería perforada PVC D=100 mm                         </v>
          </cell>
        </row>
        <row r="277">
          <cell r="E277" t="str">
            <v xml:space="preserve">Relleno con gravilla                                   </v>
          </cell>
        </row>
        <row r="278">
          <cell r="E278" t="str">
            <v xml:space="preserve">Caja en concreto de 3000psi 130x130 e=0.15             </v>
          </cell>
        </row>
        <row r="279">
          <cell r="E279" t="str">
            <v xml:space="preserve">Empradización zona verde                               </v>
          </cell>
        </row>
        <row r="280">
          <cell r="E280" t="str">
            <v xml:space="preserve">Relleno con arena de peña                              </v>
          </cell>
        </row>
        <row r="281">
          <cell r="E281" t="str">
            <v xml:space="preserve">          TRATAMIENTO TALUDES                                                                                           </v>
          </cell>
        </row>
        <row r="282">
          <cell r="E282" t="str">
            <v xml:space="preserve">Cuneta de concreto vaciada en sitio (Inc conform)      </v>
          </cell>
        </row>
        <row r="283">
          <cell r="E283" t="str">
            <v xml:space="preserve">Concreto lanzado f'c=21 MPa                            </v>
          </cell>
        </row>
        <row r="284">
          <cell r="E284" t="str">
            <v xml:space="preserve">Drenes horizontales &gt; 10 m                             </v>
          </cell>
        </row>
        <row r="285">
          <cell r="E285" t="str">
            <v xml:space="preserve">Anclaje pas. en roca autoperforanteG32 (710N/mm2)      </v>
          </cell>
        </row>
        <row r="286">
          <cell r="E286" t="str">
            <v xml:space="preserve">Malla Electrosoldada                                   </v>
          </cell>
        </row>
        <row r="287">
          <cell r="E287" t="str">
            <v xml:space="preserve">Acero de refuerzo fy=420 MPa                           </v>
          </cell>
        </row>
        <row r="288">
          <cell r="E288" t="str">
            <v xml:space="preserve">Empradización zona verde                               </v>
          </cell>
        </row>
        <row r="289">
          <cell r="E289" t="str">
            <v xml:space="preserve">Drenes horizontales &gt; 10 m                             </v>
          </cell>
        </row>
        <row r="290">
          <cell r="E290" t="str">
            <v xml:space="preserve">Geomalla                                               </v>
          </cell>
        </row>
        <row r="291">
          <cell r="E291" t="str">
            <v xml:space="preserve">Anclaje pas. en roca autoperforanteG32 (710N/mm2)      </v>
          </cell>
        </row>
        <row r="292">
          <cell r="E292" t="str">
            <v xml:space="preserve">Cuneta de concreto vaciada en sitio (Inc conform)      </v>
          </cell>
        </row>
        <row r="293">
          <cell r="E293" t="str">
            <v xml:space="preserve">OBRAS EXTRAS </v>
          </cell>
        </row>
        <row r="294">
          <cell r="E294" t="str">
            <v>Retiro de parque de juegos infantiles</v>
          </cell>
        </row>
        <row r="295">
          <cell r="E295" t="str">
            <v>Derecho de escombrera externa para disposición de material sobrante, que cumpla con todos los requisitos legales y ambientales. (COMPACTO)</v>
          </cell>
        </row>
        <row r="296">
          <cell r="E296" t="str">
            <v>Excavación y relleno con material de la excavación para nichos de exploración de redes húmedas en zona verde</v>
          </cell>
        </row>
        <row r="297">
          <cell r="E297" t="str">
            <v>Excavación y relleno con material de la excavación para nichos de exploración de redes húmedas en áreas con pavimento rígido o flexible</v>
          </cell>
        </row>
        <row r="298">
          <cell r="E298" t="str">
            <v>Tala y corte de arboles h-0-10 m</v>
          </cell>
        </row>
        <row r="299">
          <cell r="E299" t="str">
            <v>Tala y corte de arboles h= mayores a 15m</v>
          </cell>
        </row>
        <row r="300">
          <cell r="E300" t="str">
            <v>Trasplante de arboles, 0m &lt; h &lt; 10 m</v>
          </cell>
        </row>
        <row r="301">
          <cell r="E301" t="str">
            <v>Suministro e instalación de Tubería PVC Alcantarillado Ø 1350 mm (54")</v>
          </cell>
        </row>
        <row r="302">
          <cell r="E302" t="str">
            <v>Suministro e instalación de Tubería PVC Alcantarillado Ø 1500 mm (60")</v>
          </cell>
        </row>
        <row r="303">
          <cell r="E303" t="str">
            <v>Pilote de concreto de 28 Mpa vaciado in situ de 0 a 25 metros de profundidad, incluye excavación, anillos de concreto, concreto pilote, descabece, acero de refuerzo, no incluye disposicion y transporte de material sobrante de excavación, ni acabado del pi</v>
          </cell>
        </row>
        <row r="304">
          <cell r="E304" t="str">
            <v>Suministro, instalación de inclinómetros de hasta 25 metros de profundidad (Incluye 3 lecturas)</v>
          </cell>
        </row>
        <row r="305">
          <cell r="E305" t="str">
            <v>Instalacion de parques juegos infantiles (No incluye obras adicionales para adecuacion del area donde se instalara el parque, como explanaciones o accesos, entre otros)</v>
          </cell>
        </row>
        <row r="306">
          <cell r="E306" t="str">
            <v>Tala y retiro de cerca viva (arbustos&lt; 3m), incluye transporte interno, chipiado y disposición final.</v>
          </cell>
        </row>
        <row r="307">
          <cell r="E307" t="str">
            <v xml:space="preserve">Concreto reforzado fc=28Mpa para zarpas de muros bombeados con concreto tipo fluido, grava fina.  (Incluye  hasta 150 metros de tubería)                                                 </v>
          </cell>
        </row>
        <row r="308">
          <cell r="E308" t="str">
            <v xml:space="preserve">Concreto reforzado fc=28Mpa para vástago de muros bombeados con concreto tipo fluido, grava fina  (Incluye  hasta 150 metros de tubería)                                                      </v>
          </cell>
        </row>
        <row r="309">
          <cell r="E309" t="str">
            <v>Anden de Concreto de 21MPa, espesor 10cm peatonal.  No incluye: excavación, entresuelo,  losetas, malla electrosoldada, ni llaves en concreto.</v>
          </cell>
        </row>
        <row r="310">
          <cell r="E310" t="str">
            <v>Traslado de poste de cámara de seguridad (Incluye desmontaje, traslado, instalación, realineación de antenas).</v>
          </cell>
        </row>
        <row r="311">
          <cell r="E311" t="str">
            <v>Propuesta económica para realizar el estudio geotécnico y diseño estructural de puente, incluye todos los elementos necesarios para su correcto funcionamiento (muro de contencion y obras de aproximación). Talud k0+520 tramo construcción.</v>
          </cell>
        </row>
        <row r="312">
          <cell r="E312" t="str">
            <v>Ronda de coronación en concreto de 2500 psi (Incluye excavación y conformación, incluye colocación de materiales en sitio)</v>
          </cell>
        </row>
        <row r="313">
          <cell r="E313" t="str">
            <v>Suministro e instalación de cono MH1200mm prefabricado</v>
          </cell>
        </row>
        <row r="314">
          <cell r="E314" t="str">
            <v>Suministro e instalación de cilindro MH1200mm prefabricado de 1m de altura.</v>
          </cell>
        </row>
        <row r="315">
          <cell r="E315" t="str">
            <v>Anclaje epóxico de ¾” para varilla de 5/8” x10” (Incluye escáner y epóxico, no incluye varilla)</v>
          </cell>
        </row>
        <row r="316">
          <cell r="E316" t="str">
            <v>Suministro de tubería PVC alcantarillado 1500mm (60”)</v>
          </cell>
        </row>
        <row r="317">
          <cell r="E317" t="str">
            <v>Concreto reforzado f¨c 28 Mpa para pantallas y vigas reforzadas bombeadas con concreto tipo fluido, grana fina</v>
          </cell>
        </row>
        <row r="318">
          <cell r="E318"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2">
          <cell r="E332" t="str">
            <v>Suministro e instalación de loseta logo Rionegro 30x30</v>
          </cell>
        </row>
        <row r="333">
          <cell r="E333"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4">
          <cell r="E334" t="str">
            <v>Suministro, transporte e instalación de cable ACSR 1 No. 4/0 AWG. Incluye conectores.</v>
          </cell>
        </row>
        <row r="335">
          <cell r="E335" t="str">
            <v xml:space="preserve">Traslado de línea primaria en cable ACSR entre calibre 1/0 - 4/0 AWG. Incluye instalación de conectores </v>
          </cell>
        </row>
        <row r="336">
          <cell r="E336" t="str">
            <v>Suministro, transporte e instalación de tubería galvanizada de 4"</v>
          </cell>
        </row>
        <row r="337">
          <cell r="E337" t="str">
            <v xml:space="preserve">Canalización en anden de 1 Ø 4" incluye excavación,           puesta en marcha de tubería y todo lo necesario para su correcta ejecución. No incluye lleno </v>
          </cell>
        </row>
        <row r="338">
          <cell r="E338" t="str">
            <v>Certificación RETIE</v>
          </cell>
        </row>
        <row r="339">
          <cell r="E339" t="str">
            <v>Certificación RETILAP</v>
          </cell>
        </row>
        <row r="340">
          <cell r="E340" t="str">
            <v>Estructura EPM NORMA RA1-002</v>
          </cell>
        </row>
        <row r="341">
          <cell r="E341" t="str">
            <v>Estructura EPM NORMA RA1-003</v>
          </cell>
        </row>
        <row r="342">
          <cell r="E342" t="str">
            <v>Estructura EPM NORMA RA1-004</v>
          </cell>
        </row>
        <row r="343">
          <cell r="E343" t="str">
            <v>Estructura EPM NORMA RA1-303</v>
          </cell>
        </row>
        <row r="344">
          <cell r="E344" t="str">
            <v>Estructura EPM NORMA RA2-031</v>
          </cell>
        </row>
        <row r="345">
          <cell r="E345" t="str">
            <v>Estructura EPM NORMA RA2-035</v>
          </cell>
        </row>
        <row r="346">
          <cell r="E346" t="str">
            <v>Estructura EPM NORMA RA2-040</v>
          </cell>
        </row>
        <row r="347">
          <cell r="E347" t="str">
            <v>Estructura EPM NORMA RA3-011</v>
          </cell>
        </row>
        <row r="348">
          <cell r="E348" t="str">
            <v>Estructura EPM NORMA RA3-012</v>
          </cell>
        </row>
        <row r="349">
          <cell r="E349" t="str">
            <v>Estructura EPM NORMA RA3-013</v>
          </cell>
        </row>
        <row r="350">
          <cell r="E350" t="str">
            <v>Estructura EPM NORMA RA3-014</v>
          </cell>
        </row>
        <row r="351">
          <cell r="E351" t="str">
            <v>SUMINISTRO, MONTAJE Y PUESTA EN OPERACION DE: CANALIZACION EN PVC TIPO TDP EN ZONA VERDE Y ANDEN DE 6Ø 3”. (INCLUYE EXCAVACION, NO INCLUYE NI BOTADA DE MATERIAL, NI LLENOS)</v>
          </cell>
        </row>
        <row r="352">
          <cell r="E352" t="str">
            <v>SUMINISTRO, MONTAJE Y PUESTA EN OPERACION DE: CANALIZACION EN PVC TIPO TDP DE 3Ø 3" EN VIA. (INCLUYE EXCAVACION, NO INCLUYE NI BOTADA DE MATERIAL, NI LLENOS, NI DEMOLICIONES DE CONCRETO O PAVIMENTO)</v>
          </cell>
        </row>
        <row r="353">
          <cell r="E353" t="str">
            <v>Cuadrilla de línea viva. Primera hora ordinaria</v>
          </cell>
        </row>
        <row r="354">
          <cell r="E354" t="str">
            <v>Cuadrilla de línea viva. Segunda hora ordinaria</v>
          </cell>
        </row>
        <row r="355">
          <cell r="E355" t="str">
            <v>ESTRUCTURA EPM NORMA RA1-001</v>
          </cell>
        </row>
        <row r="356">
          <cell r="E356" t="str">
            <v>AJUSTE AL DISEÑO DEL COLECTOR DE AGUAS LLUVIAS – TRAMO DE REHABILITACIÓN. (incluye diseños, entrega de planos, informe y memorias de cálculo)</v>
          </cell>
        </row>
        <row r="357">
          <cell r="E357" t="str">
            <v>AJUSTE AL DISEÑO DEL BOX CULVERT GLORIETA COMANDO DE POLICIA – TRAMO DE REHABILITACIÓN. (Incluye estudio hidrológico, diseño hidráulico y estructural, planos hidráulicos y estructurales, levantamiento topográfico, estudios de suelos, informe y memorias de</v>
          </cell>
        </row>
      </sheetData>
      <sheetData sheetId="11"/>
      <sheetData sheetId="12"/>
      <sheetData sheetId="13"/>
      <sheetData sheetId="14"/>
      <sheetData sheetId="15"/>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 proyeccion"/>
      <sheetName val="ESTADO (2)"/>
      <sheetName val="julio"/>
      <sheetName val="agosto"/>
      <sheetName val="octubre"/>
      <sheetName val="Total (2)"/>
      <sheetName val="octubre "/>
      <sheetName val="noviembre"/>
      <sheetName val="ACTA 12 (2)"/>
      <sheetName val="Total (4)"/>
      <sheetName val="JULIO2019"/>
      <sheetName val="ACTA 12"/>
      <sheetName val="ACTA 11"/>
      <sheetName val="ACTA 10"/>
      <sheetName val="Total (3)"/>
      <sheetName val="ACTA 8"/>
      <sheetName val="ACTA 7"/>
      <sheetName val="Total"/>
      <sheetName val="ACTA 6"/>
    </sheetNames>
    <sheetDataSet>
      <sheetData sheetId="0"/>
      <sheetData sheetId="1"/>
      <sheetData sheetId="2"/>
      <sheetData sheetId="3"/>
      <sheetData sheetId="4"/>
      <sheetData sheetId="5"/>
      <sheetData sheetId="6"/>
      <sheetData sheetId="7"/>
      <sheetData sheetId="8"/>
      <sheetData sheetId="9"/>
      <sheetData sheetId="10"/>
      <sheetData sheetId="11">
        <row r="30">
          <cell r="E30" t="str">
            <v xml:space="preserve">     ACTIVIDADES PRELIMINARES                                                                                           </v>
          </cell>
        </row>
        <row r="31">
          <cell r="E31" t="str">
            <v xml:space="preserve">          DESMONTE Y LIMPIEZA                                                                                           </v>
          </cell>
        </row>
        <row r="32">
          <cell r="E32" t="str">
            <v xml:space="preserve">Desmonte y limpieza en zona no boscosa                 </v>
          </cell>
        </row>
        <row r="33">
          <cell r="E33" t="str">
            <v xml:space="preserve">          CERRAMIENTOS                                                                                                  </v>
          </cell>
        </row>
        <row r="34">
          <cell r="E34" t="str">
            <v xml:space="preserve">Cerramiento en polisombra                              </v>
          </cell>
        </row>
        <row r="35">
          <cell r="E35" t="str">
            <v xml:space="preserve">     MOVIMIENTOS DE TIERRA, LLENOS Y DEMOLICIONES                                                                       </v>
          </cell>
        </row>
        <row r="36">
          <cell r="E36" t="str">
            <v xml:space="preserve">          MOVIMIENTOS DE TIERRA                                                                                         </v>
          </cell>
        </row>
        <row r="37">
          <cell r="E37" t="str">
            <v xml:space="preserve">Excavación exterior en material común                  </v>
          </cell>
        </row>
        <row r="38">
          <cell r="E38" t="str">
            <v xml:space="preserve">Disposicion y conformacion de material                 </v>
          </cell>
        </row>
        <row r="39">
          <cell r="E39" t="str">
            <v xml:space="preserve">Transporte material de excavación                      </v>
          </cell>
        </row>
        <row r="40">
          <cell r="E40" t="str">
            <v xml:space="preserve">          RELLENOS                                                                                                      </v>
          </cell>
        </row>
        <row r="41">
          <cell r="E41" t="str">
            <v xml:space="preserve">Terraplenes                                            </v>
          </cell>
        </row>
        <row r="42">
          <cell r="E42" t="str">
            <v xml:space="preserve">Transporte material granular                                                                             </v>
          </cell>
        </row>
        <row r="43">
          <cell r="E43" t="str">
            <v xml:space="preserve">     PAVIMENTOS                                                                                                         </v>
          </cell>
        </row>
        <row r="44">
          <cell r="E44" t="str">
            <v xml:space="preserve">          RELLENOS                                                                                                      </v>
          </cell>
        </row>
        <row r="45">
          <cell r="E45" t="str">
            <v xml:space="preserve">Base Granular                                          </v>
          </cell>
        </row>
        <row r="46">
          <cell r="E46" t="str">
            <v xml:space="preserve">Subbase granular                                       </v>
          </cell>
        </row>
        <row r="47">
          <cell r="E47" t="str">
            <v xml:space="preserve">RAJÓN O PIEDRA PARTIDA (INC EXPLOTE CARGUE ACARREO     </v>
          </cell>
        </row>
        <row r="48">
          <cell r="E48" t="str">
            <v xml:space="preserve">Transporte material granular                                                                             </v>
          </cell>
        </row>
        <row r="49">
          <cell r="E49" t="str">
            <v xml:space="preserve">Geotextil NT 2500                                      </v>
          </cell>
        </row>
        <row r="50">
          <cell r="E50" t="str">
            <v xml:space="preserve">          PAVIMENTOS                                                                                                    </v>
          </cell>
        </row>
        <row r="51">
          <cell r="E51" t="str">
            <v xml:space="preserve">Mezcla Densa en Caliente MDC-19                        </v>
          </cell>
        </row>
        <row r="52">
          <cell r="E52" t="str">
            <v xml:space="preserve">Base estabilizada con emulsión (12%) BEE-38            </v>
          </cell>
        </row>
        <row r="53">
          <cell r="E53" t="str">
            <v xml:space="preserve">Riego de Imprimación con emulsion asfaltica            </v>
          </cell>
        </row>
        <row r="54">
          <cell r="E54" t="str">
            <v xml:space="preserve">Transporte Mezcla Asfaltica                                                                              </v>
          </cell>
        </row>
        <row r="55">
          <cell r="E55" t="str">
            <v xml:space="preserve">     ESTRUCTURAS EN CONCRETO                                                                                            </v>
          </cell>
        </row>
        <row r="56">
          <cell r="E56" t="str">
            <v xml:space="preserve">          MOVIMIENTOS DE TIERRA  MUROS                                                                                  </v>
          </cell>
        </row>
        <row r="57">
          <cell r="E57" t="str">
            <v xml:space="preserve">Excavación exterior en material común                  </v>
          </cell>
        </row>
        <row r="58">
          <cell r="E58" t="str">
            <v xml:space="preserve">Disposicion y conformacion de material                 </v>
          </cell>
        </row>
        <row r="59">
          <cell r="E59" t="str">
            <v xml:space="preserve">Transporte material de excavación                      </v>
          </cell>
        </row>
        <row r="60">
          <cell r="E60" t="str">
            <v xml:space="preserve">          RELLENOS Y FILTROS MUROS                                                                                      </v>
          </cell>
        </row>
        <row r="61">
          <cell r="E61" t="str">
            <v xml:space="preserve">Terraplenes                                            </v>
          </cell>
        </row>
        <row r="62">
          <cell r="E62" t="str">
            <v xml:space="preserve">Relleno con arena de peña para redes                   </v>
          </cell>
        </row>
        <row r="63">
          <cell r="E63" t="str">
            <v xml:space="preserve">Relleno con gravilla                                   </v>
          </cell>
        </row>
        <row r="64">
          <cell r="E64" t="str">
            <v xml:space="preserve">Tubería perforada (f = 150 mm)                         </v>
          </cell>
        </row>
        <row r="65">
          <cell r="E65" t="str">
            <v xml:space="preserve">Transporte material granular                                                                             </v>
          </cell>
        </row>
        <row r="66">
          <cell r="E66" t="str">
            <v xml:space="preserve">          CONCRETOS  MUROS                                                                                              </v>
          </cell>
        </row>
        <row r="67">
          <cell r="E67" t="str">
            <v xml:space="preserve">Concreto reforzado fc=21 MPa para muros         </v>
          </cell>
        </row>
        <row r="68">
          <cell r="E68" t="str">
            <v>Concreto simple f'c=14 Mpa para limpieza</v>
          </cell>
        </row>
        <row r="69">
          <cell r="E69" t="str">
            <v xml:space="preserve">Acero de refuerzo fy=420 MPa                           </v>
          </cell>
        </row>
        <row r="70">
          <cell r="E70" t="str">
            <v xml:space="preserve">     URBANISMO Y PAISAJISMO                                                                                             </v>
          </cell>
        </row>
        <row r="71">
          <cell r="E71" t="str">
            <v xml:space="preserve">          PREFABRICADO EN CONCRETO                                                                                      </v>
          </cell>
        </row>
        <row r="72">
          <cell r="E72" t="str">
            <v xml:space="preserve">Franja táctil guía (FRTG)                              </v>
          </cell>
        </row>
        <row r="73">
          <cell r="E73" t="str">
            <v xml:space="preserve">Pieza para franja táctil alerta (FRTA))                </v>
          </cell>
        </row>
        <row r="74">
          <cell r="E74" t="str">
            <v xml:space="preserve">Adoquin concreto pentagonal (Inc sum e inst)                                                             </v>
          </cell>
        </row>
        <row r="75">
          <cell r="E75" t="str">
            <v xml:space="preserve">Franja demarcadora visual E012                         </v>
          </cell>
        </row>
        <row r="76">
          <cell r="E76" t="str">
            <v xml:space="preserve">Base Granular                                          </v>
          </cell>
        </row>
        <row r="77">
          <cell r="E77" t="str">
            <v xml:space="preserve">          BORDILLOS PREFABRICADOS                                                                                       </v>
          </cell>
        </row>
        <row r="78">
          <cell r="E78" t="str">
            <v xml:space="preserve">Bordillo barrera recto (BOBAR)                         </v>
          </cell>
        </row>
        <row r="79">
          <cell r="E79" t="str">
            <v xml:space="preserve">Bordillo para rebaje de tres orificios (BOREB)         </v>
          </cell>
        </row>
        <row r="80">
          <cell r="E80" t="str">
            <v xml:space="preserve">Bordillo rectangular recto (BOREC)                     </v>
          </cell>
        </row>
        <row r="81">
          <cell r="E81" t="str">
            <v xml:space="preserve">          CICLO RUTA                                                                                                    </v>
          </cell>
        </row>
        <row r="82">
          <cell r="E82" t="str">
            <v xml:space="preserve">Pieza para franja táctil alerta (FRTA))                </v>
          </cell>
        </row>
        <row r="83">
          <cell r="E83" t="str">
            <v xml:space="preserve">Mezcla Densa en Caliente MDC-19                        </v>
          </cell>
        </row>
        <row r="84">
          <cell r="E84" t="str">
            <v xml:space="preserve">Base Granular                                          </v>
          </cell>
        </row>
        <row r="85">
          <cell r="E85" t="str">
            <v xml:space="preserve">Riego de Imprimación con emulsion asfaltica            </v>
          </cell>
        </row>
        <row r="86">
          <cell r="E86" t="str">
            <v xml:space="preserve">Transporte material granular                                                                             </v>
          </cell>
        </row>
        <row r="87">
          <cell r="E87" t="str">
            <v xml:space="preserve">Transporte Mezcla Asfaltica                                                                              </v>
          </cell>
        </row>
        <row r="88">
          <cell r="E88" t="str">
            <v xml:space="preserve">Barrera de seguridad tipo A180                         </v>
          </cell>
        </row>
        <row r="89">
          <cell r="E89" t="str">
            <v xml:space="preserve">Bordillo barrera recto (BOREC)                         </v>
          </cell>
        </row>
        <row r="90">
          <cell r="E90" t="str">
            <v xml:space="preserve">Piso en gravilla lavada e=0.010                        </v>
          </cell>
        </row>
        <row r="91">
          <cell r="E91" t="str">
            <v xml:space="preserve">          ARBORIZACIÓN  Y MOBILIARIO                                                                                    </v>
          </cell>
        </row>
        <row r="92">
          <cell r="E92" t="str">
            <v xml:space="preserve">Jardin de cobertura lirio                              </v>
          </cell>
        </row>
        <row r="93">
          <cell r="E93" t="str">
            <v xml:space="preserve">Jardin de cobertura mani forrajero                     </v>
          </cell>
        </row>
        <row r="94">
          <cell r="E94" t="str">
            <v xml:space="preserve">ARBORIZACION                                           </v>
          </cell>
        </row>
        <row r="95">
          <cell r="E95" t="str">
            <v xml:space="preserve">Tala y corte de árboles h=10-15 m                      </v>
          </cell>
        </row>
        <row r="96">
          <cell r="E96" t="str">
            <v xml:space="preserve">Empradización zona verde                               </v>
          </cell>
        </row>
        <row r="97">
          <cell r="E97" t="str">
            <v xml:space="preserve">Basurera Tipo 1 (MEPM)                                 </v>
          </cell>
        </row>
        <row r="98">
          <cell r="E98" t="str">
            <v xml:space="preserve">Paradero en acero inoxidable M10 (Instalado)           </v>
          </cell>
        </row>
        <row r="99">
          <cell r="E99" t="str">
            <v xml:space="preserve">     REDES HIDRAULICAS VIAS                                                                                             </v>
          </cell>
        </row>
        <row r="100">
          <cell r="E100" t="str">
            <v xml:space="preserve">          DEMOLICIONES                                                                                                  </v>
          </cell>
        </row>
        <row r="101">
          <cell r="E101" t="str">
            <v xml:space="preserve">Demolicion de estructuras en concreto                  </v>
          </cell>
        </row>
        <row r="102">
          <cell r="E102" t="str">
            <v xml:space="preserve">          MOVIMIENTOS DE TIERRA                                                                                         </v>
          </cell>
        </row>
        <row r="103">
          <cell r="E103" t="str">
            <v xml:space="preserve">Excavación exterior en material común                  </v>
          </cell>
        </row>
        <row r="104">
          <cell r="E104" t="str">
            <v xml:space="preserve">Disposicion y conformacion de material                 </v>
          </cell>
        </row>
        <row r="105">
          <cell r="E105" t="str">
            <v xml:space="preserve">Transporte material de excavación                      </v>
          </cell>
        </row>
        <row r="106">
          <cell r="E106" t="str">
            <v>Excavación mecánica o manual de 0-2 m  de material heterogéneo húmedo a cualquier grado de humedad. Incluye transporte &lt;1km</v>
          </cell>
        </row>
        <row r="107">
          <cell r="E107" t="str">
            <v>Excavación mecánica o manual de 2-4 m  de material heterogéneo húmedo a cualquier grado de humedad. Incluye transporte &lt;1km</v>
          </cell>
        </row>
        <row r="108">
          <cell r="E108" t="str">
            <v>Excavación mecánica de 4m en adelante  de material heterogéneo húmedo a cualquier grado de humedad. Incluye transporte &lt;1km</v>
          </cell>
        </row>
        <row r="109">
          <cell r="E109" t="str">
            <v>Entibado temporal tablon/medio</v>
          </cell>
        </row>
        <row r="110">
          <cell r="E110" t="str">
            <v xml:space="preserve">Transporte material granular                           </v>
          </cell>
        </row>
        <row r="111">
          <cell r="E111" t="str">
            <v xml:space="preserve">          RELLENOS                                                                                                      </v>
          </cell>
        </row>
        <row r="112">
          <cell r="E112" t="str">
            <v xml:space="preserve">Relleno con arena de peña para redes                   </v>
          </cell>
        </row>
        <row r="113">
          <cell r="E113" t="str">
            <v xml:space="preserve">Relleno con gravilla                                   </v>
          </cell>
        </row>
        <row r="114">
          <cell r="E114" t="str">
            <v xml:space="preserve">Relleno con material de excavación                     </v>
          </cell>
        </row>
        <row r="115">
          <cell r="E115" t="str">
            <v xml:space="preserve">Terraplenes                                            </v>
          </cell>
        </row>
        <row r="116">
          <cell r="E116" t="str">
            <v xml:space="preserve">Transporte material granular                                                                             </v>
          </cell>
        </row>
        <row r="117">
          <cell r="E117" t="str">
            <v xml:space="preserve">Geotextil NT 2000                                </v>
          </cell>
        </row>
        <row r="118">
          <cell r="E118" t="str">
            <v xml:space="preserve">          REDES SANITARIAS                                                                                              </v>
          </cell>
        </row>
        <row r="119">
          <cell r="E119" t="str">
            <v xml:space="preserve">Tubería de concreto reforzado de 900 mm                </v>
          </cell>
        </row>
        <row r="120">
          <cell r="E120" t="str">
            <v xml:space="preserve">Concreto reforzado fc=21 MPa para muros                </v>
          </cell>
        </row>
        <row r="121">
          <cell r="E121" t="str">
            <v xml:space="preserve">Concreto simple f'c=14 Mpa para limpieza               </v>
          </cell>
        </row>
        <row r="122">
          <cell r="E122" t="str">
            <v xml:space="preserve">Acero de refuerzo fy=420 MPa                           </v>
          </cell>
        </row>
        <row r="123">
          <cell r="E123" t="str">
            <v xml:space="preserve">          TUBERIAS                                                                                                      </v>
          </cell>
        </row>
        <row r="124">
          <cell r="E124" t="str">
            <v xml:space="preserve">Tuberia Novafort D=250 mm                              </v>
          </cell>
        </row>
        <row r="125">
          <cell r="E125" t="str">
            <v xml:space="preserve">Tuberia Novafort D=315 mm                              </v>
          </cell>
        </row>
        <row r="126">
          <cell r="E126" t="str">
            <v xml:space="preserve">Tuberia Novafort D=355 mm                              </v>
          </cell>
        </row>
        <row r="127">
          <cell r="E127" t="str">
            <v xml:space="preserve">Tuberia Novafort D=400 mm                              </v>
          </cell>
        </row>
        <row r="128">
          <cell r="E128" t="str">
            <v xml:space="preserve">Tuberia Novafort D=450 mm                              </v>
          </cell>
        </row>
        <row r="129">
          <cell r="E129" t="str">
            <v>Suministro e instalación de Tubería PVC Alcantarillado Ø 200 mm (8")</v>
          </cell>
        </row>
        <row r="130">
          <cell r="E130" t="str">
            <v>Suministro e instalación de Tubería PVC Alcantarillado Ø 500 mm (20")</v>
          </cell>
        </row>
        <row r="131">
          <cell r="E131" t="str">
            <v>Suministro e instalación de Tubería PVC Alcantarillado Ø 660 mm (24")</v>
          </cell>
        </row>
        <row r="132">
          <cell r="E132" t="str">
            <v>Suministro e instalación de Tubería PVC Alcantarillado Ø 750 mm (30")</v>
          </cell>
        </row>
        <row r="133">
          <cell r="E133" t="str">
            <v>Suministro e instalación de Tubería PVC Alcantarillado Ø 675 mm (27")</v>
          </cell>
        </row>
        <row r="134">
          <cell r="E134" t="str">
            <v>Suministro e instalación de Tubería PVC Alcantarillado Ø 825 mm (33")</v>
          </cell>
        </row>
        <row r="135">
          <cell r="E135" t="str">
            <v>Suministro e instalación de Tubería PVC Alcantarillado Ø 900 mm (36")</v>
          </cell>
        </row>
        <row r="136">
          <cell r="E136" t="str">
            <v>Suministro e instalación de Tubería PVC Alcantarillado Ø 975 mm (39")</v>
          </cell>
        </row>
        <row r="137">
          <cell r="E137" t="str">
            <v>Suministro e instalación de Tubería PVC Alcantarillado Ø 1050 mm (42")</v>
          </cell>
        </row>
        <row r="138">
          <cell r="E138" t="str">
            <v xml:space="preserve">          POZOS DE INSPECCION                                                                                           </v>
          </cell>
        </row>
        <row r="139">
          <cell r="E139" t="str">
            <v xml:space="preserve">Placa circular base pozo D=1.2 m, E=0.20m              </v>
          </cell>
        </row>
        <row r="140">
          <cell r="E140" t="str">
            <v xml:space="preserve">Tapa pozo inspección incluye cargue                    </v>
          </cell>
        </row>
        <row r="141">
          <cell r="E141" t="str">
            <v xml:space="preserve">Concreto reforzado fc=28Mpa para pozos                                                                   </v>
          </cell>
        </row>
        <row r="142">
          <cell r="E142" t="str">
            <v xml:space="preserve">Acero de refuerzo fy=420 MPa                           </v>
          </cell>
        </row>
        <row r="143">
          <cell r="E143" t="str">
            <v xml:space="preserve">          SUMIDEROS Y FILTROS                                                                                           </v>
          </cell>
        </row>
        <row r="144">
          <cell r="E144" t="str">
            <v>Sumidero tipo B</v>
          </cell>
        </row>
        <row r="145">
          <cell r="E145" t="str">
            <v xml:space="preserve">     REDES DE ALUMBRADO PÚBLICO                                                                                         </v>
          </cell>
        </row>
        <row r="146">
          <cell r="E146" t="str">
            <v xml:space="preserve">          REDES DE ALUMBRADO PÚBLICO                                                                                    </v>
          </cell>
        </row>
        <row r="147">
          <cell r="E147" t="str">
            <v xml:space="preserve">Poste de concreto 12m 510kg reforzado                  </v>
          </cell>
        </row>
        <row r="148">
          <cell r="E148" t="str">
            <v xml:space="preserve">Poste de concreto 14m 750kg reforzado                  </v>
          </cell>
        </row>
        <row r="149">
          <cell r="E149" t="str">
            <v xml:space="preserve">Caja de inspección .60x.60x0.60                        </v>
          </cell>
        </row>
        <row r="150">
          <cell r="E150" t="str">
            <v xml:space="preserve">Canalización 2 ductos de 3" PVC TDP                    </v>
          </cell>
        </row>
        <row r="151">
          <cell r="E151" t="str">
            <v xml:space="preserve">Transforma Trifásico Ti Poste 13.2/0.380-0,22 15kv     </v>
          </cell>
        </row>
        <row r="152">
          <cell r="E152" t="str">
            <v xml:space="preserve">Medidor de energia electrica                           </v>
          </cell>
        </row>
        <row r="153">
          <cell r="E153" t="str">
            <v xml:space="preserve">Varilla copperweld de 5/8 x 2.4 m                      </v>
          </cell>
        </row>
        <row r="154">
          <cell r="E154" t="str">
            <v xml:space="preserve">Cable encauchetado 2X6+6+6 AWG AL THW                  </v>
          </cell>
        </row>
        <row r="155">
          <cell r="E155" t="str">
            <v xml:space="preserve">INSTALACION LUMINARIAS + CABLEADO                      </v>
          </cell>
        </row>
        <row r="156">
          <cell r="E156" t="str">
            <v xml:space="preserve">Cable  2X4+4+4 AWG AL THW                              </v>
          </cell>
        </row>
        <row r="157">
          <cell r="E157" t="str">
            <v xml:space="preserve">Cable  2X2+2+2 AWG AL THW                              </v>
          </cell>
        </row>
        <row r="158">
          <cell r="E158" t="str">
            <v xml:space="preserve">Cable  2X8+8+8 AWG AL THW                              </v>
          </cell>
        </row>
        <row r="159">
          <cell r="E159" t="str">
            <v xml:space="preserve">Canalización 2 ductos de 3" PVC TDP (PHD)              </v>
          </cell>
        </row>
        <row r="160">
          <cell r="E160" t="str">
            <v xml:space="preserve">Transformador monofasico 5kVA                          </v>
          </cell>
        </row>
        <row r="161">
          <cell r="E161" t="str">
            <v xml:space="preserve">Transformador Mono T Poste 15 kVA                      </v>
          </cell>
        </row>
        <row r="162">
          <cell r="E162" t="str">
            <v xml:space="preserve">Bajante (transición aéreo-subterráneo)                                                                   </v>
          </cell>
        </row>
        <row r="163">
          <cell r="E163" t="str">
            <v xml:space="preserve">Cable Concentrico Cu (2X4+1X4)Awg Xlpe 90 °C Negro     </v>
          </cell>
        </row>
        <row r="164">
          <cell r="E164" t="str">
            <v xml:space="preserve">Cable Concentrico Cu (2X8+1X8)Awg Xlpe 90 °C Negro     </v>
          </cell>
        </row>
        <row r="165">
          <cell r="E165" t="str">
            <v xml:space="preserve">     SEÑALIZACIÓN Y DEMARCACIÓN VIAL                                                                                    </v>
          </cell>
        </row>
        <row r="166">
          <cell r="E166" t="str">
            <v xml:space="preserve">          SEÑALIZACIÓN HORIZONTAL                                                                                       </v>
          </cell>
        </row>
        <row r="167">
          <cell r="E167" t="str">
            <v xml:space="preserve">Tacha reflectiva bidireccional                         </v>
          </cell>
        </row>
        <row r="168">
          <cell r="E168" t="str">
            <v xml:space="preserve">Tacha reflectiva monodireccional                       </v>
          </cell>
        </row>
        <row r="169">
          <cell r="E169" t="str">
            <v xml:space="preserve">Línea de demarcacion con pintura en frio               </v>
          </cell>
        </row>
        <row r="170">
          <cell r="E170" t="str">
            <v xml:space="preserve">Marca vial con pintura en frio                         </v>
          </cell>
        </row>
        <row r="171">
          <cell r="E171" t="str">
            <v xml:space="preserve">          SEÑALIZACIÓN VERTICAL                                                                                         </v>
          </cell>
        </row>
        <row r="172">
          <cell r="E172" t="str">
            <v xml:space="preserve">Señal vertical SP GradoDiamante 75X75                  </v>
          </cell>
        </row>
        <row r="173">
          <cell r="E173" t="str">
            <v xml:space="preserve">Señal vertical SR GradoDiamante D=0.75m                </v>
          </cell>
        </row>
        <row r="174">
          <cell r="E174" t="str">
            <v xml:space="preserve">Señal vertical tipo bandera                            </v>
          </cell>
        </row>
        <row r="175">
          <cell r="E175" t="str">
            <v xml:space="preserve">Señal vertical SI ( con textos)                        </v>
          </cell>
        </row>
        <row r="176">
          <cell r="E176" t="str">
            <v xml:space="preserve">Delineador de obstaculo central (Chevron)              </v>
          </cell>
        </row>
        <row r="177">
          <cell r="E177" t="str">
            <v xml:space="preserve">Delineador de obstaculo lateral                        </v>
          </cell>
        </row>
        <row r="178">
          <cell r="E178" t="str">
            <v xml:space="preserve">Retiro de señal vertical                               </v>
          </cell>
        </row>
        <row r="179">
          <cell r="E179" t="str">
            <v xml:space="preserve">Reubicacion de señal vertical                          </v>
          </cell>
        </row>
        <row r="180">
          <cell r="E180" t="str">
            <v xml:space="preserve">Señal vertical duplex SR GradoDiamante D=0.75m         </v>
          </cell>
        </row>
        <row r="181">
          <cell r="E181" t="str">
            <v xml:space="preserve">          SEÑALIZACIÓN VIAL CICLORRUTA                                                                                  </v>
          </cell>
        </row>
        <row r="182">
          <cell r="E182" t="str">
            <v xml:space="preserve">Línea blanca continua 0.10 m ciclorruta                </v>
          </cell>
        </row>
        <row r="183">
          <cell r="E183" t="str">
            <v xml:space="preserve">Línea blanca discontinua 0.10 m ciclorruta             </v>
          </cell>
        </row>
        <row r="184">
          <cell r="E184" t="str">
            <v xml:space="preserve">Señal vertical SP ciclorruta 45X45                     </v>
          </cell>
        </row>
        <row r="185">
          <cell r="E185" t="str">
            <v xml:space="preserve">Señal vertical SR GradoDiamante D=0.45m                </v>
          </cell>
        </row>
        <row r="186">
          <cell r="E186" t="str">
            <v xml:space="preserve">Marca vial base acrilica                               </v>
          </cell>
        </row>
        <row r="187">
          <cell r="E187" t="str">
            <v xml:space="preserve">     INTERFERENCIAS                                                                                                     </v>
          </cell>
        </row>
        <row r="188">
          <cell r="E188" t="str">
            <v xml:space="preserve">          INTERFERENCIAS ENERGÍA                                                                                        </v>
          </cell>
        </row>
        <row r="189">
          <cell r="E189" t="str">
            <v xml:space="preserve">Retiro de postes  (Incl. desv,transp,entrega)          </v>
          </cell>
        </row>
        <row r="190">
          <cell r="E190" t="str">
            <v xml:space="preserve">Retiro Conductor eléctrico                             </v>
          </cell>
        </row>
        <row r="191">
          <cell r="E191" t="str">
            <v xml:space="preserve">Retiro de luminarias                                   </v>
          </cell>
        </row>
        <row r="192">
          <cell r="E192" t="str">
            <v xml:space="preserve">Retiro de transformador                                </v>
          </cell>
        </row>
        <row r="193">
          <cell r="E193" t="str">
            <v xml:space="preserve">Retiro Norma EPM RA2, RA3, RA4           </v>
          </cell>
        </row>
        <row r="194">
          <cell r="E194" t="str">
            <v xml:space="preserve">Retiro Conductor comunicacion                                                                            </v>
          </cell>
        </row>
        <row r="195">
          <cell r="E195" t="str">
            <v xml:space="preserve">Transformador Mono T Poste 25 kVA                      </v>
          </cell>
        </row>
        <row r="196">
          <cell r="E196" t="str">
            <v xml:space="preserve">Transformador Mono T Poste 15 kVA                      </v>
          </cell>
        </row>
        <row r="197">
          <cell r="E197" t="str">
            <v xml:space="preserve">Transformador Mono T Poste 10 kVA                      </v>
          </cell>
        </row>
        <row r="198">
          <cell r="E198" t="str">
            <v xml:space="preserve">Poste de concreto 14m 1050kg reforzado                 </v>
          </cell>
        </row>
        <row r="199">
          <cell r="E199" t="str">
            <v xml:space="preserve">Poste de concreto 14m 750kg reforzado                  </v>
          </cell>
        </row>
        <row r="200">
          <cell r="E200" t="str">
            <v xml:space="preserve">Poste de concreto 12m 750kg reforzado                  </v>
          </cell>
        </row>
        <row r="201">
          <cell r="E201" t="str">
            <v xml:space="preserve">Poste de concreto 12m 510kg reforzado                  </v>
          </cell>
        </row>
        <row r="202">
          <cell r="E202" t="str">
            <v xml:space="preserve">Estructura EPM Norma RA1-302                           </v>
          </cell>
        </row>
        <row r="203">
          <cell r="E203" t="str">
            <v xml:space="preserve">Estructura EPM Norma RA1-304                           </v>
          </cell>
        </row>
        <row r="204">
          <cell r="E204" t="str">
            <v xml:space="preserve">Estructura EPM Norma RA2-301                           </v>
          </cell>
        </row>
        <row r="205">
          <cell r="E205" t="str">
            <v xml:space="preserve">Estructura EPM Norma RA2-017                           </v>
          </cell>
        </row>
        <row r="206">
          <cell r="E206" t="str">
            <v xml:space="preserve">Estructura EPM Norma RA2-010                           </v>
          </cell>
        </row>
        <row r="207">
          <cell r="E207" t="str">
            <v xml:space="preserve">Estructura EPM Norma RA2-026                           </v>
          </cell>
        </row>
        <row r="208">
          <cell r="E208" t="str">
            <v xml:space="preserve">Estructura EPM Norma RA2-007                           </v>
          </cell>
        </row>
        <row r="209">
          <cell r="E209" t="str">
            <v xml:space="preserve">Estructura EPM Norma RA3-018                           </v>
          </cell>
        </row>
        <row r="210">
          <cell r="E210" t="str">
            <v xml:space="preserve">Estructura EPM Norma RA3-026                           </v>
          </cell>
        </row>
        <row r="211">
          <cell r="E211" t="str">
            <v xml:space="preserve">Estructura EPM Norma RA6-001                           </v>
          </cell>
        </row>
        <row r="212">
          <cell r="E212" t="str">
            <v xml:space="preserve">Estructura EPM Norma RA6-010                           </v>
          </cell>
        </row>
        <row r="213">
          <cell r="E213" t="str">
            <v xml:space="preserve">Estructura EPM Norma RA4-001                           </v>
          </cell>
        </row>
        <row r="214">
          <cell r="E214" t="str">
            <v xml:space="preserve">Estructura EPM Norma RA4-003                           </v>
          </cell>
        </row>
        <row r="215">
          <cell r="E215" t="str">
            <v xml:space="preserve">Estructura EPM Norma RA4-004                           </v>
          </cell>
        </row>
        <row r="216">
          <cell r="E216" t="str">
            <v xml:space="preserve">Cable 3x266,8 kcmil XLPE44 +1x266.8 kcmil ACSR         </v>
          </cell>
        </row>
        <row r="217">
          <cell r="E217" t="str">
            <v xml:space="preserve">Cable 3 No 2/0 + 1 No 2/0 AWG ACSR                     </v>
          </cell>
        </row>
        <row r="218">
          <cell r="E218" t="str">
            <v xml:space="preserve">Cable Cu 3X2+2 Awg Xlpe/Xlpe Fr 90 °C Negro 60         </v>
          </cell>
        </row>
        <row r="219">
          <cell r="E219" t="str">
            <v xml:space="preserve">Cable 1#2 + 1#2 AWG - THHN                             </v>
          </cell>
        </row>
        <row r="220">
          <cell r="E220" t="str">
            <v xml:space="preserve">Cable triplex 2 no2 AWG XLPE + 1No2 AWG                </v>
          </cell>
        </row>
        <row r="221">
          <cell r="E221" t="str">
            <v xml:space="preserve">Acometida 2#8 + 2#10 AWG - THHN                        </v>
          </cell>
        </row>
        <row r="222">
          <cell r="E222" t="str">
            <v xml:space="preserve">Caja Acometidas-Salidas De Circuitos A 13,2 kV         </v>
          </cell>
        </row>
        <row r="223">
          <cell r="E223" t="str">
            <v xml:space="preserve">Canalización 2 ductos de 6" y 4 ductos de 4" PVC       </v>
          </cell>
        </row>
        <row r="224">
          <cell r="E224" t="str">
            <v xml:space="preserve">Cable #2 AWG Cu XLPE 15kV                              </v>
          </cell>
        </row>
        <row r="225">
          <cell r="E225" t="str">
            <v xml:space="preserve">Fibra optica monomodo 12 hilos  (Sum e ins)            </v>
          </cell>
        </row>
        <row r="226">
          <cell r="E226" t="str">
            <v xml:space="preserve">Fibra optica monomodo 24 hilos   (Sum e ins)           </v>
          </cell>
        </row>
        <row r="227">
          <cell r="E227" t="str">
            <v xml:space="preserve">Fibra optica monomodo de 48 hilos                      </v>
          </cell>
        </row>
        <row r="228">
          <cell r="E228" t="str">
            <v xml:space="preserve">Fibra optica monomodo de 96 hilos (Sum e inst)         </v>
          </cell>
        </row>
        <row r="229">
          <cell r="E229" t="str">
            <v xml:space="preserve">Cable telefónico multipares de 30 pares                </v>
          </cell>
        </row>
        <row r="230">
          <cell r="E230" t="str">
            <v xml:space="preserve">Cable telefónico multipares de 50 pares                </v>
          </cell>
        </row>
        <row r="231">
          <cell r="E231" t="str">
            <v xml:space="preserve">Cable telefónico multipares de 70 pares                </v>
          </cell>
        </row>
        <row r="232">
          <cell r="E232" t="str">
            <v xml:space="preserve">Cable telefónico multipares de 100 pares               </v>
          </cell>
        </row>
        <row r="233">
          <cell r="E233" t="str">
            <v xml:space="preserve">Cable telefónico multipares de 150 pares               </v>
          </cell>
        </row>
        <row r="234">
          <cell r="E234" t="str">
            <v xml:space="preserve">Cable telefónico multipares de 300 pares               </v>
          </cell>
        </row>
        <row r="235">
          <cell r="E235" t="str">
            <v xml:space="preserve">Cable coaxial 1/2" HLFR                                </v>
          </cell>
        </row>
        <row r="236">
          <cell r="E236" t="str">
            <v xml:space="preserve">Empalme con red existente                              </v>
          </cell>
        </row>
        <row r="237">
          <cell r="E237" t="str">
            <v xml:space="preserve">Empalme fibra optica                                   </v>
          </cell>
        </row>
        <row r="238">
          <cell r="E238" t="str">
            <v xml:space="preserve">          INTERFERENCIAS REDES HUMEDAS POTABLE                                                                          </v>
          </cell>
        </row>
        <row r="239">
          <cell r="E239" t="str">
            <v xml:space="preserve">Excavaciones varias sin clasificar                     </v>
          </cell>
        </row>
        <row r="240">
          <cell r="E240" t="str">
            <v xml:space="preserve">Relleno en recebo                                      </v>
          </cell>
        </row>
        <row r="241">
          <cell r="E241" t="str">
            <v xml:space="preserve">Relleno para estructuras con material seleccionado     </v>
          </cell>
        </row>
        <row r="242">
          <cell r="E242" t="str">
            <v xml:space="preserve">Tuberia 3" PVC-P RDE 26                                </v>
          </cell>
        </row>
        <row r="243">
          <cell r="E243" t="str">
            <v xml:space="preserve">Caja de inspección .40x.40x.40                         </v>
          </cell>
        </row>
        <row r="244">
          <cell r="E244" t="str">
            <v xml:space="preserve">Transporte material de excavación                      </v>
          </cell>
        </row>
        <row r="245">
          <cell r="E245" t="str">
            <v xml:space="preserve">Transporte material terraplenes                        </v>
          </cell>
        </row>
        <row r="246">
          <cell r="E246" t="str">
            <v xml:space="preserve">Tuberia 4" PVC-P RDE 21 (Sumin e instal)               </v>
          </cell>
        </row>
        <row r="247">
          <cell r="E247" t="str">
            <v xml:space="preserve">Tuberia 6" PVC-P RDE 21 (Sumin e instal)               </v>
          </cell>
        </row>
        <row r="248">
          <cell r="E248" t="str">
            <v xml:space="preserve">TUBERIA PVC-P RDE 21 8"                                </v>
          </cell>
        </row>
        <row r="249">
          <cell r="E249" t="str">
            <v xml:space="preserve">Tuberia Novafort D=250 mm                              </v>
          </cell>
        </row>
        <row r="250">
          <cell r="E250" t="str">
            <v xml:space="preserve">          INTERFERENCIAS REDES DE GAS                                                                                   </v>
          </cell>
        </row>
        <row r="251">
          <cell r="E251" t="str">
            <v xml:space="preserve">Excavaciones varias sin clasificar                     </v>
          </cell>
        </row>
        <row r="252">
          <cell r="E252" t="str">
            <v xml:space="preserve">Relleno en recebo                                      </v>
          </cell>
        </row>
        <row r="253">
          <cell r="E253" t="str">
            <v xml:space="preserve">Relleno para estructuras con material seleccionado     </v>
          </cell>
        </row>
        <row r="254">
          <cell r="E254" t="str">
            <v xml:space="preserve">Tuberia 6" PVC-P RDE 26 (Sumin e instal)               </v>
          </cell>
        </row>
        <row r="255">
          <cell r="E255" t="str">
            <v xml:space="preserve">Tubería de Gas PE80 D=63mm                             </v>
          </cell>
        </row>
        <row r="256">
          <cell r="E256" t="str">
            <v xml:space="preserve">Tubería de Gas PE80 D=90mm                             </v>
          </cell>
        </row>
        <row r="257">
          <cell r="E257" t="str">
            <v xml:space="preserve">Transporte material de excavación                      </v>
          </cell>
        </row>
        <row r="258">
          <cell r="E258" t="str">
            <v xml:space="preserve">Transporte material terraplenes                        </v>
          </cell>
        </row>
        <row r="259">
          <cell r="E259" t="str">
            <v xml:space="preserve">Tuberia de gas PE80 Amarilla RDE 11 D=1/2"             </v>
          </cell>
        </row>
        <row r="260">
          <cell r="E260" t="str">
            <v xml:space="preserve">Tubería de Gas PE80 D=100mm                            </v>
          </cell>
        </row>
        <row r="261">
          <cell r="E261" t="str">
            <v xml:space="preserve">     GEOTECNIA                                                                                                          </v>
          </cell>
        </row>
        <row r="262">
          <cell r="E262" t="str">
            <v xml:space="preserve">          ZODME 5                                                                                                       </v>
          </cell>
        </row>
        <row r="263">
          <cell r="E263" t="str">
            <v xml:space="preserve">Desmonte y limpieza en zona no boscosa                 </v>
          </cell>
        </row>
        <row r="264">
          <cell r="E264" t="str">
            <v xml:space="preserve">Disposicion y conformacion de material                 </v>
          </cell>
        </row>
        <row r="265">
          <cell r="E265" t="str">
            <v xml:space="preserve">Tubería perforada (f = 150 mm)                         </v>
          </cell>
        </row>
        <row r="266">
          <cell r="E266" t="str">
            <v xml:space="preserve">Concreto de 2500 psi                                   </v>
          </cell>
        </row>
        <row r="267">
          <cell r="E267" t="str">
            <v xml:space="preserve">Relleno con arena de peña                              </v>
          </cell>
        </row>
        <row r="268">
          <cell r="E268" t="str">
            <v xml:space="preserve">Geotextil NT 1800                                      </v>
          </cell>
        </row>
        <row r="269">
          <cell r="E269" t="str">
            <v xml:space="preserve">Relleno con gravilla                                   </v>
          </cell>
        </row>
        <row r="270">
          <cell r="E270" t="str">
            <v xml:space="preserve">Relleno para estructuras con material seleccionado     </v>
          </cell>
        </row>
        <row r="271">
          <cell r="E271" t="str">
            <v xml:space="preserve">Cuneta de concreto vaciada en sitio (Inc conform)      </v>
          </cell>
        </row>
        <row r="272">
          <cell r="E272" t="str">
            <v xml:space="preserve">Excavaciones varias sin clasificar                     </v>
          </cell>
        </row>
        <row r="273">
          <cell r="E273" t="str">
            <v xml:space="preserve">Concreto simple f'c=14 Mpa para limpieza               </v>
          </cell>
        </row>
        <row r="274">
          <cell r="E274" t="str">
            <v xml:space="preserve">Concreto reforzado fc=21 MPa                                                                             </v>
          </cell>
        </row>
        <row r="275">
          <cell r="E275" t="str">
            <v xml:space="preserve">Relleno para estructuras con material seleccionado     </v>
          </cell>
        </row>
        <row r="276">
          <cell r="E276" t="str">
            <v xml:space="preserve">Tubería perforada PVC D=100 mm                         </v>
          </cell>
        </row>
        <row r="277">
          <cell r="E277" t="str">
            <v xml:space="preserve">Relleno con gravilla                                   </v>
          </cell>
        </row>
        <row r="278">
          <cell r="E278" t="str">
            <v xml:space="preserve">Caja en concreto de 3000psi 130x130 e=0.15             </v>
          </cell>
        </row>
        <row r="279">
          <cell r="E279" t="str">
            <v xml:space="preserve">Empradización zona verde                               </v>
          </cell>
        </row>
        <row r="280">
          <cell r="E280" t="str">
            <v xml:space="preserve">Relleno con arena de peña                              </v>
          </cell>
        </row>
        <row r="281">
          <cell r="E281" t="str">
            <v xml:space="preserve">          TRATAMIENTO TALUDES                                                                                           </v>
          </cell>
        </row>
        <row r="282">
          <cell r="E282" t="str">
            <v xml:space="preserve">Cuneta de concreto vaciada en sitio (Inc conform)      </v>
          </cell>
        </row>
        <row r="283">
          <cell r="E283" t="str">
            <v xml:space="preserve">Concreto lanzado f'c=21 MPa                            </v>
          </cell>
        </row>
        <row r="284">
          <cell r="E284" t="str">
            <v xml:space="preserve">Drenes horizontales &gt; 10 m                             </v>
          </cell>
        </row>
        <row r="285">
          <cell r="E285" t="str">
            <v xml:space="preserve">Anclaje pas. en roca autoperforanteG32 (710N/mm2)      </v>
          </cell>
        </row>
        <row r="286">
          <cell r="E286" t="str">
            <v xml:space="preserve">Malla Electrosoldada                                   </v>
          </cell>
        </row>
        <row r="287">
          <cell r="E287" t="str">
            <v xml:space="preserve">Acero de refuerzo fy=420 MPa                           </v>
          </cell>
        </row>
        <row r="288">
          <cell r="E288" t="str">
            <v xml:space="preserve">Empradización zona verde                               </v>
          </cell>
        </row>
        <row r="289">
          <cell r="E289" t="str">
            <v xml:space="preserve">Drenes horizontales &gt; 10 m                             </v>
          </cell>
        </row>
        <row r="290">
          <cell r="E290" t="str">
            <v xml:space="preserve">Geomalla                                               </v>
          </cell>
        </row>
        <row r="291">
          <cell r="E291" t="str">
            <v xml:space="preserve">Anclaje pas. en roca autoperforanteG32 (710N/mm2)      </v>
          </cell>
        </row>
        <row r="292">
          <cell r="E292" t="str">
            <v xml:space="preserve">Cuneta de concreto vaciada en sitio (Inc conform)      </v>
          </cell>
        </row>
        <row r="293">
          <cell r="E293" t="str">
            <v xml:space="preserve">OBRAS EXTRAS </v>
          </cell>
        </row>
        <row r="294">
          <cell r="E294" t="str">
            <v>Retiro de parque de juegos infantiles</v>
          </cell>
        </row>
        <row r="295">
          <cell r="E295" t="str">
            <v>Derecho de escombrera externa para disposición de material sobrante, que cumpla con todos los requisitos legales y ambientales. (COMPACTO)</v>
          </cell>
        </row>
        <row r="296">
          <cell r="E296" t="str">
            <v>Excavación y relleno con material de la excavación para nichos de exploración de redes húmedas en zona verde</v>
          </cell>
        </row>
        <row r="297">
          <cell r="E297" t="str">
            <v>Excavación y relleno con material de la excavación para nichos de exploración de redes húmedas en áreas con pavimento rígido o flexible</v>
          </cell>
        </row>
        <row r="298">
          <cell r="E298" t="str">
            <v>Tala y corte de arboles h-0-10 m</v>
          </cell>
        </row>
        <row r="299">
          <cell r="E299" t="str">
            <v>Tala y corte de arboles h= mayores a 15m</v>
          </cell>
        </row>
        <row r="300">
          <cell r="E300" t="str">
            <v>Trasplante de arboles, 0m &lt; h &lt; 10 m</v>
          </cell>
        </row>
        <row r="301">
          <cell r="E301" t="str">
            <v>Suministro e instalación de Tubería PVC Alcantarillado Ø 1350 mm (54")</v>
          </cell>
        </row>
        <row r="302">
          <cell r="E302" t="str">
            <v>Suministro e instalación de Tubería PVC Alcantarillado Ø 1500 mm (60")</v>
          </cell>
        </row>
        <row r="303">
          <cell r="E303" t="str">
            <v>Pilote de concreto de 28 Mpa vaciado in situ de 0 a 25 metros de profundidad, incluye excavación, anillos de concreto, concreto pilote, descabece, acero de refuerzo, no incluye disposicion y transporte de material sobrante de excavación, ni acabado del pi</v>
          </cell>
        </row>
        <row r="304">
          <cell r="E304" t="str">
            <v>Suministro, instalación de inclinómetros de hasta 25 metros de profundidad (Incluye 3 lecturas)</v>
          </cell>
        </row>
        <row r="305">
          <cell r="E305" t="str">
            <v>Instalacion de parques juegos infantiles (No incluye obras adicionales para adecuacion del area donde se instalara el parque, como explanaciones o accesos, entre otros)</v>
          </cell>
        </row>
        <row r="306">
          <cell r="E306" t="str">
            <v>Tala y retiro de cerca viva (arbustos&lt; 3m), incluye transporte interno, chipiado y disposición final.</v>
          </cell>
        </row>
        <row r="307">
          <cell r="E307" t="str">
            <v xml:space="preserve">Concreto reforzado fc=28Mpa para zarpas de muros bombeados con concreto tipo fluido, grava fina.  (Incluye  hasta 150 metros de tubería)                                                 </v>
          </cell>
        </row>
        <row r="308">
          <cell r="E308" t="str">
            <v xml:space="preserve">Concreto reforzado fc=28Mpa para vástago de muros bombeados con concreto tipo fluido, grava fina  (Incluye  hasta 150 metros de tubería)                                                      </v>
          </cell>
        </row>
        <row r="309">
          <cell r="E309" t="str">
            <v>Anden de Concreto de 21MPa, espesor 10cm peatonal.  No incluye: excavación, entresuelo,  losetas, malla electrosoldada, ni llaves en concreto.</v>
          </cell>
        </row>
        <row r="310">
          <cell r="E310" t="str">
            <v>Traslado de poste de cámara de seguridad (Incluye desmontaje, traslado, instalación, realineación de antenas).</v>
          </cell>
        </row>
        <row r="311">
          <cell r="E311" t="str">
            <v>Propuesta económica para realizar el estudio geotécnico y diseño estructural de puente, incluye todos los elementos necesarios para su correcto funcionamiento (muro de contencion y obras de aproximación). Talud k0+520 tramo construcción.</v>
          </cell>
        </row>
        <row r="312">
          <cell r="E312" t="str">
            <v>Ronda de coronación en concreto de 2500 psi (Incluye excavación y conformación, incluye colocación de materiales en sitio)</v>
          </cell>
        </row>
        <row r="313">
          <cell r="E313" t="str">
            <v>Suministro e instalación de cono MH1200mm prefabricado</v>
          </cell>
        </row>
        <row r="314">
          <cell r="E314" t="str">
            <v>Suministro e instalación de cilindro MH1200mm prefabricado de 1m de altura.</v>
          </cell>
        </row>
        <row r="315">
          <cell r="E315" t="str">
            <v>Anclaje epóxico de ¾” para varilla de 5/8” x10” (Incluye escáner y epóxico, no incluye varilla)</v>
          </cell>
        </row>
        <row r="316">
          <cell r="E316" t="str">
            <v>Suministro de tubería PVC alcantarillado 1500mm (60”)</v>
          </cell>
        </row>
        <row r="317">
          <cell r="E317" t="str">
            <v>Concreto reforzado f¨c 28 Mpa para pantallas y vigas reforzadas bombeadas con concreto tipo fluido, grana fina</v>
          </cell>
        </row>
        <row r="318">
          <cell r="E318"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2">
          <cell r="E332" t="str">
            <v>Suministro e instalación de loseta logo Rionegro 30x30</v>
          </cell>
        </row>
        <row r="333">
          <cell r="E333"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4">
          <cell r="E334" t="str">
            <v>Suministro, transporte e instalación de cable ACSR 1 No. 4/0 AWG. Incluye conectores.</v>
          </cell>
        </row>
        <row r="335">
          <cell r="E335" t="str">
            <v xml:space="preserve">Traslado de línea primaria en cable ACSR entre calibre 1/0 - 4/0 AWG. Incluye instalación de conectores </v>
          </cell>
        </row>
        <row r="336">
          <cell r="E336" t="str">
            <v>Suministro, transporte e instalación de tubería galvanizada de 4"</v>
          </cell>
        </row>
        <row r="337">
          <cell r="E337" t="str">
            <v xml:space="preserve">Canalización en anden de 1 Ø 4" incluye excavación,           puesta en marcha de tubería y todo lo necesario para su correcta ejecución. No incluye lleno </v>
          </cell>
        </row>
        <row r="338">
          <cell r="E338" t="str">
            <v>Certificación RETIE</v>
          </cell>
        </row>
        <row r="339">
          <cell r="E339" t="str">
            <v>Certificación RETILAP</v>
          </cell>
        </row>
        <row r="340">
          <cell r="E340" t="str">
            <v>Estructura EPM NORMA RA1-002</v>
          </cell>
        </row>
        <row r="341">
          <cell r="E341" t="str">
            <v>Estructura EPM NORMA RA1-003</v>
          </cell>
        </row>
        <row r="342">
          <cell r="E342" t="str">
            <v>Estructura EPM NORMA RA1-004</v>
          </cell>
        </row>
        <row r="343">
          <cell r="E343" t="str">
            <v>Estructura EPM NORMA RA1-303</v>
          </cell>
        </row>
        <row r="344">
          <cell r="E344" t="str">
            <v>Estructura EPM NORMA RA2-031</v>
          </cell>
        </row>
        <row r="345">
          <cell r="E345" t="str">
            <v>Estructura EPM NORMA RA2-035</v>
          </cell>
        </row>
        <row r="346">
          <cell r="E346" t="str">
            <v>Estructura EPM NORMA RA2-040</v>
          </cell>
        </row>
        <row r="347">
          <cell r="E347" t="str">
            <v>Estructura EPM NORMA RA3-011</v>
          </cell>
        </row>
        <row r="348">
          <cell r="E348" t="str">
            <v>Estructura EPM NORMA RA3-012</v>
          </cell>
        </row>
        <row r="349">
          <cell r="E349" t="str">
            <v>Estructura EPM NORMA RA3-013</v>
          </cell>
        </row>
        <row r="350">
          <cell r="E350" t="str">
            <v>Estructura EPM NORMA RA3-014</v>
          </cell>
        </row>
        <row r="351">
          <cell r="E351" t="str">
            <v>SUMINISTRO, MONTAJE Y PUESTA EN OPERACION DE: CANALIZACION EN PVC TIPO TDP EN ZONA VERDE Y ANDEN DE 6Ø 3”. (INCLUYE EXCAVACION, NO INCLUYE NI BOTADA DE MATERIAL, NI LLENOS)</v>
          </cell>
        </row>
        <row r="352">
          <cell r="E352" t="str">
            <v>SUMINISTRO, MONTAJE Y PUESTA EN OPERACION DE: CANALIZACION EN PVC TIPO TDP DE 3Ø 3" EN VIA. (INCLUYE EXCAVACION, NO INCLUYE NI BOTADA DE MATERIAL, NI LLENOS, NI DEMOLICIONES DE CONCRETO O PAVIMENTO)</v>
          </cell>
        </row>
        <row r="353">
          <cell r="E353" t="str">
            <v>Cuadrilla de línea viva. Primera hora ordinaria</v>
          </cell>
        </row>
        <row r="354">
          <cell r="E354" t="str">
            <v>Cuadrilla de línea viva. Segunda hora ordinaria</v>
          </cell>
        </row>
        <row r="355">
          <cell r="E355" t="str">
            <v>ESTRUCTURA EPM NORMA RA1-001</v>
          </cell>
        </row>
        <row r="356">
          <cell r="E356" t="str">
            <v>AJUSTE AL DISEÑO DEL COLECTOR DE AGUAS LLUVIAS – TRAMO DE REHABILITACIÓN. (incluye diseños, entrega de planos, informe y memorias de cálculo)</v>
          </cell>
        </row>
        <row r="357">
          <cell r="E357" t="str">
            <v>AJUSTE AL DISEÑO DEL BOX CULVERT GLORIETA COMANDO DE POLICIA – TRAMO DE REHABILITACIÓN. (Incluye estudio hidrológico, diseño hidráulico y estructural, planos hidráulicos y estructurales, levantamiento topográfico, estudios de suelos, informe y memorias de</v>
          </cell>
        </row>
        <row r="358">
          <cell r="E358" t="str">
            <v>Suministro, montaje y puesta en operación de: caja para dos tapas 60x80 completa (TEL NIN-115). Incluye excavación y suministro de herrajes. No incluye botada de escombros ni material de Relleno</v>
          </cell>
        </row>
        <row r="359">
          <cell r="E359" t="str">
            <v>Suministro, montaje y puesta en operación de: caja Tipo C (TEL NIN-103).  Incluye excavación y suministro de herrajes. No incluye botada de escombros, ni suministro de bloques y material de relleno.</v>
          </cell>
        </row>
        <row r="360">
          <cell r="E360" t="str">
            <v>SUMINISTRO, MONTAJE Y PUESTA EN OPERACION DE: CAJA PARA UNA TAPA 60X80 COMPLETA (TEL NIN-114). Incluye excavación y suministro de herrajes. No incluye botada de escombros ni material de relleno.</v>
          </cell>
        </row>
        <row r="361">
          <cell r="E361" t="str">
            <v>SUMINISTRO, MONTAJE Y PUESTA EN OPERACION DE: CAJA DE PASO 1.0 X 1.0 m (TEL NIN-111). Incluye excavación y suministro de herrajes. No incluye botada de escombros ni material de relleno.</v>
          </cell>
        </row>
        <row r="362">
          <cell r="E362" t="str">
            <v>REALCE DE CAMARA TIPO C (No incluye demolición de losa existente, ni retiro de escombros)</v>
          </cell>
        </row>
        <row r="363">
          <cell r="E363" t="str">
            <v>Estructura EPM Norma RA1-001</v>
          </cell>
        </row>
        <row r="364">
          <cell r="E364" t="str">
            <v>Estructura EPM Norma RA2-032</v>
          </cell>
        </row>
        <row r="365">
          <cell r="E365" t="str">
            <v>Estructura EPM Norma RA2-033</v>
          </cell>
        </row>
        <row r="366">
          <cell r="E366" t="str">
            <v>Estructura EPM Norma RA2-034</v>
          </cell>
        </row>
        <row r="367">
          <cell r="E367" t="str">
            <v>Estructura EPM Norma RA6-003</v>
          </cell>
        </row>
        <row r="368">
          <cell r="E368" t="str">
            <v>Estructura EPM Norma RA4-002</v>
          </cell>
        </row>
        <row r="369">
          <cell r="E369" t="str">
            <v>Concreto ciclópeo (60% concreto de 21MPa, 40% piedra rajón)</v>
          </cell>
        </row>
        <row r="370">
          <cell r="E370" t="str">
            <v>Suministro e instalación de cuello MH 1200 mm prefabricado</v>
          </cell>
        </row>
        <row r="371">
          <cell r="E371" t="str">
            <v>Suministro e instalación de adoquín táctil guía (20x20x6) NTC 2017</v>
          </cell>
        </row>
        <row r="372">
          <cell r="E372" t="str">
            <v>Mezcla caliente Tipo MGC-38</v>
          </cell>
        </row>
        <row r="373">
          <cell r="E373" t="str">
            <v>Suministro e instalación de adoquín táctil demarcadora (20x10x6) NTC 2017</v>
          </cell>
        </row>
        <row r="374">
          <cell r="E374" t="str">
            <v>Suministro y vaciado de mortero 1:5 espesor = 5 cm para talud existente, incluye malla de gallinero y ganchos sostener la malla</v>
          </cell>
        </row>
        <row r="375">
          <cell r="E375" t="str">
            <v>Mezclas asfálticas en caliente con cemento asfáltico modificado con grano de caucho reciclado tipo MGCR-25</v>
          </cell>
        </row>
        <row r="376">
          <cell r="E376" t="str">
            <v>Suministro e instalación de peldaños para MH en acero inoxidable de 5/8” de diámetro.</v>
          </cell>
        </row>
        <row r="377">
          <cell r="E377" t="str">
            <v>Suministro e instalación de geodrén planar o vial circular referencia PAVCO TB 100 mm 0,50 m o similar (no incluye tubería perforada)</v>
          </cell>
        </row>
        <row r="378">
          <cell r="E378" t="str">
            <v>Retiro enjambre de abejas en poste de energía para traslado de red eléctrica.</v>
          </cell>
        </row>
        <row r="379">
          <cell r="E379" t="str">
            <v xml:space="preserve">Servicio de alquiler de planta eléctrica de 150 KW, para suplir suspensión del servicio de energía en EPRIO. (Incluye suministro, transporte, combustible y operación de la planta eléctrica). </v>
          </cell>
        </row>
        <row r="380">
          <cell r="E380" t="str">
            <v>Suministro, transporte, instalación y desinstalación de planta electica de 1000KW operando 11 horas (incluye 3 horas de prueba, técnico electromecánico, acometida 20 metros y combustible)</v>
          </cell>
        </row>
        <row r="381">
          <cell r="E381" t="str">
            <v xml:space="preserve">Pila de concreto de 28 Mpa de diámetro 1,50 m, vaciado in situ de 0 a 6 metros de profundidad, incluye excavación, anillos de concreto, concreto pilote, no incluye acero de refuerzo, no incluye disposición y transporte de material sobrante de excavación, </v>
          </cell>
        </row>
        <row r="382">
          <cell r="E382" t="str">
            <v>Pila de concreto de 28 Mpa de diámetro 1,50 m, vaciado in situ de 6 a 12 metros de profundidad, incluye excavación, anillos de concreto, concreto pilote, no incluye acero de refuerzo, no incluye disposición y transporte de material sobrante de excavación,</v>
          </cell>
        </row>
        <row r="383">
          <cell r="E383" t="str">
            <v>Pila de concreto de 28 Mpa de diámetro 1,50 m, vaciado in situ de 12 a 16 metros de profundidad, incluye excavación, anillos de concreto, concreto pilote, no incluye acero de refuerzo, no incluye disposición y transporte de material sobrante de excavación</v>
          </cell>
        </row>
        <row r="384">
          <cell r="E384" t="str">
            <v>Pila de concreto de 28 Mpa de diámetro 1,50 m, vaciado in situ de 16 a 22 metros de profundidad, incluye excavación, anillos de concreto, concreto pilote, no incluye acero de refuerzo, no incluye disposición y transporte de material sobrante de excavación</v>
          </cell>
        </row>
        <row r="385">
          <cell r="E385" t="str">
            <v>Suministro, transporte y colocación de apoyo elastomerico neopreno dureza 60 (300x200x50)mm, reforzado con 3 platinas de 1/16"</v>
          </cell>
        </row>
        <row r="386">
          <cell r="E386" t="str">
            <v>Suministro, transporte y colocación de apoyo elastomerico neopreno dureza 60 (400x300x80)mm, reforzado con 6 platinas de 1/16"</v>
          </cell>
        </row>
        <row r="387">
          <cell r="E387" t="str">
            <v>Junta de dilatación E&amp;M 100. Incluye transporte, suministro, formaleta, colocación, y todo lo necesario para su correcta instalación</v>
          </cell>
        </row>
        <row r="388">
          <cell r="E388" t="str">
            <v>Suministro, transporte y colocación de concreto clase A, (f'c 42 Mpa) para vigas concreto postensado. Incluye transporte, suministro, colocación y formaleta</v>
          </cell>
        </row>
        <row r="389">
          <cell r="E389" t="str">
            <v>Concreto Clase C (f'c= 28MPa) tablero y diafragmas. Incluye transporte, suministro, colocación y formaleta y curador de concreto</v>
          </cell>
        </row>
        <row r="390">
          <cell r="E390" t="str">
            <v>Concreto Clase C (f'c= 28MPa) para estribos y apoyos. Incluye transporte, suministro, colocación y formaleta</v>
          </cell>
        </row>
        <row r="391">
          <cell r="E391" t="str">
            <v>Concreto Clase C (f'c= 28MPa) para pilas expuestas. Incluye transporte, suministro, colocación de formaleta</v>
          </cell>
        </row>
        <row r="392">
          <cell r="E392" t="str">
            <v>Suministro, transporte y colocación de concreto clase C,  (f'c= 28MPa) para viga cabezal. Incluye transporte, suministro, colocación y formaleta</v>
          </cell>
        </row>
        <row r="393">
          <cell r="E393" t="str">
            <v>Concreto Clase C (f'c= 28MPa) para losa de aproximación. Incluye transporte, suministro, colocación, formaleta y todo lo necesario para su correcta instalación</v>
          </cell>
        </row>
        <row r="394">
          <cell r="E394" t="str">
            <v>Demolición de pavimento flexible. No incluye cortada(Incluye cargue, transporte y disposición final del material sobrante)</v>
          </cell>
        </row>
        <row r="395">
          <cell r="E395" t="str">
            <v>Gavión en piedra, incluye todos los materiales, equipos y mano de obra necesaria para la ejecución de los trabajos.</v>
          </cell>
        </row>
        <row r="396">
          <cell r="E396" t="str">
            <v>Demolición de pavimento flexible (Incluye cargue, transporte y disposición final del material sobrante)</v>
          </cell>
        </row>
        <row r="397">
          <cell r="E397" t="str">
            <v>Conformación zonas verdes (Incluye excavación, perfilación del terreno hasta 50 cm, transporte y disposición del material sobrante). No incluye llenos</v>
          </cell>
        </row>
        <row r="398">
          <cell r="E398" t="str">
            <v>Demolición bordillos en concreto, incluye todos los equipos y personal necesario para la realización de la actividad, así como la disposición final del material sobrante.</v>
          </cell>
        </row>
        <row r="399">
          <cell r="E399" t="str">
            <v>Excavación manual para instalación de bordillos, incluye todos los equipos y mano de obra, requeridos para la ejecución de la actividad, igualmente el retiro del material sobrante</v>
          </cell>
        </row>
        <row r="400">
          <cell r="E400" t="str">
            <v>Baranda metálica tipo pingüino de 1mts de altura en tubería redonda de 4"X3mm y rodamanos en tubería redonda de 2" 1/2X 2mm 1/2 con soportes de pingüino instalados cada 2mts, fabricados el alma en platina de 1/4 y las aletas en platina de 3/8 anclados con</v>
          </cell>
        </row>
        <row r="401">
          <cell r="E401" t="str">
            <v>Suministro e instalación de pasamanos de 1 mt de altura, marco metálico en tubería galvanizada de 2 1/2", anclada (cada 1 mts) al piso existente, con una luz a piso de 0.10 mt. Incluye parales metálicos en tubería redonda galvanizada de 1/2", dispuestos v</v>
          </cell>
        </row>
        <row r="402">
          <cell r="E402" t="str">
            <v>(Acarreo mínimo), volumen M3 suelto. Incluye cargue y transporte del material de excavación. Disposición en sitios aprobados por interventoría.</v>
          </cell>
        </row>
        <row r="403">
          <cell r="E403" t="str">
            <v xml:space="preserve">Tubo de polietileno PE 100, 3" de diámetro, SDR11, PN=10 atm. El precio incluye los equipos y la maquinaria necesarios para el desplazamiento y la disposición en obra de los elementos </v>
          </cell>
        </row>
        <row r="404">
          <cell r="E404" t="str">
            <v xml:space="preserve">Tubo de polietileno PE 100, 4" de diámetro, SDR11, PN=10 atm. El precio incluye los equipos y la maquinaria necesarios para el desplazamiento y la disposición en obra de los elementos </v>
          </cell>
        </row>
        <row r="405">
          <cell r="E405" t="str">
            <v>Empalme tubería PVC 6" con tubería de polietileno 3".</v>
          </cell>
        </row>
        <row r="406">
          <cell r="E406" t="str">
            <v>Suministro e instalación derivación en polietileno 6" x3</v>
          </cell>
        </row>
        <row r="407">
          <cell r="E407" t="str">
            <v>Suministro e instalación de adoquín táctil alerta (20x20x6) NTC 2017</v>
          </cell>
        </row>
      </sheetData>
      <sheetData sheetId="12"/>
      <sheetData sheetId="13"/>
      <sheetData sheetId="14"/>
      <sheetData sheetId="15"/>
      <sheetData sheetId="16"/>
      <sheetData sheetId="17"/>
      <sheetData sheetId="1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 val="todo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v>0</v>
          </cell>
          <cell r="G36">
            <v>0</v>
          </cell>
          <cell r="H36">
            <v>0</v>
          </cell>
        </row>
        <row r="37">
          <cell r="A37" t="str">
            <v>ESCOMBROS DAÑOS ACUEDUCTO</v>
          </cell>
          <cell r="B37">
            <v>10</v>
          </cell>
          <cell r="C37">
            <v>0</v>
          </cell>
          <cell r="E37">
            <v>40</v>
          </cell>
          <cell r="F37">
            <v>0</v>
          </cell>
          <cell r="G37">
            <v>0</v>
          </cell>
          <cell r="H37">
            <v>0</v>
          </cell>
        </row>
        <row r="38">
          <cell r="A38" t="str">
            <v>FRAUDES</v>
          </cell>
          <cell r="B38">
            <v>4</v>
          </cell>
          <cell r="C38">
            <v>3</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 sheetId="7"/>
      <sheetData sheetId="8">
        <row r="30">
          <cell r="A30">
            <v>0</v>
          </cell>
        </row>
      </sheetData>
      <sheetData sheetId="9"/>
      <sheetData sheetId="10"/>
      <sheetData sheetId="11"/>
      <sheetData sheetId="12"/>
      <sheetData sheetId="13"/>
      <sheetData sheetId="1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ftragsprofil"/>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7/8"</v>
          </cell>
        </row>
        <row r="32">
          <cell r="A32" t="str">
            <v>Adaptador hembra de Cobre, d= 1/2".</v>
          </cell>
        </row>
        <row r="33">
          <cell r="A33" t="str">
            <v>Adaptador hembra de Cobre, d= 3/4".</v>
          </cell>
        </row>
        <row r="34">
          <cell r="A34" t="str">
            <v>Adaptador hembra PVC-P d= 1/2" - Pavco o equivalente.</v>
          </cell>
        </row>
        <row r="35">
          <cell r="A35" t="str">
            <v>Adaptador macho en cobre de 1"</v>
          </cell>
        </row>
        <row r="36">
          <cell r="A36" t="str">
            <v>Adaptador macho en cobre de 7/8"</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Adoquin color Amarillo, fuego, blanco arena 20*20*6</v>
          </cell>
        </row>
        <row r="60">
          <cell r="A60" t="str">
            <v>Adoquin cuadrado gris de 20x20x6 cm.</v>
          </cell>
        </row>
        <row r="61">
          <cell r="A61" t="str">
            <v>Adoquin rectangular amarillo de 20x10x6 cm.</v>
          </cell>
        </row>
        <row r="62">
          <cell r="A62" t="str">
            <v>Adoquin rectangular amarillo de 20x10x8 cm.</v>
          </cell>
        </row>
        <row r="63">
          <cell r="A63" t="str">
            <v>Adoquin rectangular gris de 20x10x6 cm.</v>
          </cell>
        </row>
        <row r="64">
          <cell r="A64" t="str">
            <v>Adoquin rectangular gris de 20x10x8 cm.</v>
          </cell>
        </row>
        <row r="65">
          <cell r="A65" t="str">
            <v>Adoquin tactil guia o alerta 20 x 20 x 6. Color amarilla</v>
          </cell>
        </row>
        <row r="66">
          <cell r="A66" t="str">
            <v>Adoquin tactil guia o alerta 20 x 20 x 6. Color gris.</v>
          </cell>
        </row>
        <row r="67">
          <cell r="A67" t="str">
            <v>Alambre No 10 AWG-CU-THHN/THWN-90ºC</v>
          </cell>
        </row>
        <row r="68">
          <cell r="A68" t="str">
            <v>Alambre No 12 AWG-CU-THHN/THWN-90 ºC</v>
          </cell>
        </row>
        <row r="69">
          <cell r="A69" t="str">
            <v>Alambre recocido C 18</v>
          </cell>
        </row>
        <row r="70">
          <cell r="A70" t="str">
            <v>Alambron  de aleacion de aluminio, silicio 8mm 50mm2</v>
          </cell>
        </row>
        <row r="71">
          <cell r="A71" t="str">
            <v>Alcorque maint de 40 (interno)</v>
          </cell>
        </row>
        <row r="72">
          <cell r="A72" t="str">
            <v>Alcorque prefabricado esquinero de 40cm</v>
          </cell>
        </row>
        <row r="73">
          <cell r="A73" t="str">
            <v>Alfombra modular 50x50xreferencia 1 st avenue color camel numero 8148</v>
          </cell>
        </row>
        <row r="74">
          <cell r="A74" t="str">
            <v>Amplificador 270 W a 70/100v x 2, 270 W a 4 Ohmios x 2, 135 W a 8 ohmios x 2. Filtros hi-pass en 50 Hz, o 300Hz.</v>
          </cell>
        </row>
        <row r="75">
          <cell r="A75" t="str">
            <v>Amplificador de Potencia, para red de sonido de 1.600-WTS - RMS.</v>
          </cell>
        </row>
        <row r="76">
          <cell r="A76" t="str">
            <v>Anclaje Cuña de expansión de 1/2" x 3 3/4"</v>
          </cell>
        </row>
        <row r="77">
          <cell r="A77" t="str">
            <v>Anclaje epoxico RE500 de 1/2" para refuerzo de d=5/8" profundidad=0,15 m.</v>
          </cell>
        </row>
        <row r="78">
          <cell r="A78" t="str">
            <v>Anclaje para PTS en losa de STEELDECK</v>
          </cell>
        </row>
        <row r="79">
          <cell r="A79" t="str">
            <v>Angulo de 1 1/2" x 3/16"</v>
          </cell>
        </row>
        <row r="80">
          <cell r="A80" t="str">
            <v>Angulo de 1" x 1/8"</v>
          </cell>
        </row>
        <row r="81">
          <cell r="A81" t="str">
            <v>Ángulo de 2" x 1/8"</v>
          </cell>
        </row>
        <row r="82">
          <cell r="A82" t="str">
            <v>Angulo de 2" x 3/16"</v>
          </cell>
        </row>
        <row r="83">
          <cell r="A83" t="str">
            <v>Angulo de cuelga</v>
          </cell>
        </row>
        <row r="84">
          <cell r="A84" t="str">
            <v>Angulo metalico de 2" x 1/4"</v>
          </cell>
        </row>
        <row r="85">
          <cell r="A85" t="str">
            <v>Angulo metalico de 4"x4"x3/8"</v>
          </cell>
        </row>
        <row r="86">
          <cell r="A86" t="str">
            <v>Angulo perimetral calibre 26, longitud 2.44 m,  para cielo raso en Drywall</v>
          </cell>
        </row>
        <row r="87">
          <cell r="A87" t="str">
            <v>Arbol Guayacan de H= 3.00 m.</v>
          </cell>
        </row>
        <row r="88">
          <cell r="A88" t="str">
            <v>Arena de pega con transporte</v>
          </cell>
        </row>
        <row r="89">
          <cell r="A89" t="str">
            <v>Arena de revoque con transporte</v>
          </cell>
        </row>
        <row r="90">
          <cell r="A90" t="str">
            <v>Arena fina de concreto con transporte</v>
          </cell>
        </row>
        <row r="91">
          <cell r="A91" t="str">
            <v>Arenilla con transporte hasta 15 km.</v>
          </cell>
        </row>
        <row r="92">
          <cell r="A92" t="str">
            <v>Aviso acralico abierto-cerrado para gas</v>
          </cell>
        </row>
        <row r="93">
          <cell r="A93" t="str">
            <v>Aviso acrilico para regulacion de gas</v>
          </cell>
        </row>
        <row r="94">
          <cell r="A94" t="str">
            <v>Aviso en acero inoxidable 304</v>
          </cell>
        </row>
        <row r="95">
          <cell r="A95" t="str">
            <v>Bafle de 5"- 15/20-Wts en linea  RMS, Con identificacion del cable polarizado y con TAPS de impedancia.       o s</v>
          </cell>
        </row>
        <row r="96">
          <cell r="A96" t="str">
            <v>Balasta 2x32w - 120v 5 años de garantia</v>
          </cell>
        </row>
        <row r="97">
          <cell r="A97" t="str">
            <v>Baldosa de Grano Monocapa fondo crema T-1-2-C, de 30x30 cm e= 2 cm.</v>
          </cell>
        </row>
        <row r="98">
          <cell r="A98" t="str">
            <v>Baldosa Monocapa en Grano Lavado Travertino No 1-2, Fondo Crema, de 30x30 cm e= 2 cm.</v>
          </cell>
        </row>
        <row r="99">
          <cell r="A99" t="str">
            <v>Baldosin tipo Corona 25 x 25 cm</v>
          </cell>
        </row>
        <row r="100">
          <cell r="A100" t="str">
            <v>Banca tipo Socoda o equivalente con espaldar en tuberia 2" Cal 16 acero inoxidable, soporte lamina col rolle y acero inoxidable</v>
          </cell>
        </row>
        <row r="101">
          <cell r="A101" t="str">
            <v>Bandeja de equipos para rack 34</v>
          </cell>
        </row>
        <row r="102">
          <cell r="A102" t="str">
            <v>Bandeja para cable de fibra</v>
          </cell>
        </row>
        <row r="103">
          <cell r="A103" t="str">
            <v>Bandeja portacable de 20X8 CMS</v>
          </cell>
        </row>
        <row r="104">
          <cell r="A104" t="str">
            <v>Barra para discapacitados en acero inoxidable L=0.6 m x 1/4"</v>
          </cell>
        </row>
        <row r="105">
          <cell r="A105" t="str">
            <v>Barrade puesta a tierra</v>
          </cell>
        </row>
        <row r="106">
          <cell r="A106" t="str">
            <v>Base anticorrosiva y adherente</v>
          </cell>
        </row>
        <row r="107">
          <cell r="A107" t="str">
            <v>Base de concreto 80x40x30 cm</v>
          </cell>
        </row>
        <row r="108">
          <cell r="A108" t="str">
            <v>Base de concreto 60x40x30 cm</v>
          </cell>
        </row>
        <row r="109">
          <cell r="A109" t="str">
            <v>Base Granular con transporte</v>
          </cell>
        </row>
        <row r="110">
          <cell r="A110" t="str">
            <v>Base para microfono tripode c/boom</v>
          </cell>
        </row>
        <row r="111">
          <cell r="A111" t="str">
            <v>Base Wash primer (1/2 galon)</v>
          </cell>
        </row>
        <row r="112">
          <cell r="A112" t="str">
            <v>Bateria 12v - 7 ah</v>
          </cell>
        </row>
        <row r="113">
          <cell r="A113" t="str">
            <v>Bloque de concreto catalan color blanco de 10x15x30. Incluye transporte hasta la obra</v>
          </cell>
        </row>
        <row r="114">
          <cell r="A114" t="str">
            <v>Bloque de concreto R-10 Mpa (2p intermedio) de 0,15 x 0,20 x 0,40 m.</v>
          </cell>
        </row>
        <row r="115">
          <cell r="A115" t="str">
            <v>Bloque de concreto R-10 Mpa (3p intermedio) de 0,20 x 0,20 x 0,40 m.</v>
          </cell>
        </row>
        <row r="116">
          <cell r="A116" t="str">
            <v>Bloque de concreto R-13 Mpa de 0,15 x 0,20 x 0,40 m.</v>
          </cell>
        </row>
        <row r="117">
          <cell r="A117" t="str">
            <v>Bloque ecologico gramoquin 16x16x8</v>
          </cell>
        </row>
        <row r="118">
          <cell r="A118" t="str">
            <v>Bloque terminal Doble para procesamiento de señal digital fantasma. ( Incluye fuente de 24 VDC, 10 filtros de entrada)</v>
          </cell>
        </row>
        <row r="119">
          <cell r="A119" t="str">
            <v>Bloque terminal Salidas balanceadas Doble para procesamiento digital de señal. ( Incluye fuente de 24 VDC, 10 filtros</v>
          </cell>
        </row>
        <row r="120">
          <cell r="A120" t="str">
            <v>Bombeo Concreto</v>
          </cell>
        </row>
        <row r="121">
          <cell r="A121" t="str">
            <v>Bombilla ahorradora 20W</v>
          </cell>
        </row>
        <row r="122">
          <cell r="A122" t="str">
            <v>Bombilla ahorradora doble pin 26W</v>
          </cell>
        </row>
        <row r="123">
          <cell r="A123" t="str">
            <v>Bombilla ahorradora roscado 26W</v>
          </cell>
        </row>
        <row r="124">
          <cell r="A124" t="str">
            <v>Boquilla 1"</v>
          </cell>
        </row>
        <row r="125">
          <cell r="A125" t="str">
            <v>Boquilla 1/2"</v>
          </cell>
        </row>
        <row r="126">
          <cell r="A126" t="str">
            <v>Boquilla 2"</v>
          </cell>
        </row>
        <row r="127">
          <cell r="A127" t="str">
            <v>Boquilla 3/4"</v>
          </cell>
        </row>
        <row r="128">
          <cell r="A128" t="str">
            <v>Boquilla Blanca (concolor 5-15)- Sumicol</v>
          </cell>
        </row>
        <row r="129">
          <cell r="A129" t="str">
            <v>Boquilla de 1 1/2 en bronce</v>
          </cell>
        </row>
        <row r="130">
          <cell r="A130" t="str">
            <v>Boquilla galvanizada de 1"</v>
          </cell>
        </row>
        <row r="131">
          <cell r="A131" t="str">
            <v>Boquilla galvanizada de 1-1/2"</v>
          </cell>
        </row>
        <row r="132">
          <cell r="A132" t="str">
            <v>Boquilla Galvanizada de 2"</v>
          </cell>
        </row>
        <row r="133">
          <cell r="A133" t="str">
            <v>Boquilla Galvanizada de 3"</v>
          </cell>
        </row>
        <row r="134">
          <cell r="A134" t="str">
            <v>Boquilla galvanizada de 3/4" con contratuerca</v>
          </cell>
        </row>
        <row r="135">
          <cell r="A135" t="str">
            <v>Borax</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Botonera analoga X5 (00LVS-05W)</v>
          </cell>
        </row>
        <row r="140">
          <cell r="A140" t="str">
            <v>Breaker bipolar enchufable 20-50 Amperios, 1207240V.</v>
          </cell>
        </row>
        <row r="141">
          <cell r="A141" t="str">
            <v>Breaker bipolar enchufable 20-50Amperios</v>
          </cell>
        </row>
        <row r="142">
          <cell r="A142" t="str">
            <v>Breaker industrial 3x100A merlan gerain</v>
          </cell>
        </row>
        <row r="143">
          <cell r="A143" t="str">
            <v>Breaker industrial ABB 240V - 250A</v>
          </cell>
        </row>
        <row r="144">
          <cell r="A144" t="str">
            <v>Breaker industrial SIEMENS 3x15-2x63A</v>
          </cell>
        </row>
        <row r="145">
          <cell r="A145" t="str">
            <v>Breaker monopolar enchufable 15-50Amperios</v>
          </cell>
        </row>
        <row r="146">
          <cell r="A146" t="str">
            <v>Breaker monopolar enchufable 20-50Amperios</v>
          </cell>
        </row>
        <row r="147">
          <cell r="A147" t="str">
            <v>Brida de 4"</v>
          </cell>
        </row>
        <row r="148">
          <cell r="A148" t="str">
            <v>Brida de 6"</v>
          </cell>
        </row>
        <row r="149">
          <cell r="A149" t="str">
            <v>Brida de fijacion 4", incluye tapon roscado y tornillos de fijacion</v>
          </cell>
        </row>
        <row r="150">
          <cell r="A150" t="str">
            <v>Broca de 3/8" para concreto.</v>
          </cell>
        </row>
        <row r="151">
          <cell r="A151" t="str">
            <v>Broca HSS de 3/8" para metal tipo Dewalt.</v>
          </cell>
        </row>
        <row r="152">
          <cell r="A152" t="str">
            <v>Buje soldado PVC-P de 1 1/2" a 1 1/4"</v>
          </cell>
        </row>
        <row r="153">
          <cell r="A153" t="str">
            <v>Buje soldado PVC-P de 1 1/2" a 1"</v>
          </cell>
        </row>
        <row r="154">
          <cell r="A154" t="str">
            <v>Buje soldado PVC-P de 1 1/2" a 1/2"</v>
          </cell>
        </row>
        <row r="155">
          <cell r="A155" t="str">
            <v>Buje soldado PVC-P de 1 1/2" a 3/4"</v>
          </cell>
        </row>
        <row r="156">
          <cell r="A156" t="str">
            <v>Buje soldado PVC-P de 1" a 1/2"</v>
          </cell>
        </row>
        <row r="157">
          <cell r="A157" t="str">
            <v>Buje soldado PVC-P de 2 ½" a 1 1½"</v>
          </cell>
        </row>
        <row r="158">
          <cell r="A158" t="str">
            <v>Buje soldado PVC-P de 2 1/2" a 1 1/2"</v>
          </cell>
        </row>
        <row r="159">
          <cell r="A159" t="str">
            <v>Buje soldado PVC-P de 2" a 1 1/4"</v>
          </cell>
        </row>
        <row r="160">
          <cell r="A160" t="str">
            <v>Buje soldado PVC-P de 2" a 1 1½"</v>
          </cell>
        </row>
        <row r="161">
          <cell r="A161" t="str">
            <v>Buje soldado PVC-P de 2" a 1"</v>
          </cell>
        </row>
        <row r="162">
          <cell r="A162" t="str">
            <v>Buje soldado PVC-P de 2" a 1/2"</v>
          </cell>
        </row>
        <row r="163">
          <cell r="A163" t="str">
            <v>Buje soldado PVC-P de 3" a 2 1/2"</v>
          </cell>
        </row>
        <row r="164">
          <cell r="A164" t="str">
            <v>Buje soldado PVC-P de 3/4" a 1/2"</v>
          </cell>
        </row>
        <row r="165">
          <cell r="A165" t="str">
            <v>Buje soldado PVC-S de 2x11/2"</v>
          </cell>
        </row>
        <row r="166">
          <cell r="A166" t="str">
            <v>Buje soldado PVC-S de 3" a 2"</v>
          </cell>
        </row>
        <row r="167">
          <cell r="A167" t="str">
            <v>Buje soldado PVC-S de 4" a 2"</v>
          </cell>
        </row>
        <row r="168">
          <cell r="A168" t="str">
            <v>Buje soldado PVC-S de 4" a 3"</v>
          </cell>
        </row>
        <row r="169">
          <cell r="A169" t="str">
            <v>Cable 50 pares telefonico 0.4mm, barrera contra humedad.</v>
          </cell>
        </row>
        <row r="170">
          <cell r="A170" t="str">
            <v>Cable aislado de Al 1/0</v>
          </cell>
        </row>
        <row r="171">
          <cell r="A171" t="str">
            <v>cable blindado stereo para microfono</v>
          </cell>
        </row>
        <row r="172">
          <cell r="A172" t="str">
            <v>Cable blindado stereo RCA 2x1, Para procesos.</v>
          </cell>
        </row>
        <row r="173">
          <cell r="A173" t="str">
            <v>Cable desnudo de Cu No. 1/0</v>
          </cell>
        </row>
        <row r="174">
          <cell r="A174" t="str">
            <v>Cable desnudo de Cu No. 4</v>
          </cell>
        </row>
        <row r="175">
          <cell r="A175" t="str">
            <v>Cable encauchetado 2X18 AWG</v>
          </cell>
        </row>
        <row r="176">
          <cell r="A176" t="str">
            <v>Cable encauchetado ST 2X16 AWG</v>
          </cell>
        </row>
        <row r="177">
          <cell r="A177" t="str">
            <v>Cable fibra optica</v>
          </cell>
        </row>
        <row r="178">
          <cell r="A178" t="str">
            <v>Cable neoprene 2x18 doble chaqueta BH, uso exterior</v>
          </cell>
        </row>
        <row r="179">
          <cell r="A179" t="str">
            <v>Cable No 1/0 AWG-CUTHHN/THWN-90ºC</v>
          </cell>
        </row>
        <row r="180">
          <cell r="A180" t="str">
            <v>Cable No 3x14 AWG encauchetado</v>
          </cell>
        </row>
        <row r="181">
          <cell r="A181" t="str">
            <v>Cable No10 AWG-CU-THHN/THWN-90 ºC</v>
          </cell>
        </row>
        <row r="182">
          <cell r="A182" t="str">
            <v>cable No12 AWG-CU-THHN/THWN-90 ºC</v>
          </cell>
        </row>
        <row r="183">
          <cell r="A183" t="str">
            <v>Cable No2 AWG-CU-THHN/THWN-90 ºC</v>
          </cell>
        </row>
        <row r="184">
          <cell r="A184" t="str">
            <v>Cable No2/0 AWG-CU-THHN/THWN-90ºC</v>
          </cell>
        </row>
        <row r="185">
          <cell r="A185" t="str">
            <v>Cable No4 AWG-CU-THHN/THWN-90 ºC</v>
          </cell>
        </row>
        <row r="186">
          <cell r="A186" t="str">
            <v>Cable No6 AWG-CU-THHN/THWN-90 ºC</v>
          </cell>
        </row>
        <row r="187">
          <cell r="A187" t="str">
            <v>Cable No8 AWG-CU-THHN/THWN-90 ºC</v>
          </cell>
        </row>
        <row r="188">
          <cell r="A188" t="str">
            <v>Cable polarizado 2x18 para sonido</v>
          </cell>
        </row>
        <row r="189">
          <cell r="A189" t="str">
            <v>Cable TV, RG-6 al 90%</v>
          </cell>
        </row>
        <row r="190">
          <cell r="A190" t="str">
            <v>Cable UTP cat 6 BH de cuatro pares</v>
          </cell>
        </row>
        <row r="191">
          <cell r="A191" t="str">
            <v>Cable UTP Cat 6 de 4 pares</v>
          </cell>
        </row>
        <row r="192">
          <cell r="A192" t="str">
            <v>Cable UTP, cat 6 incluye plug RJ-45</v>
          </cell>
        </row>
        <row r="193">
          <cell r="A193" t="str">
            <v>Caja  12x12 de sobreponer con tapa suplemento  calibre 20.</v>
          </cell>
        </row>
        <row r="194">
          <cell r="A194" t="str">
            <v>Caja  12x12x5 de sobreponer con tapa lisa calibre 20</v>
          </cell>
        </row>
        <row r="195">
          <cell r="A195" t="str">
            <v>Caja  12x12x5 con pintura electrostática, calibre 18</v>
          </cell>
        </row>
        <row r="196">
          <cell r="A196" t="str">
            <v>Caja  4"x4" metalica galvanizada con tapa suplemento.</v>
          </cell>
        </row>
        <row r="197">
          <cell r="A197" t="str">
            <v>Caja  4"x4" metalica PVC  con tapa lisa.</v>
          </cell>
        </row>
        <row r="198">
          <cell r="A198" t="str">
            <v>Caja 10x10 cal 20 metalica galvanizada  con tapa atornillada</v>
          </cell>
        </row>
        <row r="199">
          <cell r="A199" t="str">
            <v>Caja 15x15 calibre 20</v>
          </cell>
        </row>
        <row r="200">
          <cell r="A200" t="str">
            <v>Caja 20x20 x15 tornillos</v>
          </cell>
        </row>
        <row r="201">
          <cell r="A201" t="str">
            <v>Caja 30x30 x15 telefónica cal 18</v>
          </cell>
        </row>
        <row r="202">
          <cell r="A202" t="str">
            <v>Caja 40x40 x15 telefonica cal 18</v>
          </cell>
        </row>
        <row r="203">
          <cell r="A203" t="str">
            <v>Caja 40x40 x20 telefonica cal 18</v>
          </cell>
        </row>
        <row r="204">
          <cell r="A204" t="str">
            <v>Caja de Empalme domiciliaria</v>
          </cell>
        </row>
        <row r="205">
          <cell r="A205" t="str">
            <v>Cajas de piso 60x80 para telecomunicaciones</v>
          </cell>
        </row>
        <row r="206">
          <cell r="A206" t="str">
            <v>Cal blanca hidratada por saco de 10 kg</v>
          </cell>
        </row>
        <row r="207">
          <cell r="A207" t="str">
            <v>Calado ceramico de 20 x 20 cm.</v>
          </cell>
        </row>
        <row r="208">
          <cell r="A208" t="str">
            <v>Camara 1/3" super Sony</v>
          </cell>
        </row>
        <row r="209">
          <cell r="A209" t="str">
            <v>Camara analoga, 1/3"  Sony Super HAD CCD, 270K</v>
          </cell>
        </row>
        <row r="210">
          <cell r="A210" t="str">
            <v>Camara IP,  C,CS,VIDEO,DC Auto Iris Lens/ OSD / 4 Programable Privacy Zone/Motion Detection,DNR(Digital Noise Reducti</v>
          </cell>
        </row>
        <row r="211">
          <cell r="A211" t="str">
            <v>Camara, 1/3"  Sony Super HAD CCD, 410K  /    Next 2120 Chipset</v>
          </cell>
        </row>
        <row r="212">
          <cell r="A212" t="str">
            <v>Campanilla tipo industrial</v>
          </cell>
        </row>
        <row r="213">
          <cell r="A213" t="str">
            <v>Canaleta metalica 12x5 cms, cal No 18 USG</v>
          </cell>
        </row>
        <row r="214">
          <cell r="A214" t="str">
            <v>Canastilla lavaplatos 4" sifon en P - Grival</v>
          </cell>
        </row>
        <row r="215">
          <cell r="A215" t="str">
            <v>Canoa Galvanizada Cal.24, L= 1.00 m.</v>
          </cell>
        </row>
        <row r="216">
          <cell r="A216" t="str">
            <v>Carnaza (bolsa x Kg)</v>
          </cell>
        </row>
        <row r="217">
          <cell r="A217" t="str">
            <v>Carton corrugado proteccion piso ancho 1.33m</v>
          </cell>
        </row>
        <row r="218">
          <cell r="A218" t="str">
            <v>Caseton de madera no recuperable</v>
          </cell>
        </row>
        <row r="219">
          <cell r="A219" t="str">
            <v>Caseton de madera recuperable</v>
          </cell>
        </row>
        <row r="220">
          <cell r="A220" t="str">
            <v>Catalizador para pintura de poliuretano</v>
          </cell>
        </row>
        <row r="221">
          <cell r="A221" t="str">
            <v>Catalizador Para Pintura Epoxico Poliamida</v>
          </cell>
        </row>
        <row r="222">
          <cell r="A222" t="str">
            <v>Cemento blanco (saco 40 kilos)</v>
          </cell>
        </row>
        <row r="223">
          <cell r="A223" t="str">
            <v>Cemento ceramico IPB (25kg)</v>
          </cell>
        </row>
        <row r="224">
          <cell r="A224" t="str">
            <v>Cemento de color, en saco de 25 kg. Incluye transporte.</v>
          </cell>
        </row>
        <row r="225">
          <cell r="A225" t="str">
            <v>Cemento expansivo tipo Cras, No explosivo</v>
          </cell>
        </row>
        <row r="226">
          <cell r="A226" t="str">
            <v>Cemento portland tipo 1, por saco de 50 kl</v>
          </cell>
        </row>
        <row r="227">
          <cell r="A227" t="str">
            <v>Cenefa decorada</v>
          </cell>
        </row>
        <row r="228">
          <cell r="A228" t="str">
            <v>Cera Polimérica líquida para pisos.</v>
          </cell>
        </row>
        <row r="229">
          <cell r="A229" t="str">
            <v>Ceramica 20 x 30 Corona o Similar</v>
          </cell>
        </row>
        <row r="230">
          <cell r="A230" t="str">
            <v>Ceramica Duropiso de 33.8x33.8 cm. Color blanco - Corona o equivalente</v>
          </cell>
        </row>
        <row r="231">
          <cell r="A231" t="str">
            <v>Ceramica pared egeo de 0,20 5 x 0,205 m. blanca</v>
          </cell>
        </row>
        <row r="232">
          <cell r="A232" t="str">
            <v>Ceramica Rio de 0.425*0.425</v>
          </cell>
        </row>
        <row r="233">
          <cell r="A233" t="str">
            <v>Chapa catalan 15 x 30 cm.</v>
          </cell>
        </row>
        <row r="234">
          <cell r="A234" t="str">
            <v>Chapa con llave para tablero electrico</v>
          </cell>
        </row>
        <row r="235">
          <cell r="A235" t="str">
            <v>chazos y tornillos</v>
          </cell>
        </row>
        <row r="236">
          <cell r="A236" t="str">
            <v>Chazos, conectores, encintada, tornillos</v>
          </cell>
        </row>
        <row r="237">
          <cell r="A237" t="str">
            <v>Cheque cortina de 1 1/2"</v>
          </cell>
        </row>
        <row r="238">
          <cell r="A238" t="str">
            <v>Cheque cortina de 1"</v>
          </cell>
        </row>
        <row r="239">
          <cell r="A239" t="str">
            <v>Cheque vertical de 3" para red contra incendio con aprobacion UL FM</v>
          </cell>
        </row>
        <row r="240">
          <cell r="A240" t="str">
            <v>Cilindro camara 1.20 (ext 0.20m)</v>
          </cell>
        </row>
        <row r="241">
          <cell r="A241" t="str">
            <v>Cilindro camara 1.20 (ext 0.50m)</v>
          </cell>
        </row>
        <row r="242">
          <cell r="A242" t="str">
            <v>Cilindro camara 1.20 (ext 1.00m)</v>
          </cell>
        </row>
        <row r="243">
          <cell r="A243" t="str">
            <v>Cinta 3M 18mm x 10m</v>
          </cell>
        </row>
        <row r="244">
          <cell r="A244" t="str">
            <v>Cinta bandir para bajante, incluye hebillas</v>
          </cell>
        </row>
        <row r="245">
          <cell r="A245" t="str">
            <v>Cinta de papel de 5 cm * 75 m para placas de yeso en el sistema drywall</v>
          </cell>
        </row>
        <row r="246">
          <cell r="A246" t="str">
            <v>Cinta de señalizacion para gas</v>
          </cell>
        </row>
        <row r="247">
          <cell r="A247" t="str">
            <v>Cinta doble faz de 12 mm. x 10 m.</v>
          </cell>
        </row>
        <row r="248">
          <cell r="A248" t="str">
            <v>Cinta perimetral para acabado en cielos</v>
          </cell>
        </row>
        <row r="249">
          <cell r="A249" t="str">
            <v>Cinta Sellante Teflon 1/2"x10 m.</v>
          </cell>
        </row>
        <row r="250">
          <cell r="A250" t="str">
            <v>Clavija 3polos+neutro+fase 50A</v>
          </cell>
        </row>
        <row r="251">
          <cell r="A251" t="str">
            <v>Clavija con polo a tierra</v>
          </cell>
        </row>
        <row r="252">
          <cell r="A252" t="str">
            <v>Clavo comun</v>
          </cell>
        </row>
        <row r="253">
          <cell r="A253" t="str">
            <v>Clavos de 1"</v>
          </cell>
        </row>
        <row r="254">
          <cell r="A254" t="str">
            <v>Clip de fijacion</v>
          </cell>
        </row>
        <row r="255">
          <cell r="A255" t="str">
            <v>Cobertura toscana</v>
          </cell>
        </row>
        <row r="256">
          <cell r="A256" t="str">
            <v>Cobertura vegetal con siete cueros, chochos, helechos arboreos. Incluye mano de obra</v>
          </cell>
        </row>
        <row r="257">
          <cell r="A257" t="str">
            <v>Codo 45º de Cobre, Ø= ½".</v>
          </cell>
        </row>
        <row r="258">
          <cell r="A258" t="str">
            <v>Codo 45º de Cobre, Ø= 3/4".</v>
          </cell>
        </row>
        <row r="259">
          <cell r="A259" t="str">
            <v>Codo 45º PVC-P Ø= 2"</v>
          </cell>
        </row>
        <row r="260">
          <cell r="A260" t="str">
            <v>Codo 90º bridado de hierro ductil de d= 4"</v>
          </cell>
        </row>
        <row r="261">
          <cell r="A261" t="str">
            <v>Codo 90º bridado de hierro ductil de d= 6"</v>
          </cell>
        </row>
        <row r="262">
          <cell r="A262" t="str">
            <v>Codo 90º de Cobre, Ø= ½".</v>
          </cell>
        </row>
        <row r="263">
          <cell r="A263" t="str">
            <v>Codo 90º de Cobre, Ø= 3/4".</v>
          </cell>
        </row>
        <row r="264">
          <cell r="A264" t="str">
            <v>Codo 90º de Cobre, Ø= 7/8".</v>
          </cell>
        </row>
        <row r="265">
          <cell r="A265" t="str">
            <v>Codo 90º de hierro ductil de d= 4"</v>
          </cell>
        </row>
        <row r="266">
          <cell r="A266" t="str">
            <v>Codo 90º PVC-P d= 1 1/2"</v>
          </cell>
        </row>
        <row r="267">
          <cell r="A267" t="str">
            <v>Codo 90º PVC-P d= 1"</v>
          </cell>
        </row>
        <row r="268">
          <cell r="A268" t="str">
            <v>Codo 90º PVC-P d= 1/2"</v>
          </cell>
        </row>
        <row r="269">
          <cell r="A269" t="str">
            <v>Codo 90º PVC-P d= 2 1/2"</v>
          </cell>
        </row>
        <row r="270">
          <cell r="A270" t="str">
            <v>Codo 90º PVC-P d= 3/4"</v>
          </cell>
        </row>
        <row r="271">
          <cell r="A271" t="str">
            <v>Codo 90º PVC-P Ø= 2 1/2"</v>
          </cell>
        </row>
        <row r="272">
          <cell r="A272" t="str">
            <v>Codo 90º PVC-P Ø= 2"</v>
          </cell>
        </row>
        <row r="273">
          <cell r="A273" t="str">
            <v>Codo 90º PVC-Presion, d= 1/2" - Pavco o equivalente.</v>
          </cell>
        </row>
        <row r="274">
          <cell r="A274" t="str">
            <v>Codo 90º PVC-Presion, d= 3" - Pavco o equivalente.</v>
          </cell>
        </row>
        <row r="275">
          <cell r="A275" t="str">
            <v>Codo 90º PVC-Presion, d= 3/4" - Pavco o equivalente.</v>
          </cell>
        </row>
        <row r="276">
          <cell r="A276" t="str">
            <v>Codo 90º ranurado d= 1 1/2" UL/FM</v>
          </cell>
        </row>
        <row r="277">
          <cell r="A277" t="str">
            <v>Codo 90º ranurado d= 1 1/4" UL/FM</v>
          </cell>
        </row>
        <row r="278">
          <cell r="A278" t="str">
            <v>Codo 90º ranurado d= 2 1/2" UL/FM</v>
          </cell>
        </row>
        <row r="279">
          <cell r="A279" t="str">
            <v>Codo 90º ranurado d= 3" UL/FM</v>
          </cell>
        </row>
        <row r="280">
          <cell r="A280" t="str">
            <v>Codo cobre para agua caliente 1/2"</v>
          </cell>
        </row>
        <row r="281">
          <cell r="A281" t="str">
            <v>Codo cobre para agua caliente 3/4"</v>
          </cell>
        </row>
        <row r="282">
          <cell r="A282" t="str">
            <v>Codo de 45º en acero galvanizado de 1/2"</v>
          </cell>
        </row>
        <row r="283">
          <cell r="A283" t="str">
            <v>Codo de 90º en acero galvanizado de 1/2"</v>
          </cell>
        </row>
        <row r="284">
          <cell r="A284" t="str">
            <v>Codo de 90º en acero galvanizado de 3/4"</v>
          </cell>
        </row>
        <row r="285">
          <cell r="A285" t="str">
            <v>Codo de 90º exterior (calle), en acero galvanizado de 1/2"</v>
          </cell>
        </row>
        <row r="286">
          <cell r="A286" t="str">
            <v>Codo de 90º exterior(calle), en acero galvanizado de 3/4"</v>
          </cell>
        </row>
        <row r="287">
          <cell r="A287" t="str">
            <v>Codo de cobre 45 de 1 1/2"</v>
          </cell>
        </row>
        <row r="288">
          <cell r="A288" t="str">
            <v>Codo de cobre 45 de 1"</v>
          </cell>
        </row>
        <row r="289">
          <cell r="A289" t="str">
            <v>Codo de cobre de 1 1/2"</v>
          </cell>
        </row>
        <row r="290">
          <cell r="A290" t="str">
            <v>Codo de cobre de 1"</v>
          </cell>
        </row>
        <row r="291">
          <cell r="A291" t="str">
            <v>Codo galvanizado 1 1/2" x 90</v>
          </cell>
        </row>
        <row r="292">
          <cell r="A292" t="str">
            <v>Codo GRAN RADIO 11.25 PLATINO, d= 6" - Pavco o equivalente.</v>
          </cell>
        </row>
        <row r="293">
          <cell r="A293" t="str">
            <v>Codo GRAN RADIO 22.5 PLATINO, d= 6" - Pavco o equivalente.</v>
          </cell>
        </row>
        <row r="294">
          <cell r="A294" t="str">
            <v>Codo GRAN RADIO 45 PLATINO, d= 6" - Pavco o equivalente.</v>
          </cell>
        </row>
        <row r="295">
          <cell r="A295" t="str">
            <v>Codo GRAN RADIO 90 PLATINO, d= 6" - Pavco o equivalente.</v>
          </cell>
        </row>
        <row r="296">
          <cell r="A296" t="str">
            <v>Codo PVC-S 45º CxC d= 1 1/2" - Pavco o equivalente.</v>
          </cell>
        </row>
        <row r="297">
          <cell r="A297" t="str">
            <v>Codo PVC-S 45º CxC d= 2" - Pavco o equivalente.</v>
          </cell>
        </row>
        <row r="298">
          <cell r="A298" t="str">
            <v>Codo PVC-S 45º CxC d= 3" - Pavco o equivalente.</v>
          </cell>
        </row>
        <row r="299">
          <cell r="A299" t="str">
            <v>Codo PVC-S 45º CxC d= 4" - Pavco o equivalente.</v>
          </cell>
        </row>
        <row r="300">
          <cell r="A300" t="str">
            <v>Codo PVC-S 45º CxC d= 6" - Pavco o equivalente.</v>
          </cell>
        </row>
        <row r="301">
          <cell r="A301" t="str">
            <v>Codo PVC-S 45º CxC d= 8" - Pavco o equivalente.</v>
          </cell>
        </row>
        <row r="302">
          <cell r="A302" t="str">
            <v>Codo PVC-S 90º CxC d= 1 1/2" - Pavco o equivalente.</v>
          </cell>
        </row>
        <row r="303">
          <cell r="A303" t="str">
            <v>Codo PVC-S 90º CxC d= 2" - Pavco o equivalente.</v>
          </cell>
        </row>
        <row r="304">
          <cell r="A304" t="str">
            <v>Codo PVC-S 90º CxC d= 3" - Pavco o equivalente.</v>
          </cell>
        </row>
        <row r="305">
          <cell r="A305" t="str">
            <v>Codo PVC-S 90º CxC d= 4" - Pavco o equivalente.</v>
          </cell>
        </row>
        <row r="306">
          <cell r="A306" t="str">
            <v>Codo PVC-S 90º CxC d= 6" - Pavco o equivalente.</v>
          </cell>
        </row>
        <row r="307">
          <cell r="A307" t="str">
            <v>Codo PVC-S 90º CxC d= 8" - Pavco o equivalente.</v>
          </cell>
        </row>
        <row r="308">
          <cell r="A308" t="str">
            <v>Codo PVC-S 90º CxE d= 3" - Pavco o equivalente.</v>
          </cell>
        </row>
        <row r="309">
          <cell r="A309" t="str">
            <v>Codo roscado 1 1/2" x 1/2 UL/FM</v>
          </cell>
        </row>
        <row r="310">
          <cell r="A310" t="str">
            <v>Codo roscado 1 UL/FM</v>
          </cell>
        </row>
        <row r="311">
          <cell r="A311" t="str">
            <v>Codo roscado 1 x 1/2 UL/FM</v>
          </cell>
        </row>
        <row r="312">
          <cell r="A312" t="str">
            <v>Color mineral</v>
          </cell>
        </row>
        <row r="313">
          <cell r="A313" t="str">
            <v>Combo dispensador de jabon Spray de 800ml mas jabon 8008 tipo familia o equivalente</v>
          </cell>
        </row>
        <row r="314">
          <cell r="A314" t="str">
            <v>Combo dispensador de papel higienico jumbo mas 1 rollo de papel higienico Ref.7115 tipo familia o equivalente</v>
          </cell>
        </row>
        <row r="315">
          <cell r="A315" t="str">
            <v>Combo dispensador de toallas de manos doblada en Z+2 paquetes de toalla de manos Ref. 7352  tipo familia o equivalente</v>
          </cell>
        </row>
        <row r="316">
          <cell r="A316" t="str">
            <v>Concreto de 14 Mpa preparado en obra</v>
          </cell>
        </row>
        <row r="317">
          <cell r="A317" t="str">
            <v>Concreto de 17.5 Mpa preparado en obra</v>
          </cell>
        </row>
        <row r="318">
          <cell r="A318" t="str">
            <v>Concreto de 21 Mpa preparado en obra</v>
          </cell>
        </row>
        <row r="319">
          <cell r="A319" t="str">
            <v>Concreto de 28 Mpa preparado en obra</v>
          </cell>
        </row>
        <row r="320">
          <cell r="A320" t="str">
            <v>Concreto de 35 Mpa preparado en obra</v>
          </cell>
        </row>
        <row r="321">
          <cell r="A321" t="str">
            <v>Concreto Grouting de 17.5 Mpa preparado en obra</v>
          </cell>
        </row>
        <row r="322">
          <cell r="A322" t="str">
            <v>Concreto Premezclado 3000 (21 Mpa)</v>
          </cell>
        </row>
        <row r="323">
          <cell r="A323" t="str">
            <v>Concreto Premezclado 3500 (28 Mpa)</v>
          </cell>
        </row>
        <row r="324">
          <cell r="A324" t="str">
            <v>Concreto Premezclado 4000 (35 Mpa)</v>
          </cell>
        </row>
        <row r="325">
          <cell r="A325" t="str">
            <v>Conduleta metalicas en L,T o recta de 3/4"</v>
          </cell>
        </row>
        <row r="326">
          <cell r="A326" t="str">
            <v>Conector 1/0</v>
          </cell>
        </row>
        <row r="327">
          <cell r="A327" t="str">
            <v>Conector abrazadera para pipeta</v>
          </cell>
        </row>
        <row r="328">
          <cell r="A328" t="str">
            <v>Conector compresión</v>
          </cell>
        </row>
        <row r="329">
          <cell r="A329" t="str">
            <v>Conector cu No.4-6</v>
          </cell>
        </row>
        <row r="330">
          <cell r="A330" t="str">
            <v>Conector de acero flexible inoxidable enchaquetado de 24"</v>
          </cell>
        </row>
        <row r="331">
          <cell r="A331" t="str">
            <v>Conector de compresion tipo H</v>
          </cell>
        </row>
        <row r="332">
          <cell r="A332" t="str">
            <v>Conector hembra Cu de Ø= ½"</v>
          </cell>
        </row>
        <row r="333">
          <cell r="A333" t="str">
            <v>Conector hembra de cobre 3/4"</v>
          </cell>
        </row>
        <row r="334">
          <cell r="A334" t="str">
            <v>Conector macho Cu de Ø= ½".</v>
          </cell>
        </row>
        <row r="335">
          <cell r="A335" t="str">
            <v>Conector macho de 3/4"</v>
          </cell>
        </row>
        <row r="336">
          <cell r="A336" t="str">
            <v>conector neutrick speakon nl4fx para  bafle</v>
          </cell>
        </row>
        <row r="337">
          <cell r="A337" t="str">
            <v>Conector OB 1010</v>
          </cell>
        </row>
        <row r="338">
          <cell r="A338" t="str">
            <v>Conector para fibra optica multimodo SC-ST y/o LC-LC</v>
          </cell>
        </row>
        <row r="339">
          <cell r="A339" t="str">
            <v>Conector RG-6</v>
          </cell>
        </row>
        <row r="340">
          <cell r="A340" t="str">
            <v>Conector terminal bimetalico para cables 1/0, marca 3M ref 40032 aluminio con recubrimiento en bronce</v>
          </cell>
        </row>
        <row r="341">
          <cell r="A341" t="str">
            <v>Conectores cobre 1/0 con encintada.</v>
          </cell>
        </row>
        <row r="342">
          <cell r="A342" t="str">
            <v>Conectores cobre 10 y  encintada.</v>
          </cell>
        </row>
        <row r="343">
          <cell r="A343" t="str">
            <v>Conectores cobre 12 y  encintada.</v>
          </cell>
        </row>
        <row r="344">
          <cell r="A344" t="str">
            <v>Conectores cobre 2/0 y  encintada.</v>
          </cell>
        </row>
        <row r="345">
          <cell r="A345" t="str">
            <v>Conectores cobre 4 y  encintada.</v>
          </cell>
        </row>
        <row r="346">
          <cell r="A346" t="str">
            <v>Conectores cobre 6 y  encintada.</v>
          </cell>
        </row>
        <row r="347">
          <cell r="A347" t="str">
            <v>Conectores cobre 8 y  encintada.</v>
          </cell>
        </row>
        <row r="348">
          <cell r="A348" t="str">
            <v>Conectores cobre No 2 y encintada</v>
          </cell>
        </row>
        <row r="349">
          <cell r="A349" t="str">
            <v>Conectores de empalme.</v>
          </cell>
        </row>
        <row r="350">
          <cell r="A350" t="str">
            <v>Cono excentrico para camara de 1.2m</v>
          </cell>
        </row>
        <row r="351">
          <cell r="A351" t="str">
            <v>contacto. magnetico. tipo pesado</v>
          </cell>
        </row>
        <row r="352">
          <cell r="A352" t="str">
            <v>Contador de 1 1/2"</v>
          </cell>
        </row>
        <row r="353">
          <cell r="A353" t="str">
            <v>Contador de 1"</v>
          </cell>
        </row>
        <row r="354">
          <cell r="A354" t="str">
            <v>contador de lectura indirecta 1F-3H 2.5/10A 2x120V</v>
          </cell>
        </row>
        <row r="355">
          <cell r="A355" t="str">
            <v>Controladores de volumen con transformador, hasta 30 wts</v>
          </cell>
        </row>
        <row r="356">
          <cell r="A356" t="str">
            <v>Cordon de 15 x 45 x 80 cm, incluye transporte</v>
          </cell>
        </row>
        <row r="357">
          <cell r="A357" t="str">
            <v>Correa plastica trafo</v>
          </cell>
        </row>
        <row r="358">
          <cell r="A358" t="str">
            <v>Cortacircuitos fusible con accesorios</v>
          </cell>
        </row>
        <row r="359">
          <cell r="A359" t="str">
            <v>Corte de lamina cold rolled de 3/8"</v>
          </cell>
        </row>
        <row r="360">
          <cell r="A360" t="str">
            <v>Costal de fique (Gante para curado)</v>
          </cell>
        </row>
        <row r="361">
          <cell r="A361" t="str">
            <v>Cruceta plastica 2 mm</v>
          </cell>
        </row>
        <row r="362">
          <cell r="A362" t="str">
            <v>Cuellos prefabricado  para camara de 1.2m</v>
          </cell>
        </row>
        <row r="363">
          <cell r="A363" t="str">
            <v>Curva EMT 1"</v>
          </cell>
        </row>
        <row r="364">
          <cell r="A364" t="str">
            <v>Curva EMT 1/2"</v>
          </cell>
        </row>
        <row r="365">
          <cell r="A365" t="str">
            <v>Curva EMT 1-1/2"</v>
          </cell>
        </row>
        <row r="366">
          <cell r="A366" t="str">
            <v>Curva EMT 2"</v>
          </cell>
        </row>
        <row r="367">
          <cell r="A367" t="str">
            <v>Curva EMT 3/4"</v>
          </cell>
        </row>
        <row r="368">
          <cell r="A368" t="str">
            <v>Curva horizontal 20x8</v>
          </cell>
        </row>
        <row r="369">
          <cell r="A369" t="str">
            <v>Curva MGC  1"</v>
          </cell>
        </row>
        <row r="370">
          <cell r="A370" t="str">
            <v>Curva MGC  1-1/2"</v>
          </cell>
        </row>
        <row r="371">
          <cell r="A371" t="str">
            <v>Curva PVC  1"</v>
          </cell>
        </row>
        <row r="372">
          <cell r="A372" t="str">
            <v>Curva PVC  1/2"</v>
          </cell>
        </row>
        <row r="373">
          <cell r="A373" t="str">
            <v>Curva PVC  1-1/2"</v>
          </cell>
        </row>
        <row r="374">
          <cell r="A374" t="str">
            <v>Curva PVC  1-1/4"</v>
          </cell>
        </row>
        <row r="375">
          <cell r="A375" t="str">
            <v>Curva pvc  2"</v>
          </cell>
        </row>
        <row r="376">
          <cell r="A376" t="str">
            <v>Curva pvc  3"</v>
          </cell>
        </row>
        <row r="377">
          <cell r="A377" t="str">
            <v>Curva pvc  3/4"</v>
          </cell>
        </row>
        <row r="378">
          <cell r="A378" t="str">
            <v>detector de mov. antimascota</v>
          </cell>
        </row>
        <row r="379">
          <cell r="A379" t="str">
            <v>detector de mov. doble tec. antimascota new</v>
          </cell>
        </row>
        <row r="380">
          <cell r="A380" t="str">
            <v>Dilataciones en madera 1.5 x 8 cm</v>
          </cell>
        </row>
        <row r="381">
          <cell r="A381" t="str">
            <v>Dimmer sencillo MARK10 1000W T8-T5 3V CUA</v>
          </cell>
        </row>
        <row r="382">
          <cell r="A382" t="str">
            <v>Dinamita y estopines</v>
          </cell>
        </row>
        <row r="383">
          <cell r="A383" t="str">
            <v>Dioxido de titanio</v>
          </cell>
        </row>
        <row r="384">
          <cell r="A384" t="str">
            <v>Disolvente para Pinturas a Base de Aceite.</v>
          </cell>
        </row>
        <row r="385">
          <cell r="A385" t="str">
            <v>Division para orinal de 0.46 x 0.96 m. en acero inoxidable AISI 304, cal 20, e= 3 cm.</v>
          </cell>
        </row>
        <row r="386">
          <cell r="A386" t="str">
            <v>DPS Clase C, ref. LEV 52120-M2</v>
          </cell>
        </row>
        <row r="387">
          <cell r="A387" t="str">
            <v>Ducha cromada</v>
          </cell>
        </row>
        <row r="388">
          <cell r="A388" t="str">
            <v>Ducha Cromada Ref. 01587 Grival o similar</v>
          </cell>
        </row>
        <row r="389">
          <cell r="A389" t="str">
            <v>Ducto EMT 1"</v>
          </cell>
        </row>
        <row r="390">
          <cell r="A390" t="str">
            <v>Ducto EMT 1/2"</v>
          </cell>
        </row>
        <row r="391">
          <cell r="A391" t="str">
            <v>Ducto EMT 1-1/2"</v>
          </cell>
        </row>
        <row r="392">
          <cell r="A392" t="str">
            <v>Ducto EMT 3/4"</v>
          </cell>
        </row>
        <row r="393">
          <cell r="A393" t="str">
            <v>Elaboracion de planos de vlo instalado y legalizacion. Incluye:  Actualizacion planos, gestion ante EE.PP</v>
          </cell>
        </row>
        <row r="394">
          <cell r="A394" t="str">
            <v>Elaboracion de Rosca de 1 1/2 con tarraja</v>
          </cell>
        </row>
        <row r="395">
          <cell r="A395" t="str">
            <v>Elaboracion de Rosca de 1 con tarraja</v>
          </cell>
        </row>
        <row r="396">
          <cell r="A396" t="str">
            <v>Elementos fijacion</v>
          </cell>
        </row>
        <row r="397">
          <cell r="A397" t="str">
            <v>Elementos para la soldadura</v>
          </cell>
        </row>
        <row r="398">
          <cell r="A398" t="str">
            <v>Elevador de 25mm</v>
          </cell>
        </row>
        <row r="399">
          <cell r="A399" t="str">
            <v>Embudo galv C16</v>
          </cell>
        </row>
        <row r="400">
          <cell r="A400" t="str">
            <v>Empotrada del tablero en la pared o muro</v>
          </cell>
        </row>
        <row r="401">
          <cell r="A401" t="str">
            <v>Entrepaños en acero inoxidable cal 20 AISI 304 (incluye pieamigos para instalacion)</v>
          </cell>
        </row>
        <row r="402">
          <cell r="A402" t="str">
            <v>Esmalte a Base de Aceite</v>
          </cell>
        </row>
        <row r="403">
          <cell r="A403" t="str">
            <v>Espaciador tipo esp rrago de 3/8 por 1metro marca mecano ref. 21E38100</v>
          </cell>
        </row>
        <row r="404">
          <cell r="A404" t="str">
            <v>Esparrago 3/8" para bandeja</v>
          </cell>
        </row>
        <row r="405">
          <cell r="A405" t="str">
            <v>Espejo en cristal de 4 mm.</v>
          </cell>
        </row>
        <row r="406">
          <cell r="A406" t="str">
            <v>Estacion de 10 zonas flex F 410 24 Vdc. ampliable a 20 zonas</v>
          </cell>
        </row>
        <row r="407">
          <cell r="A407" t="str">
            <v>Estacion panico con llave</v>
          </cell>
        </row>
        <row r="408">
          <cell r="A408" t="str">
            <v>Estopa</v>
          </cell>
        </row>
        <row r="409">
          <cell r="A409" t="str">
            <v>Estribo según norma RA6-009</v>
          </cell>
        </row>
        <row r="410">
          <cell r="A410" t="str">
            <v>Estrobo rojo de 20-30VDC</v>
          </cell>
        </row>
        <row r="411">
          <cell r="A411" t="str">
            <v>Estucor (25 kg) - Sumicol</v>
          </cell>
        </row>
        <row r="412">
          <cell r="A412" t="str">
            <v>Excavacion en roca con explosivo, incluye voladura</v>
          </cell>
        </row>
        <row r="413">
          <cell r="A413" t="str">
            <v>Excavacion y lleno de 0.125 m3</v>
          </cell>
        </row>
        <row r="414">
          <cell r="A414" t="str">
            <v>Extintor tipo ABC multiproposito de 10 lb</v>
          </cell>
        </row>
        <row r="415">
          <cell r="A415" t="str">
            <v>Extractor</v>
          </cell>
        </row>
        <row r="416">
          <cell r="A416" t="str">
            <v>Ficho</v>
          </cell>
        </row>
        <row r="417">
          <cell r="A417" t="str">
            <v>Fijador de 1/2", para tubo de gas, ref FT2AG050, marca MECANO.</v>
          </cell>
        </row>
        <row r="418">
          <cell r="A418" t="str">
            <v>Fijador de 2 1/2, para tubo, ref FT2AG250, marca MECANO.</v>
          </cell>
        </row>
        <row r="419">
          <cell r="A419" t="str">
            <v>Fijador de 2, para tubo, ref FT2AG150, marca MECANO.</v>
          </cell>
        </row>
        <row r="420">
          <cell r="A420" t="str">
            <v>Fijador de 3, para tubo</v>
          </cell>
        </row>
        <row r="421">
          <cell r="A421" t="str">
            <v>Fijador de 3/4", para tubo de gas, ref FT2AG075, marca MECANO.</v>
          </cell>
        </row>
        <row r="422">
          <cell r="A422" t="str">
            <v>Filtro en "Y" roscado de 1"</v>
          </cell>
        </row>
        <row r="423">
          <cell r="A423" t="str">
            <v>Filtro en "Y" roscado de 11/2"</v>
          </cell>
        </row>
        <row r="424">
          <cell r="A424" t="str">
            <v>Formaleta columna circular de 50x2,4m (2t)</v>
          </cell>
        </row>
        <row r="425">
          <cell r="A425" t="str">
            <v>Formaleta para concreto a la vista tipo super T formaleta.19mm</v>
          </cell>
        </row>
        <row r="426">
          <cell r="A426" t="str">
            <v>Formas Mediacaña de aluminio, e=3mm. Incluye transporte.</v>
          </cell>
        </row>
        <row r="427">
          <cell r="A427" t="str">
            <v>Fuente de poder con cargador de bateria</v>
          </cell>
        </row>
        <row r="428">
          <cell r="A428" t="str">
            <v>Fundente para soldar cobre, presentacion 2 onzas</v>
          </cell>
        </row>
        <row r="429">
          <cell r="A429" t="str">
            <v>Fusible cortacircuitos</v>
          </cell>
        </row>
        <row r="430">
          <cell r="A430" t="str">
            <v>Gabinete de 0.30 x 0.30 mt., para vavula y elevador de red de gas.</v>
          </cell>
        </row>
        <row r="431">
          <cell r="A431" t="str">
            <v>Gabinete de 0.50 x 0.50 mt., con espaldar metalico, para regulacion de 1ª etapa.</v>
          </cell>
        </row>
        <row r="432">
          <cell r="A432" t="str">
            <v>Gabinete de 77x99x22 cm con canastilla para manguera red contra incendios</v>
          </cell>
        </row>
        <row r="433">
          <cell r="A433" t="str">
            <v xml:space="preserve">Gabinete para interior de 0.6x0.40x0.2 mts </v>
          </cell>
        </row>
        <row r="434">
          <cell r="A434" t="str">
            <v>Gas para fundente</v>
          </cell>
        </row>
        <row r="435">
          <cell r="A435" t="str">
            <v>Geotextil No Tejido 2500 (ancho= 3.8 m. X 150 m)</v>
          </cell>
        </row>
        <row r="436">
          <cell r="A436" t="str">
            <v>Geotextil NT1600 - Pavco o equivalente</v>
          </cell>
        </row>
        <row r="437">
          <cell r="A437" t="str">
            <v>Grama tipo San Agustin.</v>
          </cell>
        </row>
        <row r="438">
          <cell r="A438" t="str">
            <v>Granito negro 1-2 (San Gil)</v>
          </cell>
        </row>
        <row r="439">
          <cell r="A439" t="str">
            <v>Grano preparado</v>
          </cell>
        </row>
        <row r="440">
          <cell r="A440" t="str">
            <v>Grano Travertino  Nº 1. Bolsa 25</v>
          </cell>
        </row>
        <row r="441">
          <cell r="A441" t="str">
            <v>Grapa 5/8" para varilla Coperwell</v>
          </cell>
        </row>
        <row r="442">
          <cell r="A442" t="str">
            <v>Grapa doble ala de 1". incluye el chazo y el tornillo</v>
          </cell>
        </row>
        <row r="443">
          <cell r="A443" t="str">
            <v>Grapa doble ala de 1/2". incluye el chazo y el tornillo</v>
          </cell>
        </row>
        <row r="444">
          <cell r="A444" t="str">
            <v>Grapa doble ala de 1-1/2". incluye el chazo y el tornillo</v>
          </cell>
        </row>
        <row r="445">
          <cell r="A445" t="str">
            <v>Grapa doble ala de 2". incluye el chazo y el tornillo</v>
          </cell>
        </row>
        <row r="446">
          <cell r="A446" t="str">
            <v>Grapa doble ala de 3/4". incluye el chazo y el tornillo</v>
          </cell>
        </row>
        <row r="447">
          <cell r="A447" t="str">
            <v>Grapas para soporte de aparatos sanitarios</v>
          </cell>
        </row>
        <row r="448">
          <cell r="A448" t="str">
            <v>Grasa para tarraja</v>
          </cell>
        </row>
        <row r="449">
          <cell r="A449" t="str">
            <v>Gravilla limpia con transporte hasta 15 km</v>
          </cell>
        </row>
        <row r="450">
          <cell r="A450" t="str">
            <v>Grifería automatica de push antivandalica ref 71300</v>
          </cell>
        </row>
        <row r="451">
          <cell r="A451" t="str">
            <v>Griferia cuello de ganso</v>
          </cell>
        </row>
        <row r="452">
          <cell r="A452" t="str">
            <v>Griferia de Push antivandalica, ref 75121</v>
          </cell>
        </row>
        <row r="453">
          <cell r="A453" t="str">
            <v>Griferia Galaxia</v>
          </cell>
        </row>
        <row r="454">
          <cell r="A454" t="str">
            <v>Griferia metalica, acabado cromado, tipo marruecos</v>
          </cell>
        </row>
        <row r="455">
          <cell r="A455" t="str">
            <v>Grillete para guaya</v>
          </cell>
        </row>
        <row r="456">
          <cell r="A456" t="str">
            <v>guaya</v>
          </cell>
        </row>
        <row r="457">
          <cell r="A457" t="str">
            <v>Hacha pico de 4 1/2" con cabo de madera</v>
          </cell>
        </row>
        <row r="458">
          <cell r="A458" t="str">
            <v>Herraje Caja Medidor Acueducto de 1 1/2" (60 x 200cm incluye tapa contador)</v>
          </cell>
        </row>
        <row r="459">
          <cell r="A459" t="str">
            <v>Herraje Caja Medidor Acueducto de 1" (60 x 200cm incluye tapa contador)</v>
          </cell>
        </row>
        <row r="460">
          <cell r="A460" t="str">
            <v>Herraje de 120x120 cm. para caja inspeccion de 100x100 cm.</v>
          </cell>
        </row>
        <row r="461">
          <cell r="A461" t="str">
            <v>Herraje de 30x30 cm. para caja inspeccion</v>
          </cell>
        </row>
        <row r="462">
          <cell r="A462" t="str">
            <v>Herraje de 50x50 cm. para caja inspeccion de 40x40 cm.</v>
          </cell>
        </row>
        <row r="463">
          <cell r="A463" t="str">
            <v>Herraje de 60 x 80 para caja el‚ctrica</v>
          </cell>
        </row>
        <row r="464">
          <cell r="A464" t="str">
            <v>Herraje de 70x70 cm. para caja inspeccion de 60x60 cm.</v>
          </cell>
        </row>
        <row r="465">
          <cell r="A465" t="str">
            <v>Herraje de 80x80 cm. para caja inspeccion de 70x70 cm.</v>
          </cell>
        </row>
        <row r="466">
          <cell r="A466" t="str">
            <v>Hidrante Bridado 6"</v>
          </cell>
        </row>
        <row r="467">
          <cell r="A467" t="str">
            <v>Hidrosello-Novafort d= 200 mm. - Pavco o equivalente.</v>
          </cell>
        </row>
        <row r="468">
          <cell r="A468" t="str">
            <v>Hidrosello-Novafort d= 250 mm. - Pavco o equivalente.</v>
          </cell>
        </row>
        <row r="469">
          <cell r="A469" t="str">
            <v>Hidrosello-Novafort Ø= 160 mm. - Pavco o equivalente.</v>
          </cell>
        </row>
        <row r="470">
          <cell r="A470" t="str">
            <v>Hidrosolve x 200 litros</v>
          </cell>
        </row>
        <row r="471">
          <cell r="A471" t="str">
            <v>Hoja de sierra para segueta bimetalica Incolma</v>
          </cell>
        </row>
        <row r="472">
          <cell r="A472" t="str">
            <v>Icopor  D-12 20 mm (lamina de 0,62 x 1,24 m)</v>
          </cell>
        </row>
        <row r="473">
          <cell r="A473" t="str">
            <v>Icopor de 5cm, placa de 1.00 x 1.00mt</v>
          </cell>
        </row>
        <row r="474">
          <cell r="A474" t="str">
            <v xml:space="preserve">Igol denso (18Kg) </v>
          </cell>
        </row>
        <row r="475">
          <cell r="A475" t="str">
            <v>Impermeabilizacion de losa en conconcreto con sistema Monolitico en Poliuretano.</v>
          </cell>
        </row>
        <row r="476">
          <cell r="A476" t="str">
            <v>Inmunizante madera incoloro (5 gal)</v>
          </cell>
        </row>
        <row r="477">
          <cell r="A477" t="str">
            <v>Interruptor Doble Leviton</v>
          </cell>
        </row>
        <row r="478">
          <cell r="A478" t="str">
            <v>Interruptor Sencillo Leviton</v>
          </cell>
        </row>
        <row r="479">
          <cell r="A479" t="str">
            <v>Interruptor Triple Leviton</v>
          </cell>
        </row>
        <row r="480">
          <cell r="A480" t="str">
            <v>Juego Boquilla galvanizada de 1"</v>
          </cell>
        </row>
        <row r="481">
          <cell r="A481" t="str">
            <v>Juego Boquilla galvanizada de 3/4" con contratuerca</v>
          </cell>
        </row>
        <row r="482">
          <cell r="A482" t="str">
            <v>Juego Incrustaciones linea economica</v>
          </cell>
        </row>
        <row r="483">
          <cell r="A483" t="str">
            <v>Kit adaptador LC para bandeja</v>
          </cell>
        </row>
        <row r="484">
          <cell r="A484" t="str">
            <v>Ladrillo 10 x 20 x 40 rayado</v>
          </cell>
        </row>
        <row r="485">
          <cell r="A485" t="str">
            <v>Ladrillo 15 x 20 x 40 rayado</v>
          </cell>
        </row>
        <row r="486">
          <cell r="A486" t="str">
            <v>Ladrillo catalan estructural 10 x 15 x 30 cm.</v>
          </cell>
        </row>
        <row r="487">
          <cell r="A487" t="str">
            <v>Lamina Cal.24, para remate en teja METECNO.</v>
          </cell>
        </row>
        <row r="488">
          <cell r="A488" t="str">
            <v>Lamina de 1/2" de 1.20 x 2.40 m.</v>
          </cell>
        </row>
        <row r="489">
          <cell r="A489" t="str">
            <v>Lamina de acero de 1/2"</v>
          </cell>
        </row>
        <row r="490">
          <cell r="A490" t="str">
            <v xml:space="preserve">Lamina Galvanizada Cal.20, </v>
          </cell>
        </row>
        <row r="491">
          <cell r="A491" t="str">
            <v>Lamina metalica calibe 20.</v>
          </cell>
        </row>
        <row r="492">
          <cell r="A492" t="str">
            <v>Lamina metalica de 3/16" o 5mm</v>
          </cell>
        </row>
        <row r="493">
          <cell r="A493" t="str">
            <v>Lámpara  tipo Wall  Pack para bombillo Na de  150 W  - 240 V</v>
          </cell>
        </row>
        <row r="494">
          <cell r="A494" t="str">
            <v>lampara 2x26W tipo cilinder ovalada dimerizable. Incluye bombillos</v>
          </cell>
        </row>
        <row r="495">
          <cell r="A495" t="str">
            <v>lampara 2x54W 30x120 especular  rejillas. incluye tubos</v>
          </cell>
        </row>
        <row r="496">
          <cell r="A496" t="str">
            <v>lampara 2x54W tipo EASY. Incluye bombillos</v>
          </cell>
        </row>
        <row r="497">
          <cell r="A497" t="str">
            <v>Lámpara circular de lujo doble anillo de 2x13 W</v>
          </cell>
        </row>
        <row r="498">
          <cell r="A498" t="str">
            <v>Lampara de emrgencia ELM2</v>
          </cell>
        </row>
        <row r="499">
          <cell r="A499" t="str">
            <v>Lampara fluorescente 2x32W AF -RS IP65</v>
          </cell>
        </row>
        <row r="500">
          <cell r="A500" t="str">
            <v>Lampara fluorescente 2x54W AF -RS IP65 con balastro electronico. Incluye los bombillos</v>
          </cell>
        </row>
        <row r="501">
          <cell r="A501" t="str">
            <v>Lampara Inser-Rejilla 1 x 13 W</v>
          </cell>
        </row>
        <row r="502">
          <cell r="A502" t="str">
            <v>Lampara Jupiter 4x24W. Incluye bombillos</v>
          </cell>
        </row>
        <row r="503">
          <cell r="A503" t="str">
            <v>Lampara ojo de buey 2x26 W. Incluye los bombillos</v>
          </cell>
        </row>
        <row r="504">
          <cell r="A504" t="str">
            <v>Lampara ojo de buey 2x32 W ISO 49V. Incluye los bombillos y balastro dimerizable 0-10</v>
          </cell>
        </row>
        <row r="505">
          <cell r="A505" t="str">
            <v>Lampara turtuga 1x26W, grande con rejilla, incluye bombillos</v>
          </cell>
        </row>
        <row r="506">
          <cell r="A506" t="str">
            <v>lampra 2x32W - 30x120 con acrilico, incluye tubos</v>
          </cell>
        </row>
        <row r="507">
          <cell r="A507" t="str">
            <v>lampra 2x32W - 30x120 industrial, con kid de emergencia, incluye tubos</v>
          </cell>
        </row>
        <row r="508">
          <cell r="A508" t="str">
            <v>lampra 2x32W - 30x120 industrial, incluye tubos</v>
          </cell>
        </row>
        <row r="509">
          <cell r="A509" t="str">
            <v>Larguero de madera comun de 1" x 1"</v>
          </cell>
        </row>
        <row r="510">
          <cell r="A510" t="str">
            <v>Larguero madera comun 4cmx8cmx2.80m</v>
          </cell>
        </row>
        <row r="511">
          <cell r="A511" t="str">
            <v>Largueros de 2"X2" por 3m</v>
          </cell>
        </row>
        <row r="512">
          <cell r="A512" t="str">
            <v>Lavamanos acuacer de colgar</v>
          </cell>
        </row>
        <row r="513">
          <cell r="A513" t="str">
            <v>Lavamanos Avanti de colgar</v>
          </cell>
        </row>
        <row r="514">
          <cell r="A514" t="str">
            <v>Lavamanos de colgar para discapacitados, linea Acuajet.</v>
          </cell>
        </row>
        <row r="515">
          <cell r="A515" t="str">
            <v>Lavamanos de empotrar en acero inoxidable cal 20 de d=0.30 m. Incluye transporte</v>
          </cell>
        </row>
        <row r="516">
          <cell r="A516" t="str">
            <v>Lavamanos de empotrar en acero inoxidable cal 20 de d=0.40 m.</v>
          </cell>
        </row>
        <row r="517">
          <cell r="A517" t="str">
            <v>Lavamanos ovalado de sobreponer</v>
          </cell>
        </row>
        <row r="518">
          <cell r="A518" t="str">
            <v>Lecha color crema</v>
          </cell>
        </row>
        <row r="519">
          <cell r="A519" t="str">
            <v>Lechada con boquilla (con-color)</v>
          </cell>
        </row>
        <row r="520">
          <cell r="A520" t="str">
            <v>Lechada con pigmento integral color negro</v>
          </cell>
        </row>
        <row r="521">
          <cell r="A521" t="str">
            <v>Lechada preparada</v>
          </cell>
        </row>
        <row r="522">
          <cell r="A522" t="str">
            <v>Liga pavimentos</v>
          </cell>
        </row>
        <row r="523">
          <cell r="A523" t="str">
            <v>Lija 200</v>
          </cell>
        </row>
        <row r="524">
          <cell r="A524" t="str">
            <v>Lija de agua 150 super</v>
          </cell>
        </row>
        <row r="525">
          <cell r="A525" t="str">
            <v>Lija de agua 400</v>
          </cell>
        </row>
        <row r="526">
          <cell r="A526" t="str">
            <v>Limpiador Removedor PVC x 1/4 de galon.</v>
          </cell>
        </row>
        <row r="527">
          <cell r="A527" t="str">
            <v>Listelo tipo Corona 25 x 12.5 cm</v>
          </cell>
        </row>
        <row r="528">
          <cell r="A528" t="str">
            <v>Liston en Teka de 5"x 2"</v>
          </cell>
        </row>
        <row r="529">
          <cell r="A529" t="str">
            <v>Llave bocamanguera 1/2"</v>
          </cell>
        </row>
        <row r="530">
          <cell r="A530" t="str">
            <v>Llave bocamanguera cromada de grival o su equivalente</v>
          </cell>
        </row>
        <row r="531">
          <cell r="A531" t="str">
            <v>Llave de corte universal 1 1/2"</v>
          </cell>
        </row>
        <row r="532">
          <cell r="A532" t="str">
            <v>Llave de corte universal 1"</v>
          </cell>
        </row>
        <row r="533">
          <cell r="A533" t="str">
            <v>Llave metalica con acabado en cromo</v>
          </cell>
        </row>
        <row r="534">
          <cell r="A534" t="str">
            <v>Llave spanner</v>
          </cell>
        </row>
        <row r="535">
          <cell r="A535" t="str">
            <v>Loseta LOST-GU o AL color, tactil 20X20X6</v>
          </cell>
        </row>
        <row r="536">
          <cell r="A536" t="str">
            <v>Lubricante Tyton 500 gr</v>
          </cell>
        </row>
        <row r="537">
          <cell r="A537" t="str">
            <v>Luminaria fluorescente 2x32W STRL 14</v>
          </cell>
        </row>
        <row r="538">
          <cell r="A538" t="str">
            <v>Luminaria rejillas 60x60 4x14W para instalar en cielo falso. incluye bombillos</v>
          </cell>
        </row>
        <row r="539">
          <cell r="A539" t="str">
            <v>Malla electrosoldada D 131</v>
          </cell>
        </row>
        <row r="540">
          <cell r="A540" t="str">
            <v>Malla electrosoldada D-106</v>
          </cell>
        </row>
        <row r="541">
          <cell r="A541" t="str">
            <v>Malla electrosoldada D-188</v>
          </cell>
        </row>
        <row r="542">
          <cell r="A542" t="str">
            <v>Malla electrosoldada D-50</v>
          </cell>
        </row>
        <row r="543">
          <cell r="A543" t="str">
            <v>Malla electrosoldada D-84</v>
          </cell>
        </row>
        <row r="544">
          <cell r="A544" t="str">
            <v>Malla electrosoldada U-50</v>
          </cell>
        </row>
        <row r="545">
          <cell r="A545" t="str">
            <v>Manguera de 1 1/2 * 30 M a 250 PSI  DE DOBLE CHAQUETA</v>
          </cell>
        </row>
        <row r="546">
          <cell r="A546" t="str">
            <v>Manto edil estandar 2 mm</v>
          </cell>
        </row>
        <row r="547">
          <cell r="A547" t="str">
            <v>Manto Zetal 600x1 de 3 mm. con foil de aluminio</v>
          </cell>
        </row>
        <row r="548">
          <cell r="A548" t="str">
            <v>Marcacion fibra</v>
          </cell>
        </row>
        <row r="549">
          <cell r="A549" t="str">
            <v>Marcacion pach panel</v>
          </cell>
        </row>
        <row r="550">
          <cell r="A550" t="str">
            <v>Marcacion rack</v>
          </cell>
        </row>
        <row r="551">
          <cell r="A551" t="str">
            <v>Marcacion regleta</v>
          </cell>
        </row>
        <row r="552">
          <cell r="A552" t="str">
            <v>Marcacion termica o en acrilico</v>
          </cell>
        </row>
        <row r="553">
          <cell r="A553" t="str">
            <v>Marco DRYWALL con moldura en aluminio</v>
          </cell>
        </row>
        <row r="554">
          <cell r="A554" t="str">
            <v>Masilla acrilica para interiores en  drywall (5galones)</v>
          </cell>
        </row>
        <row r="555">
          <cell r="A555" t="str">
            <v>Material granular para filtros de 1" - 1 1/2" para filtros</v>
          </cell>
        </row>
        <row r="556">
          <cell r="A556" t="str">
            <v>Medidor G 1.6 marca METREX, con conectores</v>
          </cell>
        </row>
        <row r="557">
          <cell r="A557" t="str">
            <v>Medidor G 4 marca METREX, con conectores</v>
          </cell>
        </row>
        <row r="558">
          <cell r="A558" t="str">
            <v>Meson acero Inoxidable con perforacion para pozuelo</v>
          </cell>
        </row>
        <row r="559">
          <cell r="A559" t="str">
            <v>Meson Corian Hot, ancho 0.50 - 0.70 m un espesor de 12mm</v>
          </cell>
        </row>
        <row r="560">
          <cell r="A560" t="str">
            <v>Mezcla asfaltica (Rodadura)</v>
          </cell>
        </row>
        <row r="561">
          <cell r="A561" t="str">
            <v>Mezcla cemento y arena</v>
          </cell>
        </row>
        <row r="562">
          <cell r="A562" t="str">
            <v>Mezclador de audio: Para conexion de perifericos y procesos</v>
          </cell>
        </row>
        <row r="563">
          <cell r="A563" t="str">
            <v>MGB-SX 1000 BASE-SX para modulo LC 10/100/1000mbps</v>
          </cell>
        </row>
        <row r="564">
          <cell r="A564" t="str">
            <v>Microfono alambrico de sobre-poner, para llamados ambientales, doble impedancia, Cardioide,  Incluye cables , terminal</v>
          </cell>
        </row>
        <row r="565">
          <cell r="A565" t="str">
            <v>Microfono inalambrico UHF Profesional de Trabajo pesado, de largo alcance, diversificado.</v>
          </cell>
        </row>
        <row r="566">
          <cell r="A566" t="str">
            <v>Minisplit  Tipo pared con capacidad de 12 BTU /Hr (1 TR)</v>
          </cell>
        </row>
        <row r="567">
          <cell r="A567" t="str">
            <v>Minisplit  Tipo pared con capacidad de 18 BTU /Hr (1,5 TR)</v>
          </cell>
        </row>
        <row r="568">
          <cell r="A568" t="str">
            <v>Minisplit  Tipo pared con capacidad de 24 BTU /Hr (2 TR)</v>
          </cell>
        </row>
        <row r="569">
          <cell r="A569" t="str">
            <v>Minisplit  Tipo pared con capacidad de 36 BTU /Hr (3 TR)</v>
          </cell>
        </row>
        <row r="570">
          <cell r="A570" t="str">
            <v>Modulo expansor de 8 zonas</v>
          </cell>
        </row>
        <row r="571">
          <cell r="A571" t="str">
            <v>Moldura en madera 1/4 bocel de L=2,80 m.</v>
          </cell>
        </row>
        <row r="572">
          <cell r="A572" t="str">
            <v>Moldura plastica blanco (toro plastico) 2.40m</v>
          </cell>
        </row>
        <row r="573">
          <cell r="A573" t="str">
            <v>Mortero 0.05:1:4 (Cal:cemento:arena) en obra</v>
          </cell>
        </row>
        <row r="574">
          <cell r="A574" t="str">
            <v>Mortero 0.25:1:4 (Cal:cemento:arena) en obra</v>
          </cell>
        </row>
        <row r="575">
          <cell r="A575" t="str">
            <v>Mortero 0.3:1:3.2 (Cal:cemento:arena) en obra</v>
          </cell>
        </row>
        <row r="576">
          <cell r="A576" t="str">
            <v>Mortero 1:3 en obra</v>
          </cell>
        </row>
        <row r="577">
          <cell r="A577" t="str">
            <v>Mortero 1:4 en obra</v>
          </cell>
        </row>
        <row r="578">
          <cell r="A578" t="str">
            <v>Mortero 1:5 en obra</v>
          </cell>
        </row>
        <row r="579">
          <cell r="A579" t="str">
            <v>Mortero 1:6 en obra.</v>
          </cell>
        </row>
        <row r="580">
          <cell r="A580" t="str">
            <v>Multitoma grado Hospitalaria de 6 tomas, con varistores de seguridad</v>
          </cell>
        </row>
        <row r="581">
          <cell r="A581" t="str">
            <v>Multitoma grado Hospitalaria de 6 tomas, con varistores de seguridad</v>
          </cell>
        </row>
        <row r="582">
          <cell r="A582" t="str">
            <v>Niple en acero de carbono de 1/2" x 10 cm</v>
          </cell>
        </row>
        <row r="583">
          <cell r="A583" t="str">
            <v>Niple en acero de carbono de 3/4" x 10 cm.</v>
          </cell>
        </row>
        <row r="584">
          <cell r="A584" t="str">
            <v>Niple en acero de carbono de 3/4" x 5 cm</v>
          </cell>
        </row>
        <row r="585">
          <cell r="A585" t="str">
            <v>Ojo de buey ZAMAK de incrustar, con bombilla dicroica de 50W</v>
          </cell>
        </row>
        <row r="586">
          <cell r="A586" t="str">
            <v>Organizador de cabcableado sonido</v>
          </cell>
        </row>
        <row r="587">
          <cell r="A587" t="str">
            <v>Organizador de cables 40x40</v>
          </cell>
        </row>
        <row r="588">
          <cell r="A588" t="str">
            <v>Organizador de cables 60x60</v>
          </cell>
        </row>
        <row r="589">
          <cell r="A589" t="str">
            <v>Organizador vertical delantero de 210cms-45UR en RACK</v>
          </cell>
        </row>
        <row r="590">
          <cell r="A590" t="str">
            <v>Orinal de colgar mediano</v>
          </cell>
        </row>
        <row r="591">
          <cell r="A591" t="str">
            <v>Orinal infantil con griferia blanco - corona</v>
          </cell>
        </row>
        <row r="592">
          <cell r="A592" t="str">
            <v>Orinal Santa Fe para fluxometro</v>
          </cell>
        </row>
        <row r="593">
          <cell r="A593" t="str">
            <v>Pach cord de 1 m. preensambado en fábrica</v>
          </cell>
        </row>
        <row r="594">
          <cell r="A594" t="str">
            <v>Pach cord de 2 m. preensambado en fábrica</v>
          </cell>
        </row>
        <row r="595">
          <cell r="A595" t="str">
            <v>Pach cord de 210 cms preensambado en fabrica</v>
          </cell>
        </row>
        <row r="596">
          <cell r="A596" t="str">
            <v>Pach cord de 90 cms preensambado en fabrica</v>
          </cell>
        </row>
        <row r="597">
          <cell r="A597" t="str">
            <v>Pach cord para cable fibra optica duplex multimodoC-LC, en ambos extremos de 3 pies</v>
          </cell>
        </row>
        <row r="598">
          <cell r="A598" t="str">
            <v>Pach panel cat 6 LEV 69270-24</v>
          </cell>
        </row>
        <row r="599">
          <cell r="A599" t="str">
            <v>Pach panel cat 6, 48 puertos.</v>
          </cell>
        </row>
        <row r="600">
          <cell r="A600" t="str">
            <v>Pach panel cat 6, de 12 puertos REF 1375013</v>
          </cell>
        </row>
        <row r="601">
          <cell r="A601" t="str">
            <v>Pach panel cat 6, REF CJ688tpxx</v>
          </cell>
        </row>
        <row r="602">
          <cell r="A602" t="str">
            <v>Panel 8 zn exp 32 tec pk5501/transf/gabinete</v>
          </cell>
        </row>
        <row r="603">
          <cell r="A603" t="str">
            <v>Paral central Y/O exterior 1.80 x 0.155 a 0.204 en acero inoxidable AISI 304, cal 20, e= 3 cm. Incluye transporte</v>
          </cell>
        </row>
        <row r="604">
          <cell r="A604" t="str">
            <v>Paral central Y/O exterior 1.80 x 0.305 a 0.334 en acero inoxidable AISI 304, cal 20, e= 3 cm. Incluye transporte</v>
          </cell>
        </row>
        <row r="605">
          <cell r="A605" t="str">
            <v>Paral extremo 1.8 x 0.105 a 0.154 m. En acero inoxidable AISI 304, cal 20, e= 3 cm Incluye transporte</v>
          </cell>
        </row>
        <row r="606">
          <cell r="A606" t="str">
            <v>Pararrayos Norma EPM con accesorios</v>
          </cell>
        </row>
        <row r="607">
          <cell r="A607" t="str">
            <v>Parlante  de 30w/15w/7,5w en 70V y 100V dos vias con altavoz de 6,5" Incluye regilla.Alta eficiencia: 92 dB</v>
          </cell>
        </row>
        <row r="608">
          <cell r="A608" t="str">
            <v>Parlante de impedancia de 8 Ohmios.</v>
          </cell>
        </row>
        <row r="609">
          <cell r="A609" t="str">
            <v>Pasamanos curvo para discapacitados de 0.61 por 0.69 m, en acero inoxidable</v>
          </cell>
        </row>
        <row r="610">
          <cell r="A610" t="str">
            <v>Pega PVC + limpiador</v>
          </cell>
        </row>
        <row r="611">
          <cell r="A611" t="str">
            <v>Pegacor gris exteriores - Sumicol</v>
          </cell>
        </row>
        <row r="612">
          <cell r="A612" t="str">
            <v>Pegante amarillo tipo sacol</v>
          </cell>
        </row>
        <row r="613">
          <cell r="A613" t="str">
            <v>Pegante fino tipo pegaloca</v>
          </cell>
        </row>
        <row r="614">
          <cell r="A614" t="str">
            <v>Perfil Omega</v>
          </cell>
        </row>
        <row r="615">
          <cell r="A615" t="str">
            <v>Perfil ranurado sencillo de 0.15m, ref M311A300. marca MECANO</v>
          </cell>
        </row>
        <row r="616">
          <cell r="A616" t="str">
            <v>Perfil ranurado sencillo de DE 2.40m, ref M311A240. marca MECANO</v>
          </cell>
        </row>
        <row r="617">
          <cell r="A617" t="str">
            <v>Perfil vertical paral 39 (Viguetas)</v>
          </cell>
        </row>
        <row r="618">
          <cell r="A618" t="str">
            <v>Perforacion de lamina de 3/8"</v>
          </cell>
        </row>
        <row r="619">
          <cell r="A619" t="str">
            <v>Perno de 1/2"</v>
          </cell>
        </row>
        <row r="620">
          <cell r="A620" t="str">
            <v>Perno de acero de 1/2" x 3 3/4"</v>
          </cell>
        </row>
        <row r="621">
          <cell r="A621" t="str">
            <v>Perno de expansion ref TEA08x055 de 3/8". marca MECANO</v>
          </cell>
        </row>
        <row r="622">
          <cell r="A622" t="str">
            <v>Perno expansivo de 3/8 x 3"</v>
          </cell>
        </row>
        <row r="623">
          <cell r="A623" t="str">
            <v>Perno expansivo de 3/8" x 4"</v>
          </cell>
        </row>
        <row r="624">
          <cell r="A624" t="str">
            <v>Perno hembra (Tuerca expansiva para esparrago 3/8")</v>
          </cell>
        </row>
        <row r="625">
          <cell r="A625" t="str">
            <v>Pernos de expancion</v>
          </cell>
        </row>
        <row r="626">
          <cell r="A626" t="str">
            <v>Pernos de expansión de 1/2" x 3"</v>
          </cell>
        </row>
        <row r="627">
          <cell r="A627" t="str">
            <v>Pernos galvanizados de 1/2-1" Laprox.= 10 cm.</v>
          </cell>
        </row>
        <row r="628">
          <cell r="A628" t="str">
            <v>Piedra de buenaventura</v>
          </cell>
        </row>
        <row r="629">
          <cell r="A629" t="str">
            <v>Piedra entresuelo con transporte</v>
          </cell>
        </row>
        <row r="630">
          <cell r="A630" t="str">
            <v>Pintura Acriltex semimate</v>
          </cell>
        </row>
        <row r="631">
          <cell r="A631" t="str">
            <v>Pintura anticorrosiva pintucoad amarillo ocre</v>
          </cell>
        </row>
        <row r="632">
          <cell r="A632" t="str">
            <v>Pintura anticorrosivo</v>
          </cell>
        </row>
        <row r="633">
          <cell r="A633" t="str">
            <v>Pintura base aceite</v>
          </cell>
        </row>
        <row r="634">
          <cell r="A634" t="str">
            <v>Pintura de señalización amarillo ocre (1/32 gal)</v>
          </cell>
        </row>
        <row r="635">
          <cell r="A635" t="str">
            <v>Pintura Epoxico Poliamida, Rendimiento 67m2/gl</v>
          </cell>
        </row>
        <row r="636">
          <cell r="A636" t="str">
            <v>Pintura poliuretano</v>
          </cell>
        </row>
        <row r="637">
          <cell r="A637" t="str">
            <v>Pintura vinilo tipo 1 Viniltex o equivalente</v>
          </cell>
        </row>
        <row r="638">
          <cell r="A638" t="str">
            <v>Pipeta de gas de 100 lbas cargada</v>
          </cell>
        </row>
        <row r="639">
          <cell r="A639" t="str">
            <v>Piso Duropiso 33 x 33</v>
          </cell>
        </row>
        <row r="640">
          <cell r="A640" t="str">
            <v>Placa standar en yeso para paredes y revestimientos de Drywall (1.22*2.44*12.7 m.m (1/2"))</v>
          </cell>
        </row>
        <row r="641">
          <cell r="A641" t="str">
            <v>Plafon loza</v>
          </cell>
        </row>
        <row r="642">
          <cell r="A642" t="str">
            <v>Planta afuga, para cobertura vegetal</v>
          </cell>
        </row>
        <row r="643">
          <cell r="A643" t="str">
            <v>Planta agapanto cobertura</v>
          </cell>
        </row>
        <row r="644">
          <cell r="A644" t="str">
            <v>Planta Psitacuorum para cobertura vegetal</v>
          </cell>
        </row>
        <row r="645">
          <cell r="A645" t="str">
            <v>Planta telefónica digital 3 tron, 8 ext. expandible.</v>
          </cell>
        </row>
        <row r="646">
          <cell r="A646" t="str">
            <v>Plastocrete DM Impermeabilizante para concreto - Sika</v>
          </cell>
        </row>
        <row r="647">
          <cell r="A647" t="str">
            <v>Platina de  2"X1/2"</v>
          </cell>
        </row>
        <row r="648">
          <cell r="A648" t="str">
            <v>Platina de 1 1/2" x 3/16"</v>
          </cell>
        </row>
        <row r="649">
          <cell r="A649" t="str">
            <v>Platina de 2 1/2" x 1/2"</v>
          </cell>
        </row>
        <row r="650">
          <cell r="A650" t="str">
            <v>Platina de 3" X 1/2"</v>
          </cell>
        </row>
        <row r="651">
          <cell r="A651" t="str">
            <v>Platina metalica de 4" x 1/2"</v>
          </cell>
        </row>
        <row r="652">
          <cell r="A652" t="str">
            <v>Plug canon 3117 hembra o similar para microfono</v>
          </cell>
        </row>
        <row r="653">
          <cell r="A653" t="str">
            <v>Plumeria, Habano</v>
          </cell>
        </row>
        <row r="654">
          <cell r="A654" t="str">
            <v>Polietileno negro construccion</v>
          </cell>
        </row>
        <row r="655">
          <cell r="A655" t="str">
            <v>Pozuelo en acero inoxidable de 500x500x250mm.</v>
          </cell>
        </row>
        <row r="656">
          <cell r="A656" t="str">
            <v>Prensaestopa</v>
          </cell>
        </row>
        <row r="657">
          <cell r="A657" t="str">
            <v>Proyector orlux MH 150W, 208/220V;  incluye bombillo ROSCA E-27 VENTURA CLARO O FOSFORADO.</v>
          </cell>
        </row>
        <row r="658">
          <cell r="A658" t="str">
            <v>PTS 2" x 1" x 3 mm.</v>
          </cell>
        </row>
        <row r="659">
          <cell r="A659" t="str">
            <v>PTS metalico de 100x80x3 mm</v>
          </cell>
        </row>
        <row r="660">
          <cell r="A660" t="str">
            <v>PTS metalico de 80x40x2</v>
          </cell>
        </row>
        <row r="661">
          <cell r="A661" t="str">
            <v>Puerta de 0.50 a 0.60 x 1.60 m. en acero inoxidable AISI 304, cal 20, e= 3 cm.</v>
          </cell>
        </row>
        <row r="662">
          <cell r="A662" t="str">
            <v>Puesta a tierra segun norma ANSI/TIA/EIA607</v>
          </cell>
        </row>
        <row r="663">
          <cell r="A663" t="str">
            <v>Pulida bordes vidrios y/o espejos</v>
          </cell>
        </row>
        <row r="664">
          <cell r="A664" t="str">
            <v>Pulsadores antiatraco</v>
          </cell>
        </row>
        <row r="665">
          <cell r="A665" t="str">
            <v>Punta pararrayos 60 cms por 1/2" con base horizontal o vertical</v>
          </cell>
        </row>
        <row r="666">
          <cell r="A666" t="str">
            <v>Rack 60x57.5x45.</v>
          </cell>
        </row>
        <row r="667">
          <cell r="A667" t="str">
            <v>Rack abierto de piso y  de 1,20x x  0.50 en aluminio</v>
          </cell>
        </row>
        <row r="668">
          <cell r="A668" t="str">
            <v>Rack de audio de 1 metro</v>
          </cell>
        </row>
        <row r="669">
          <cell r="A669" t="str">
            <v>Rack de audio de 1.8 metro</v>
          </cell>
        </row>
        <row r="670">
          <cell r="A670" t="str">
            <v>Rack2.1 cerrado</v>
          </cell>
        </row>
        <row r="671">
          <cell r="A671" t="str">
            <v>Reduccion Hierro ductil 4 x 21/2</v>
          </cell>
        </row>
        <row r="672">
          <cell r="A672" t="str">
            <v>Reduccion ranurada 1 1/2" x 1 1/4"</v>
          </cell>
        </row>
        <row r="673">
          <cell r="A673" t="str">
            <v>Reduccion ranurada 2 1/2" x 1 1/2"</v>
          </cell>
        </row>
        <row r="674">
          <cell r="A674" t="str">
            <v>Reduccion ranurada 3" x 1 1/2"</v>
          </cell>
        </row>
        <row r="675">
          <cell r="A675" t="str">
            <v>Reduccion roscada 11/2" x 1"</v>
          </cell>
        </row>
        <row r="676">
          <cell r="A676" t="str">
            <v>Reduccion tuerca galvanizada de 2" x 1 1/2"</v>
          </cell>
        </row>
        <row r="677">
          <cell r="A677" t="str">
            <v>Reduccion tuerca galvanizada de 3/4" x 1/2"</v>
          </cell>
        </row>
        <row r="678">
          <cell r="A678" t="str">
            <v>Regleta plastica de 10Ps</v>
          </cell>
        </row>
        <row r="679">
          <cell r="A679" t="str">
            <v>Regleta simons 10 pares con base y fichos.</v>
          </cell>
        </row>
        <row r="680">
          <cell r="A680" t="str">
            <v>Regulador para gas marca Humcar modelo R4UE, presion de entrada 1-4BAR, presion salida 0.018-0.023BAR</v>
          </cell>
        </row>
        <row r="681">
          <cell r="A681" t="str">
            <v>Regulador para gas marca Humcar modelo R7UE</v>
          </cell>
        </row>
        <row r="682">
          <cell r="A682" t="str">
            <v>Regulador para gas propano, tipo Humcar o equivalente, R-30 GLP</v>
          </cell>
        </row>
        <row r="683">
          <cell r="A683" t="str">
            <v>Reja para suminedo tipo B</v>
          </cell>
        </row>
        <row r="684">
          <cell r="A684" t="str">
            <v>Rejilla combinada Aluminio bronce de 3x2"</v>
          </cell>
        </row>
        <row r="685">
          <cell r="A685" t="str">
            <v>Rejilla de Piso 3x2 Aluminio/bronce</v>
          </cell>
        </row>
        <row r="686">
          <cell r="A686" t="str">
            <v>Rejilla de Piso 4x3 Aluminio/bronce</v>
          </cell>
        </row>
        <row r="687">
          <cell r="A687" t="str">
            <v>Rejilla de piso 5"x4" en bronce</v>
          </cell>
        </row>
        <row r="688">
          <cell r="A688" t="str">
            <v>Rejilla en acero ASTM A-36 de 0.4x.0.9 m</v>
          </cell>
        </row>
        <row r="689">
          <cell r="A689" t="str">
            <v>Rejilla en Acero ASTM A-36 Fabricadas</v>
          </cell>
        </row>
        <row r="690">
          <cell r="A690" t="str">
            <v>Relay bipolar (relay 002-2pl)</v>
          </cell>
        </row>
        <row r="691">
          <cell r="A691" t="str">
            <v>Relay monopolar 30amp (relay 030)</v>
          </cell>
        </row>
        <row r="692">
          <cell r="A692" t="str">
            <v>Remate TPO para teja METECNO.</v>
          </cell>
        </row>
        <row r="693">
          <cell r="A693" t="str">
            <v>Remates de cubierta Sandwich</v>
          </cell>
        </row>
        <row r="694">
          <cell r="A694" t="str">
            <v>Repelente de agua transparente antimusgo 10 años. (0.15 kg/m2)</v>
          </cell>
        </row>
        <row r="695">
          <cell r="A695" t="str">
            <v>Retiro y Reintación de tablero de 12 circuitos</v>
          </cell>
        </row>
        <row r="696">
          <cell r="A696" t="str">
            <v>Retiro y Reintación de breaker bipolar,Monoplar</v>
          </cell>
        </row>
        <row r="697">
          <cell r="A697" t="str">
            <v>Resanes de las canchas</v>
          </cell>
        </row>
        <row r="698">
          <cell r="A698" t="str">
            <v>RL expansion hembra rosca interna de 3/8 marca mecano ref. TEH 38X158</v>
          </cell>
        </row>
        <row r="699">
          <cell r="A699" t="str">
            <v>Rociador concealed QR  K 5,6 pendent</v>
          </cell>
        </row>
        <row r="700">
          <cell r="A700" t="str">
            <v>Ruana galvanizada cal. 24 des=33 cm</v>
          </cell>
        </row>
        <row r="701">
          <cell r="A701" t="str">
            <v>Sanitario bajo consumo</v>
          </cell>
        </row>
        <row r="702">
          <cell r="A702" t="str">
            <v>Sanitario discapacitados, ref. 02640 acuajet de corona</v>
          </cell>
        </row>
        <row r="703">
          <cell r="A703" t="str">
            <v>Sanitario infantil blanco Corona completo con grifería</v>
          </cell>
        </row>
        <row r="704">
          <cell r="A704" t="str">
            <v>Sanitario infantil Corona o similar completo con griferia</v>
          </cell>
        </row>
        <row r="705">
          <cell r="A705" t="str">
            <v>Selector de 12 zonas para la interconexion de los diferentes ramales o señales de audio de todo el sistema.</v>
          </cell>
        </row>
        <row r="706">
          <cell r="A706" t="str">
            <v>Sellalon gris varilla de espuma de 1" de polietileno</v>
          </cell>
        </row>
        <row r="707">
          <cell r="A707" t="str">
            <v>Sellante poliuretano</v>
          </cell>
        </row>
        <row r="708">
          <cell r="A708" t="str">
            <v>Sello elastomerico de 6"</v>
          </cell>
        </row>
        <row r="709">
          <cell r="A709" t="str">
            <v>Sensor fotoelectrico</v>
          </cell>
        </row>
        <row r="710">
          <cell r="A710" t="str">
            <v>Sensor presencia muro</v>
          </cell>
        </row>
        <row r="711">
          <cell r="A711" t="str">
            <v>Separador SSC8AG</v>
          </cell>
        </row>
        <row r="712">
          <cell r="A712" t="str">
            <v>Separol o equivalente</v>
          </cell>
        </row>
        <row r="713">
          <cell r="A713" t="str">
            <v>Siamesa de 3" en Hierro Bronce</v>
          </cell>
        </row>
        <row r="714">
          <cell r="A714" t="str">
            <v>Sifon botella lavamanos</v>
          </cell>
        </row>
        <row r="715">
          <cell r="A715" t="str">
            <v>Sifon botella para orinal</v>
          </cell>
        </row>
        <row r="716">
          <cell r="A716" t="str">
            <v>Sifon PVC-S 135º 3"</v>
          </cell>
        </row>
        <row r="717">
          <cell r="A717" t="str">
            <v>Sifon PVC-S 135º 4"</v>
          </cell>
        </row>
        <row r="718">
          <cell r="A718" t="str">
            <v>Sifon PVC-S d= 1 1/2" con tapon - pavco o equivalente</v>
          </cell>
        </row>
        <row r="719">
          <cell r="A719" t="str">
            <v>Sika 1- impermeabilizante integral - morteros y concretos</v>
          </cell>
        </row>
        <row r="720">
          <cell r="A720" t="str">
            <v>Sika flex de 300 cm3.</v>
          </cell>
        </row>
        <row r="721">
          <cell r="A721" t="str">
            <v>Sika fluid o equivalente (Rend. 250 gr x bto) x 25 Kg</v>
          </cell>
        </row>
        <row r="722">
          <cell r="A722" t="str">
            <v>Sika Transparente</v>
          </cell>
        </row>
        <row r="723">
          <cell r="A723" t="str">
            <v>Sikadur 32 primer</v>
          </cell>
        </row>
        <row r="724">
          <cell r="A724" t="str">
            <v>Sikaflex 1-A color blanco, gris y negro. Presentación por 300c.c.</v>
          </cell>
        </row>
        <row r="725">
          <cell r="A725" t="str">
            <v>Silicona antihongos por 300 mm</v>
          </cell>
        </row>
        <row r="726">
          <cell r="A726" t="str">
            <v>Siliconite</v>
          </cell>
        </row>
        <row r="727">
          <cell r="A727" t="str">
            <v>Sillar prefabricado Muro de 15 cm l=40 cm</v>
          </cell>
        </row>
        <row r="728">
          <cell r="A728" t="str">
            <v>Sirena 30w 2 tonos - 6-12 vdc</v>
          </cell>
        </row>
        <row r="729">
          <cell r="A729" t="str">
            <v>Sirena 75 db 12-30 V DC</v>
          </cell>
        </row>
        <row r="730">
          <cell r="A730" t="str">
            <v>Snap 30 mm tipo Dehn</v>
          </cell>
        </row>
        <row r="731">
          <cell r="A731" t="str">
            <v>Soldadura 6011 x 1/8</v>
          </cell>
        </row>
        <row r="732">
          <cell r="A732" t="str">
            <v>Soldadura de antimonio (1/2 lb)</v>
          </cell>
        </row>
        <row r="733">
          <cell r="A733" t="str">
            <v>Soldadura de estaño 40-60 para cobre.</v>
          </cell>
        </row>
        <row r="734">
          <cell r="A734" t="str">
            <v>Soldadura electrica</v>
          </cell>
        </row>
        <row r="735">
          <cell r="A735" t="str">
            <v>Soldadura Exotermica CAP No 115</v>
          </cell>
        </row>
        <row r="736">
          <cell r="A736" t="str">
            <v>Soldadura Exotermica CAP No 90</v>
          </cell>
        </row>
        <row r="737">
          <cell r="A737" t="str">
            <v>Soldadura Exotermica CAP No 150</v>
          </cell>
        </row>
        <row r="738">
          <cell r="A738" t="str">
            <v>Soldadura PVC (Union simple)</v>
          </cell>
        </row>
        <row r="739">
          <cell r="A739" t="str">
            <v>Soldadura PVC liquida (1/4) - Pavco o equivalente -</v>
          </cell>
        </row>
        <row r="740">
          <cell r="A740" t="str">
            <v>Soporte 2B en cercha lateral, soporte para tubo de 1 1/2"</v>
          </cell>
        </row>
        <row r="741">
          <cell r="A741" t="str">
            <v>Soporte de pared para domo beige marca LG</v>
          </cell>
        </row>
        <row r="742">
          <cell r="A742" t="str">
            <v>Soporte en paral vaciado en aluminio liso</v>
          </cell>
        </row>
        <row r="743">
          <cell r="A743" t="str">
            <v>Soporte mensula SMS025 de 0.25m de longitud</v>
          </cell>
        </row>
        <row r="744">
          <cell r="A744" t="str">
            <v>Soporte tipo 3 para Raiser. soporte para tubo de 2 1/2"</v>
          </cell>
        </row>
        <row r="745">
          <cell r="A745" t="str">
            <v>Soporte tipo 4 en concreto. soporte colgante en losa de concreto para tubo de 1 1/2"</v>
          </cell>
        </row>
        <row r="746">
          <cell r="A746" t="str">
            <v>Soporte tipo 4 en concreto. soporte colgante en losa de concreto para tubo de 2 1/2"</v>
          </cell>
        </row>
        <row r="747">
          <cell r="A747" t="str">
            <v>Soporte tipo C cercha. soporte para tubo de 1 1/4"</v>
          </cell>
        </row>
        <row r="748">
          <cell r="A748" t="str">
            <v>Soporte tipo C en concreto. soporte para tubo de 1"</v>
          </cell>
        </row>
        <row r="749">
          <cell r="A749" t="str">
            <v>Soporte tipo peldaño para bandeja 20x8 cms</v>
          </cell>
        </row>
        <row r="750">
          <cell r="A750" t="str">
            <v>Spliter una entrada cuatro salidas</v>
          </cell>
        </row>
        <row r="751">
          <cell r="A751" t="str">
            <v>Spliter una entrada dos salidas</v>
          </cell>
        </row>
        <row r="752">
          <cell r="A752" t="str">
            <v>Steeldeck cal 20 de 2"</v>
          </cell>
        </row>
        <row r="753">
          <cell r="A753" t="str">
            <v>Steeldeck cal 22 de 2"</v>
          </cell>
        </row>
        <row r="754">
          <cell r="A754" t="str">
            <v>Stockosorb</v>
          </cell>
        </row>
        <row r="755">
          <cell r="A755" t="str">
            <v>Sub Base Granular con transporte</v>
          </cell>
        </row>
        <row r="756">
          <cell r="A756" t="str">
            <v>Suiche 48 puertos cat + 48 puerto 10/100/1000, con dos puertos a 1000+ 2 slop</v>
          </cell>
        </row>
        <row r="757">
          <cell r="A757" t="str">
            <v>Suiche bipolar de alumbrado</v>
          </cell>
        </row>
        <row r="758">
          <cell r="A758" t="str">
            <v>Suiche de 24 puertos RJ-45 nivel 6</v>
          </cell>
        </row>
        <row r="759">
          <cell r="A759" t="str">
            <v>Suiche monopolar para alumbrado</v>
          </cell>
        </row>
        <row r="760">
          <cell r="A760" t="str">
            <v>Suiche24 puertos 10/100/1000 + 4 puertos SFP ref FGSW2620CS</v>
          </cell>
        </row>
        <row r="761">
          <cell r="A761" t="str">
            <v>Suministro e instalación de basurera acero inoxidable, pivotantes, con dos anclajes.</v>
          </cell>
        </row>
        <row r="762">
          <cell r="A762" t="str">
            <v>Suministro, transporte e instalacion T.C.</v>
          </cell>
        </row>
        <row r="763">
          <cell r="A763" t="str">
            <v>Super T de 19 mm. de 1,53 x 2,44 m.</v>
          </cell>
        </row>
        <row r="764">
          <cell r="A764" t="str">
            <v>Switch de flujo tipo paleta</v>
          </cell>
        </row>
        <row r="765">
          <cell r="A765" t="str">
            <v>Tabique paral 1.60 x 1.23-1.44 en acero inoxidable AISI 304, cal 20, e= 3 cm. Incluye transporte</v>
          </cell>
        </row>
        <row r="766">
          <cell r="A766" t="str">
            <v>Tabla madera comun (18 x 1.5 cm)</v>
          </cell>
        </row>
        <row r="767">
          <cell r="A767" t="str">
            <v>Tabla madera común de 2.5 cm x 20cm x 3,0m. Incluye transporte.</v>
          </cell>
        </row>
        <row r="768">
          <cell r="A768" t="str">
            <v>Tablero Bifásico de 24 circuitos.</v>
          </cell>
        </row>
        <row r="769">
          <cell r="A769" t="str">
            <v>Tablero Bifásico de 8 circuitos.</v>
          </cell>
        </row>
        <row r="770">
          <cell r="A770" t="str">
            <v>Tablero magnetico acerado blanco cuadriculado</v>
          </cell>
        </row>
        <row r="771">
          <cell r="A771" t="str">
            <v>Tablero magnetico acerado verde cuadriculado</v>
          </cell>
        </row>
        <row r="772">
          <cell r="A772" t="str">
            <v>Tablero ml con 12 circuitos, Calibre 16</v>
          </cell>
        </row>
        <row r="773">
          <cell r="A773" t="str">
            <v>Tablero monofasico NTQ-408-STQ de 8 circuitos.</v>
          </cell>
        </row>
        <row r="774">
          <cell r="A774" t="str">
            <v>Tablero monofasico NTQ-412-STQ de 12 circuitos.</v>
          </cell>
        </row>
        <row r="775">
          <cell r="A775" t="str">
            <v>Tablero monofasico NTQ-418-STQ de 18 circuitos.</v>
          </cell>
        </row>
        <row r="776">
          <cell r="A776" t="str">
            <v>Tablero totalizador</v>
          </cell>
        </row>
        <row r="777">
          <cell r="A777" t="str">
            <v>Tablero trifasico NTQ-412-STQ con espacio para totalizador de 12 circuitos.</v>
          </cell>
        </row>
        <row r="778">
          <cell r="A778" t="str">
            <v>Tablero trifasico NTQ-418-STQ con espacio para totalizador de 18 circuitos.</v>
          </cell>
        </row>
        <row r="779">
          <cell r="A779" t="str">
            <v>Tablero trifasico NTQ-424-STQ con espacio para totalizador de 24 circuitos.</v>
          </cell>
        </row>
        <row r="780">
          <cell r="A780" t="str">
            <v>Tablero trifasico NTQ-436-STQ con espacio para totalizador de 36 circuitos.</v>
          </cell>
        </row>
        <row r="781">
          <cell r="A781" t="str">
            <v>Tableta de gres tipo tradicion de 30 x 30 moro/sahara</v>
          </cell>
        </row>
        <row r="782">
          <cell r="A782" t="str">
            <v>Tableta Gres etrusca Sahara de 0,07 x 0,25 m</v>
          </cell>
        </row>
        <row r="783">
          <cell r="A783" t="str">
            <v>Tactil para la instalacion de la alfombra</v>
          </cell>
        </row>
        <row r="784">
          <cell r="A784" t="str">
            <v>Tapa metalica de 20x20cm para caja polivalvula de red de gas en lamina de 6.35mm</v>
          </cell>
        </row>
        <row r="785">
          <cell r="A785" t="str">
            <v>Tapa para MH de 1.2 m</v>
          </cell>
        </row>
        <row r="786">
          <cell r="A786" t="str">
            <v>Tapa para toma intemperie</v>
          </cell>
        </row>
        <row r="787">
          <cell r="A787" t="str">
            <v>Tapon de Cobre, d= 1".</v>
          </cell>
        </row>
        <row r="788">
          <cell r="A788" t="str">
            <v>Tapon de Cobre, d= 1/2".</v>
          </cell>
        </row>
        <row r="789">
          <cell r="A789" t="str">
            <v>Tapon de Cobre, d= 3/4".</v>
          </cell>
        </row>
        <row r="790">
          <cell r="A790" t="str">
            <v>Tapon en polietileno de 25mm</v>
          </cell>
        </row>
        <row r="791">
          <cell r="A791" t="str">
            <v>Tapon macho galvanizado 1/2", con tuerca</v>
          </cell>
        </row>
        <row r="792">
          <cell r="A792" t="str">
            <v>Tapon macho galvanizado 3/4"</v>
          </cell>
        </row>
        <row r="793">
          <cell r="A793" t="str">
            <v>Tapon macho galvanizado de 1"</v>
          </cell>
        </row>
        <row r="794">
          <cell r="A794" t="str">
            <v>Tapon macho galvanizado de 1/2"</v>
          </cell>
        </row>
        <row r="795">
          <cell r="A795" t="str">
            <v>Tapon macho galvanizado de 3/4"</v>
          </cell>
        </row>
        <row r="796">
          <cell r="A796" t="str">
            <v>Tapon prueba PVC-S d= 2" - Pavco o equivalente</v>
          </cell>
        </row>
        <row r="797">
          <cell r="A797" t="str">
            <v>Tapon prueba PVC-S d= 3" - Pavco o equivalente</v>
          </cell>
        </row>
        <row r="798">
          <cell r="A798" t="str">
            <v>Tapon prueba PVC-S d= 4" - Pavco o equivalente</v>
          </cell>
        </row>
        <row r="799">
          <cell r="A799" t="str">
            <v>Tapon PVC-Filtro 100 mm. - Pavco o equivalente</v>
          </cell>
        </row>
        <row r="800">
          <cell r="A800" t="str">
            <v>Tapon PVC-P ROSCADO d= 1" - Pavco o equivalente</v>
          </cell>
        </row>
        <row r="801">
          <cell r="A801" t="str">
            <v>Tapon PVC-P ROSCADO d= 1/2" - Pavco o equivalente</v>
          </cell>
        </row>
        <row r="802">
          <cell r="A802" t="str">
            <v>Tapon PVC-P ROSCADO d= 1/2" - Pavco o equivalente</v>
          </cell>
        </row>
        <row r="803">
          <cell r="A803" t="str">
            <v>Tapón PVC-P soldado 1"</v>
          </cell>
        </row>
        <row r="804">
          <cell r="A804" t="str">
            <v>Tapon rosca para brida de fijacion</v>
          </cell>
        </row>
        <row r="805">
          <cell r="A805" t="str">
            <v>Taps 9 dbls</v>
          </cell>
        </row>
        <row r="806">
          <cell r="A806" t="str">
            <v>Teclado lcd para serie power</v>
          </cell>
        </row>
        <row r="807">
          <cell r="A807" t="str">
            <v>Tee de cobre de 1"</v>
          </cell>
        </row>
        <row r="808">
          <cell r="A808" t="str">
            <v>Tee de cobre para agua caliente de 1/2"</v>
          </cell>
        </row>
        <row r="809">
          <cell r="A809" t="str">
            <v>Tee de cobre para agua caliente de 3/4"</v>
          </cell>
        </row>
        <row r="810">
          <cell r="A810" t="str">
            <v>Tee de Cu Ø= 1/2"</v>
          </cell>
        </row>
        <row r="811">
          <cell r="A811" t="str">
            <v>Tee de Cu Ø= 3/4"</v>
          </cell>
        </row>
        <row r="812">
          <cell r="A812" t="str">
            <v>Tee en acero galvanizado de 1/2"</v>
          </cell>
        </row>
        <row r="813">
          <cell r="A813" t="str">
            <v>Tee en acero galvanizado de 3/4"</v>
          </cell>
        </row>
        <row r="814">
          <cell r="A814" t="str">
            <v>Tee en polietileno de 25mm</v>
          </cell>
        </row>
        <row r="815">
          <cell r="A815" t="str">
            <v>Tee galv 1 1/2"</v>
          </cell>
        </row>
        <row r="816">
          <cell r="A816" t="str">
            <v>Tee Hierro Ductil 4"</v>
          </cell>
        </row>
        <row r="817">
          <cell r="A817" t="str">
            <v>Tee Hierro ductil reducida de 4" x 2 1/2"</v>
          </cell>
        </row>
        <row r="818">
          <cell r="A818" t="str">
            <v>Tee Hierro ductil reducida de 4" x 3"</v>
          </cell>
        </row>
        <row r="819">
          <cell r="A819" t="str">
            <v>Tee Partida 3 x 1 1/2"-Collar Derivacion 3 x 1 1/2"</v>
          </cell>
        </row>
        <row r="820">
          <cell r="A820" t="str">
            <v>Tee Partida 4 x 1 1/2"-Collar Derivacion 4 x 1 1/2"</v>
          </cell>
        </row>
        <row r="821">
          <cell r="A821" t="str">
            <v>Tee PVC-P d= 1 1/2"</v>
          </cell>
        </row>
        <row r="822">
          <cell r="A822" t="str">
            <v>Tee PVC-P d= 1"</v>
          </cell>
        </row>
        <row r="823">
          <cell r="A823" t="str">
            <v>Tee PVC-P d= 1/2"</v>
          </cell>
        </row>
        <row r="824">
          <cell r="A824" t="str">
            <v>Tee PVC-P d= 2 1/2"</v>
          </cell>
        </row>
        <row r="825">
          <cell r="A825" t="str">
            <v>Tee PVC-P d= 3/4"</v>
          </cell>
        </row>
        <row r="826">
          <cell r="A826" t="str">
            <v>Tee PVC-P Ø= 2 1/2"</v>
          </cell>
        </row>
        <row r="827">
          <cell r="A827" t="str">
            <v>Tee PVC-P Ø= 2"</v>
          </cell>
        </row>
        <row r="828">
          <cell r="A828" t="str">
            <v>Tee PVC-P reducida  de 1" a 1/2"</v>
          </cell>
        </row>
        <row r="829">
          <cell r="A829" t="str">
            <v>Tee PVC-P reducida  de 3/4" a 1/2"</v>
          </cell>
        </row>
        <row r="830">
          <cell r="A830" t="str">
            <v>Tee PVC-Presion, d= 3" - Pavco o equivalente.</v>
          </cell>
        </row>
        <row r="831">
          <cell r="A831" t="str">
            <v>Tee PVC-S d= 1 1/2" - Pavco o equivalente.</v>
          </cell>
        </row>
        <row r="832">
          <cell r="A832" t="str">
            <v>Tee PVC-S d= 2" - Pavco o equivalente.</v>
          </cell>
        </row>
        <row r="833">
          <cell r="A833" t="str">
            <v>Tee PVC-S d= 2"x1 1/2" - Pavco o equivalente.</v>
          </cell>
        </row>
        <row r="834">
          <cell r="A834" t="str">
            <v>Tee PVC-S d= 3" - Pavco o equivalente.</v>
          </cell>
        </row>
        <row r="835">
          <cell r="A835" t="str">
            <v>Tee PVC-S d= 3"x2" - Pavco o equivalente.</v>
          </cell>
        </row>
        <row r="836">
          <cell r="A836" t="str">
            <v>Tee PVC-S d= 4" - Pavco o equivalente.</v>
          </cell>
        </row>
        <row r="837">
          <cell r="A837" t="str">
            <v>Tee PVC-S d= 4"x2" - Pavco o equivalente.</v>
          </cell>
        </row>
        <row r="838">
          <cell r="A838" t="str">
            <v>Tee PVC-S d= 4"x3" - Pavco o equivalente.</v>
          </cell>
        </row>
        <row r="839">
          <cell r="A839" t="str">
            <v>Tee PVC-S d= 6" - Pavco o equivalente.</v>
          </cell>
        </row>
        <row r="840">
          <cell r="A840" t="str">
            <v>Tee PVC-S d= 6"x4" - Pavco o equivalente.</v>
          </cell>
        </row>
        <row r="841">
          <cell r="A841" t="str">
            <v>Tee PVC-S d= 8" - Pavco o equivalente.</v>
          </cell>
        </row>
        <row r="842">
          <cell r="A842" t="str">
            <v>Tee PVC-S d= 8"x4" - Pavco o equivalente.</v>
          </cell>
        </row>
        <row r="843">
          <cell r="A843" t="str">
            <v>Tee ranurada 1 1/2" ul/fm</v>
          </cell>
        </row>
        <row r="844">
          <cell r="A844" t="str">
            <v>Tee ranurada 1 1/2" ul/fm</v>
          </cell>
        </row>
        <row r="845">
          <cell r="A845" t="str">
            <v>Tee ranurada 1 1/2x1 1/4" ul/fm</v>
          </cell>
        </row>
        <row r="846">
          <cell r="A846" t="str">
            <v>Tee ranurada 1x1/2" ul/fm</v>
          </cell>
        </row>
        <row r="847">
          <cell r="A847" t="str">
            <v>Tee ranurada 2 1/2" ul/fm</v>
          </cell>
        </row>
        <row r="848">
          <cell r="A848" t="str">
            <v>Tee ranurada 3" ul/fm</v>
          </cell>
        </row>
        <row r="849">
          <cell r="A849" t="str">
            <v>Tee ranurada 3x2 1/2" ul/fm</v>
          </cell>
        </row>
        <row r="850">
          <cell r="A850" t="str">
            <v>Teja de paneles Metecno o su equivalente, ref: TECHMET DRY</v>
          </cell>
        </row>
        <row r="851">
          <cell r="A851" t="str">
            <v>Teja monoroof A-42 P1000 G-4 cal 28 e=0,04 m.</v>
          </cell>
        </row>
        <row r="852">
          <cell r="A852" t="str">
            <v>Tela cerramiento obra verde, ancho: 2.10 m.</v>
          </cell>
        </row>
        <row r="853">
          <cell r="A853" t="str">
            <v>Telefono analogo de mesa, Suministro e instalacion</v>
          </cell>
        </row>
        <row r="854">
          <cell r="A854" t="str">
            <v>Telefono conmutador DT 333, Suministro e instalacion</v>
          </cell>
        </row>
        <row r="855">
          <cell r="A855" t="str">
            <v>Telefono IP 1de mesa 603SW 1, Suministro e instalacion</v>
          </cell>
        </row>
        <row r="856">
          <cell r="A856" t="str">
            <v>Thinner</v>
          </cell>
        </row>
        <row r="857">
          <cell r="A857" t="str">
            <v>Tierra abonada incluye transporte</v>
          </cell>
        </row>
        <row r="858">
          <cell r="A858" t="str">
            <v>Toma de seguridad de 50 A</v>
          </cell>
        </row>
        <row r="859">
          <cell r="A859" t="str">
            <v>Toma doble + Polo a tierra</v>
          </cell>
        </row>
        <row r="860">
          <cell r="A860" t="str">
            <v>Toma doble + Polo a tierra, sin tapa</v>
          </cell>
        </row>
        <row r="861">
          <cell r="A861" t="str">
            <v>Toma doble con polo a tierra GFCI. Incluye wallplate</v>
          </cell>
        </row>
        <row r="862">
          <cell r="A862" t="str">
            <v>Toma doble con polo a tierra IG. Color Naranja</v>
          </cell>
        </row>
        <row r="863">
          <cell r="A863" t="str">
            <v>Toma doble para microfono tm 242 o similar</v>
          </cell>
        </row>
        <row r="864">
          <cell r="A864" t="str">
            <v>Toma doble polo aislado</v>
          </cell>
        </row>
        <row r="865">
          <cell r="A865" t="str">
            <v>Toma doble RJ-11</v>
          </cell>
        </row>
        <row r="866">
          <cell r="A866" t="str">
            <v>Toma doble salida sencilla RJ-45</v>
          </cell>
        </row>
        <row r="867">
          <cell r="A867" t="str">
            <v>Toma para salida de TV KORA</v>
          </cell>
        </row>
        <row r="868">
          <cell r="A868" t="str">
            <v>Toma salida sencilla RJ-45</v>
          </cell>
        </row>
        <row r="869">
          <cell r="A869" t="str">
            <v>Toma secillo de piso. Incluye tapa met lica</v>
          </cell>
        </row>
        <row r="870">
          <cell r="A870" t="str">
            <v>Toma sonido KORA</v>
          </cell>
        </row>
        <row r="871">
          <cell r="A871" t="str">
            <v>Tomacorriente trifilar de 20 amperios de empotrar con tapa.</v>
          </cell>
        </row>
        <row r="872">
          <cell r="A872" t="str">
            <v>Tomacorriente trifilar de 30 amperios de empotrar con tapa.</v>
          </cell>
        </row>
        <row r="873">
          <cell r="A873" t="str">
            <v>Tornillo</v>
          </cell>
        </row>
        <row r="874">
          <cell r="A874" t="str">
            <v>Tornillo 2"</v>
          </cell>
        </row>
        <row r="875">
          <cell r="A875" t="str">
            <v>Tornillo Autoperforante zincado cabeza hexagonal Nº 10-16-3/4" con arandela de neopreno.</v>
          </cell>
        </row>
        <row r="876">
          <cell r="A876" t="str">
            <v>Tornillo autoroscante de cubierta</v>
          </cell>
        </row>
        <row r="877">
          <cell r="A877" t="str">
            <v>Tornillo autoroscante de remate</v>
          </cell>
        </row>
        <row r="878">
          <cell r="A878" t="str">
            <v>Tornillo de 7 x 7/16"</v>
          </cell>
        </row>
        <row r="879">
          <cell r="A879" t="str">
            <v>Tornillo espaciador 5/8" para transformador</v>
          </cell>
        </row>
        <row r="880">
          <cell r="A880" t="str">
            <v>tornillo extraplano</v>
          </cell>
        </row>
        <row r="881">
          <cell r="A881" t="str">
            <v>Tornillo lamina ranurado 6 x 1"</v>
          </cell>
        </row>
        <row r="882">
          <cell r="A882" t="str">
            <v>Tornillo para placa 1" (6x1) para drywall</v>
          </cell>
        </row>
        <row r="883">
          <cell r="A883" t="str">
            <v>Tornillos</v>
          </cell>
        </row>
        <row r="884">
          <cell r="A884" t="str">
            <v>Torre 64 cms, cal No18 USG</v>
          </cell>
        </row>
        <row r="885">
          <cell r="A885" t="str">
            <v>Traba quimica fuerza alta para sellos de fuga en tuberia</v>
          </cell>
        </row>
        <row r="886">
          <cell r="A886" t="str">
            <v>Traba quimica fuerza media</v>
          </cell>
        </row>
        <row r="887">
          <cell r="A887" t="str">
            <v>Traba quimica fuerza media para sello de fugas en tuberia</v>
          </cell>
        </row>
        <row r="888">
          <cell r="A888" t="str">
            <v>Tranceiver 1000 Base SX  SFP Multimodo LC</v>
          </cell>
        </row>
        <row r="889">
          <cell r="A889" t="str">
            <v>Transformador Monofasico 50KVA-13200V</v>
          </cell>
        </row>
        <row r="890">
          <cell r="A890" t="str">
            <v>Transpote de materiales</v>
          </cell>
        </row>
        <row r="891">
          <cell r="A891" t="str">
            <v>Triple 15x15x15</v>
          </cell>
        </row>
        <row r="892">
          <cell r="A892" t="str">
            <v>Triplex enchapillado tipo roblemayado con vetas verticales de 1 cm</v>
          </cell>
        </row>
        <row r="893">
          <cell r="A893" t="str">
            <v>Triturado 1" con transporte</v>
          </cell>
        </row>
        <row r="894">
          <cell r="A894" t="str">
            <v>Triturado 3/4" con transporte</v>
          </cell>
        </row>
        <row r="895">
          <cell r="A895" t="str">
            <v>Triturado de 1/2" con transporte</v>
          </cell>
        </row>
        <row r="896">
          <cell r="A896" t="str">
            <v>Troquel de un solo servicio cal 18</v>
          </cell>
        </row>
        <row r="897">
          <cell r="A897" t="str">
            <v>Troquel doble servicio cal 18</v>
          </cell>
        </row>
        <row r="898">
          <cell r="A898" t="str">
            <v>Tuberia  EMT 1"</v>
          </cell>
        </row>
        <row r="899">
          <cell r="A899" t="str">
            <v>Tuberia  EMT 1/2"</v>
          </cell>
        </row>
        <row r="900">
          <cell r="A900" t="str">
            <v>Tuberia  EMT 3/4"</v>
          </cell>
        </row>
        <row r="901">
          <cell r="A901" t="str">
            <v>Tuberia Acero Carbono SCH 40 d= 1 1/2"</v>
          </cell>
        </row>
        <row r="902">
          <cell r="A902" t="str">
            <v>Tuberia Acero Carbono SCH 40 d= 1 1/4"</v>
          </cell>
        </row>
        <row r="903">
          <cell r="A903" t="str">
            <v>Tuberia Acero Carbono SCH 40 d= 1"</v>
          </cell>
        </row>
        <row r="904">
          <cell r="A904" t="str">
            <v>Tuberia Acero Carbono SCH 40 d= 2 1/2"</v>
          </cell>
        </row>
        <row r="905">
          <cell r="A905" t="str">
            <v>Tuberia Acero Carbono SCH 40 d= 3"</v>
          </cell>
        </row>
        <row r="906">
          <cell r="A906" t="str">
            <v>Tuberia Acero Galvanizado 2" Rigid</v>
          </cell>
        </row>
        <row r="907">
          <cell r="A907" t="str">
            <v>Tuberia Acero Galvanizado 3" Rigid</v>
          </cell>
        </row>
        <row r="908">
          <cell r="A908" t="str">
            <v>Tuberia cobre para agua caliente 1/2"</v>
          </cell>
        </row>
        <row r="909">
          <cell r="A909" t="str">
            <v>Tuberia cobre para agua caliente 3/4"</v>
          </cell>
        </row>
        <row r="910">
          <cell r="A910" t="str">
            <v>Tuberia cobre Tipo L  de 7/8"</v>
          </cell>
        </row>
        <row r="911">
          <cell r="A911" t="str">
            <v>Tuberia cobre Tipo M de 1"</v>
          </cell>
        </row>
        <row r="912">
          <cell r="A912" t="str">
            <v>Tuberia Cu rigido Tipo K d= 1"</v>
          </cell>
        </row>
        <row r="913">
          <cell r="A913" t="str">
            <v>Tubería de cobre TL de 1/2"</v>
          </cell>
        </row>
        <row r="914">
          <cell r="A914" t="str">
            <v>Tubería de cobre TL de 3/4"</v>
          </cell>
        </row>
        <row r="915">
          <cell r="A915" t="str">
            <v>Tuberia en acero de carbono SCH40 de 1/2"</v>
          </cell>
        </row>
        <row r="916">
          <cell r="A916" t="str">
            <v>Tuberia en acero de carbono SCH40 de 3/4"</v>
          </cell>
        </row>
        <row r="917">
          <cell r="A917" t="str">
            <v>Tuberia Hierro Galvanizado d= 1 1/2"</v>
          </cell>
        </row>
        <row r="918">
          <cell r="A918" t="str">
            <v>Tuberia pesada galvanizada ASTM A54 de d=1 1/2"</v>
          </cell>
        </row>
        <row r="919">
          <cell r="A919" t="str">
            <v>Tuberia PVC - Novafort d= 250 mm - Pavco o equivalente.</v>
          </cell>
        </row>
        <row r="920">
          <cell r="A920" t="str">
            <v>Tuberia PVC perforada (filtro) de d=100mm  - Pavco o equivalente.</v>
          </cell>
        </row>
        <row r="921">
          <cell r="A921" t="str">
            <v>Tuberia PVC Sanitaria de d =1 1/2".Pavco o similar</v>
          </cell>
        </row>
        <row r="922">
          <cell r="A922" t="str">
            <v>Tuberia PVC-Novafort d= 200 mm. - Pavco o equivalente.</v>
          </cell>
        </row>
        <row r="923">
          <cell r="A923" t="str">
            <v>Tubería PVC-Novafort Ø= 160 mm. - Pavco o equivalente.</v>
          </cell>
        </row>
        <row r="924">
          <cell r="A924" t="str">
            <v>Tuberia PVC-P RDE 11, d= 3/4" - Pavco o equivalente.</v>
          </cell>
        </row>
        <row r="925">
          <cell r="A925" t="str">
            <v>Tuberia PVC-P RDE 13.5 315 PSI, d=1" - Pavco o equivalente.</v>
          </cell>
        </row>
        <row r="926">
          <cell r="A926" t="str">
            <v>Tuberia PVC-P RDE 13.5, d= 1" - Pavco o equivalente.</v>
          </cell>
        </row>
        <row r="927">
          <cell r="A927" t="str">
            <v>Tuberia PVC-P RDE 21, d= 1 1/2" - Pavco o equivalente.</v>
          </cell>
        </row>
        <row r="928">
          <cell r="A928" t="str">
            <v>Tuberia PVC-P RDE 21, d= 2 1/2" - Pavco o equivalente.</v>
          </cell>
        </row>
        <row r="929">
          <cell r="A929" t="str">
            <v>Tuberia PVC-P RDE 21, d= 3" - Pavco o equivalente.</v>
          </cell>
        </row>
        <row r="930">
          <cell r="A930" t="str">
            <v>Tubería PVC-P RDE 21, Ø= 2 ½" - Pavco o equivalente.</v>
          </cell>
        </row>
        <row r="931">
          <cell r="A931" t="str">
            <v>Tubería PVC-P RDE 21, Ø= 2" - Pavco o equivalente.</v>
          </cell>
        </row>
        <row r="932">
          <cell r="A932" t="str">
            <v>Tuberia PVC-P RDE 9 500 PSI, d= 1/2" - Pavco o equivalente.</v>
          </cell>
        </row>
        <row r="933">
          <cell r="A933" t="str">
            <v>Tuberia PVC-P RDE 9 500 PSI, d= 3/4" - Pavco o equivalente.</v>
          </cell>
        </row>
        <row r="934">
          <cell r="A934" t="str">
            <v>Tuberia PVC-S d= 2" - Pavco o equivalente.</v>
          </cell>
        </row>
        <row r="935">
          <cell r="A935" t="str">
            <v>Tuberia PVC-S d= 3" - Pavco o equivalente.</v>
          </cell>
        </row>
        <row r="936">
          <cell r="A936" t="str">
            <v>Tuberia PVC-S d= 3" A.LL- Pavco o equivalente.</v>
          </cell>
        </row>
        <row r="937">
          <cell r="A937" t="str">
            <v>Tuberia PVC-S d= 4" - Pavco o equivalente.</v>
          </cell>
        </row>
        <row r="938">
          <cell r="A938" t="str">
            <v>Tuberia PVC-S d= 4" - Pavco o equivalente.</v>
          </cell>
        </row>
        <row r="939">
          <cell r="A939" t="str">
            <v>Tuberia PVC-S d= 6" - Pavco o equivalente.</v>
          </cell>
        </row>
        <row r="940">
          <cell r="A940" t="str">
            <v>Tuberia PVC-V d= 2" A.LL- Pavco o equivalente.</v>
          </cell>
        </row>
        <row r="941">
          <cell r="A941" t="str">
            <v>Tuberia PVC-V d= 3" A.LL- Pavco o equivalente.</v>
          </cell>
        </row>
        <row r="942">
          <cell r="A942" t="str">
            <v>Tuberia PVC-V d= 4" A.LL - Pavco o equivalente.</v>
          </cell>
        </row>
        <row r="943">
          <cell r="A943" t="str">
            <v>Tuberia PVC-V d= 6" A.LL - Pavco o equivalente.</v>
          </cell>
        </row>
        <row r="944">
          <cell r="A944" t="str">
            <v>Tuberia PVC-V d= 8" A.LL - Pavco o equivalente.</v>
          </cell>
        </row>
        <row r="945">
          <cell r="A945" t="str">
            <v>Tubo fluorescente de 32W trifosforo</v>
          </cell>
        </row>
        <row r="946">
          <cell r="A946" t="str">
            <v xml:space="preserve">Tubo fluorescente de 54W </v>
          </cell>
        </row>
        <row r="947">
          <cell r="A947" t="str">
            <v>Tubo  pvc 1" eléctrica</v>
          </cell>
        </row>
        <row r="948">
          <cell r="A948" t="str">
            <v>Tubo  pvc 1/2" eléctrica</v>
          </cell>
        </row>
        <row r="949">
          <cell r="A949" t="str">
            <v>Tubo  pvc 2" eléctrica</v>
          </cell>
        </row>
        <row r="950">
          <cell r="A950" t="str">
            <v>Tubo  pvc 3" eléctrica</v>
          </cell>
        </row>
        <row r="951">
          <cell r="A951" t="str">
            <v>Tubo  pvc 3/4" eléctrica</v>
          </cell>
        </row>
        <row r="952">
          <cell r="A952" t="str">
            <v>Tubo  pvc 4" eléctrica</v>
          </cell>
        </row>
        <row r="953">
          <cell r="A953" t="str">
            <v>Tubo conduit galvanizado pesado de 1"</v>
          </cell>
        </row>
        <row r="954">
          <cell r="A954" t="str">
            <v>Tubo conduit galvanizado pesado de 1-1/2"</v>
          </cell>
        </row>
        <row r="955">
          <cell r="A955" t="str">
            <v>Tubo EMT de 2"</v>
          </cell>
        </row>
        <row r="956">
          <cell r="A956" t="str">
            <v>Tubo metalico galvanizado de 3/4"</v>
          </cell>
        </row>
        <row r="957">
          <cell r="A957" t="str">
            <v>Tubo polietileno 25mm -  Pavco o equivalente.</v>
          </cell>
        </row>
        <row r="958">
          <cell r="A958" t="str">
            <v>Tubo PVC 1"</v>
          </cell>
        </row>
        <row r="959">
          <cell r="A959" t="str">
            <v>Tubo PVC 1/2"</v>
          </cell>
        </row>
        <row r="960">
          <cell r="A960" t="str">
            <v>Tubo PVC 1-1/2"</v>
          </cell>
        </row>
        <row r="961">
          <cell r="A961" t="str">
            <v>Tubo PVC 1-1/4"</v>
          </cell>
        </row>
        <row r="962">
          <cell r="A962" t="str">
            <v>Tubo PVC 2"</v>
          </cell>
        </row>
        <row r="963">
          <cell r="A963" t="str">
            <v>Tubo PVC 3"</v>
          </cell>
        </row>
        <row r="964">
          <cell r="A964" t="str">
            <v>Tubo PVC 3/4"</v>
          </cell>
        </row>
        <row r="965">
          <cell r="A965" t="str">
            <v>Tubular rectangular de 5"x2"x3mm</v>
          </cell>
        </row>
        <row r="966">
          <cell r="A966" t="str">
            <v>Tuerca, tornillo y arandela para bandeja</v>
          </cell>
        </row>
        <row r="967">
          <cell r="A967" t="str">
            <v>Tuercas, platinas, etc</v>
          </cell>
        </row>
        <row r="968">
          <cell r="A968" t="str">
            <v>Union  MGC de 2"</v>
          </cell>
        </row>
        <row r="969">
          <cell r="A969" t="str">
            <v>Union  MGC de 3"</v>
          </cell>
        </row>
        <row r="970">
          <cell r="A970" t="str">
            <v>Unión Cu de 3/4"</v>
          </cell>
        </row>
        <row r="971">
          <cell r="A971" t="str">
            <v>Unión Cu de 7/8"</v>
          </cell>
        </row>
        <row r="972">
          <cell r="A972" t="str">
            <v>Union EMT 1"</v>
          </cell>
        </row>
        <row r="973">
          <cell r="A973" t="str">
            <v>Union EMT 1/2"</v>
          </cell>
        </row>
        <row r="974">
          <cell r="A974" t="str">
            <v>Union EMT 1-1/2"</v>
          </cell>
        </row>
        <row r="975">
          <cell r="A975" t="str">
            <v>Union EMT 2"</v>
          </cell>
        </row>
        <row r="976">
          <cell r="A976" t="str">
            <v>Union EMT 3/4"</v>
          </cell>
        </row>
        <row r="977">
          <cell r="A977" t="str">
            <v>Union en acero galvanizada de 3/4"</v>
          </cell>
        </row>
        <row r="978">
          <cell r="A978" t="str">
            <v>Union galvanizada 1 1/2"</v>
          </cell>
        </row>
        <row r="979">
          <cell r="A979" t="str">
            <v>Unión Lisa Cu de 1/2"</v>
          </cell>
        </row>
        <row r="980">
          <cell r="A980" t="str">
            <v>Union MGC de 1"</v>
          </cell>
        </row>
        <row r="981">
          <cell r="A981" t="str">
            <v>Union MGC de 1-1/2"</v>
          </cell>
        </row>
        <row r="982">
          <cell r="A982" t="str">
            <v>Union Platino d= 6" - Pavco o equivalente</v>
          </cell>
        </row>
        <row r="983">
          <cell r="A983" t="str">
            <v>Union Platino de reparacion d= 6" - Pavco o equivalente</v>
          </cell>
        </row>
        <row r="984">
          <cell r="A984" t="str">
            <v>Union PVC-Filtro 100 mm. - Pavco o equivalente</v>
          </cell>
        </row>
        <row r="985">
          <cell r="A985" t="str">
            <v>Union PVC-NOVAFORT d= 200 mm. - Pavco o equivalente.</v>
          </cell>
        </row>
        <row r="986">
          <cell r="A986" t="str">
            <v>Union PVC-NOVAFORT d= 250 mm. - Pavco o equivalente.</v>
          </cell>
        </row>
        <row r="987">
          <cell r="A987" t="str">
            <v>Unión PVC-NOVAFORT Ø= 160 mm. - Pavco o equivalente.</v>
          </cell>
        </row>
        <row r="988">
          <cell r="A988" t="str">
            <v>Union PVC-Presion, d= 1 1/2" - Pavco o equivalente.</v>
          </cell>
        </row>
        <row r="989">
          <cell r="A989" t="str">
            <v>Union PVC-Presion, d= 1" - Pavco o equivalente.</v>
          </cell>
        </row>
        <row r="990">
          <cell r="A990" t="str">
            <v>Union PVC-Presion, d= 1/2" - Pavco o equivalente.</v>
          </cell>
        </row>
        <row r="991">
          <cell r="A991" t="str">
            <v>Union PVC-Presion, d= 2 1/2" - Pavco o equivalente.</v>
          </cell>
        </row>
        <row r="992">
          <cell r="A992" t="str">
            <v>Union PVC-Presion, d= 3" - Pavco o equivalente.</v>
          </cell>
        </row>
        <row r="993">
          <cell r="A993" t="str">
            <v>Union PVC-Presion, d= 3/4" - Pavco o equivalente.</v>
          </cell>
        </row>
        <row r="994">
          <cell r="A994" t="str">
            <v>Unión PVC-Presión, Ø= 2 1/2" - Pavco o equivalente.</v>
          </cell>
        </row>
        <row r="995">
          <cell r="A995" t="str">
            <v>Unión PVC-Presión, Ø= 2" - Pavco o equivalente.</v>
          </cell>
        </row>
        <row r="996">
          <cell r="A996" t="str">
            <v>Union PVC-S d= 1 1/2" - Pavco o equivalente</v>
          </cell>
        </row>
        <row r="997">
          <cell r="A997" t="str">
            <v>Union PVC-S d= 2" - Pavco o equivalente</v>
          </cell>
        </row>
        <row r="998">
          <cell r="A998" t="str">
            <v>Union PVC-S d= 3" - Pavco o equivalente</v>
          </cell>
        </row>
        <row r="999">
          <cell r="A999" t="str">
            <v>Union PVC-S d= 4" - Pavco o equivalente</v>
          </cell>
        </row>
        <row r="1000">
          <cell r="A1000" t="str">
            <v>Union PVC-S d= 6" - Pavco o equivalente</v>
          </cell>
        </row>
        <row r="1001">
          <cell r="A1001" t="str">
            <v>Union PVC-S d= 8" - Pavco o equivalente</v>
          </cell>
        </row>
        <row r="1002">
          <cell r="A1002" t="str">
            <v>Union ranurada de 1 1/2" ul/fm</v>
          </cell>
        </row>
        <row r="1003">
          <cell r="A1003" t="str">
            <v>Union ranurada de 1 1/4" ul/fm</v>
          </cell>
        </row>
        <row r="1004">
          <cell r="A1004" t="str">
            <v>Union ranurada de 2 1/2" ul/fm</v>
          </cell>
        </row>
        <row r="1005">
          <cell r="A1005" t="str">
            <v>Union ranurada de 3" ul/fm</v>
          </cell>
        </row>
        <row r="1006">
          <cell r="A1006" t="str">
            <v>Union ranurada flexible de 2 1/2" ul/fm</v>
          </cell>
        </row>
        <row r="1007">
          <cell r="A1007" t="str">
            <v>Union ranurada flexible de 2" ul/fm</v>
          </cell>
        </row>
        <row r="1008">
          <cell r="A1008" t="str">
            <v>Unión universal Cu de 1/2"</v>
          </cell>
        </row>
        <row r="1009">
          <cell r="A1009" t="str">
            <v>Union universal macho de 1/2"</v>
          </cell>
        </row>
        <row r="1010">
          <cell r="A1010" t="str">
            <v>Unión universal macho de 3/4"</v>
          </cell>
        </row>
        <row r="1011">
          <cell r="A1011" t="str">
            <v>Union Vitauli  de d= 6"</v>
          </cell>
        </row>
        <row r="1012">
          <cell r="A1012" t="str">
            <v>Universal cobre de 1 1/2"</v>
          </cell>
        </row>
        <row r="1013">
          <cell r="A1013" t="str">
            <v>Universal cobre de 1"</v>
          </cell>
        </row>
        <row r="1014">
          <cell r="A1014" t="str">
            <v>Universal Hierro Galvanizado d= 1 1/2"</v>
          </cell>
        </row>
        <row r="1015">
          <cell r="A1015" t="str">
            <v>Valvula  Bronce 11/2" UL/FM para gabinete contra incendio</v>
          </cell>
        </row>
        <row r="1016">
          <cell r="A1016" t="str">
            <v>Valvula BRIDA 6"</v>
          </cell>
        </row>
        <row r="1017">
          <cell r="A1017" t="str">
            <v>Valvula Compuerta bronce 1 1/2" RW</v>
          </cell>
        </row>
        <row r="1018">
          <cell r="A1018" t="str">
            <v>Valvula Compuerta Bronce 1" RW</v>
          </cell>
        </row>
        <row r="1019">
          <cell r="A1019" t="str">
            <v>Valvula Compuerta Bronce 1/2" RW</v>
          </cell>
        </row>
        <row r="1020">
          <cell r="A1020" t="str">
            <v>Valvula Compuerta Bronce 3/4" RW</v>
          </cell>
        </row>
        <row r="1021">
          <cell r="A1021" t="str">
            <v>Valvula control OS&amp;Y de 3"</v>
          </cell>
        </row>
        <row r="1022">
          <cell r="A1022" t="str">
            <v>Valvula de bola para drenaje de 2" en redes contra incendio.</v>
          </cell>
        </row>
        <row r="1023">
          <cell r="A1023" t="str">
            <v>Válvula de cheque d=50mm</v>
          </cell>
        </row>
        <row r="1024">
          <cell r="A1024" t="str">
            <v>Valvula de incorporacion de 1 1/2"</v>
          </cell>
        </row>
        <row r="1025">
          <cell r="A1025" t="str">
            <v>Valvula de incorporacion de 1"</v>
          </cell>
        </row>
        <row r="1026">
          <cell r="A1026" t="str">
            <v>Valvula de prueba segun la NFPA13</v>
          </cell>
        </row>
        <row r="1027">
          <cell r="A1027" t="str">
            <v>Valvula de regulacion metalica, con manguera flexible</v>
          </cell>
        </row>
        <row r="1028">
          <cell r="A1028" t="str">
            <v>Valvula desaireadora automatica de 1/2"</v>
          </cell>
        </row>
        <row r="1029">
          <cell r="A1029" t="str">
            <v>Valvula esferica de 1/2" de maneral largo</v>
          </cell>
        </row>
        <row r="1030">
          <cell r="A1030" t="str">
            <v>Valvula esferica de 1/2", maneral tipo mariposa</v>
          </cell>
        </row>
        <row r="1031">
          <cell r="A1031" t="str">
            <v>Valvula esferica de 3/4" de maneral largo</v>
          </cell>
        </row>
        <row r="1032">
          <cell r="A1032" t="str">
            <v>Válvula P/L d=50mm</v>
          </cell>
        </row>
        <row r="1033">
          <cell r="A1033" t="str">
            <v>Varilla aluminio 3 mm</v>
          </cell>
        </row>
        <row r="1034">
          <cell r="A1034" t="str">
            <v>Varilla Copperw. 5/8"*2.4m</v>
          </cell>
        </row>
        <row r="1035">
          <cell r="A1035" t="str">
            <v>Varilla cuadra de 5/8"</v>
          </cell>
        </row>
        <row r="1036">
          <cell r="A1036" t="str">
            <v>Varilla de 3/8" de corrugada de 60000 PSI</v>
          </cell>
        </row>
        <row r="1037">
          <cell r="A1037" t="str">
            <v>Varilla de dilatacion de aluminio 4 mm.</v>
          </cell>
        </row>
        <row r="1038">
          <cell r="A1038" t="str">
            <v>Varilla de dilatacion PVC 4 mm.</v>
          </cell>
        </row>
        <row r="1039">
          <cell r="A1039" t="str">
            <v>Varilla dilatacion en bronce 3 mm</v>
          </cell>
        </row>
        <row r="1040">
          <cell r="A1040" t="str">
            <v>Varilla lisa de 5/8" de 60.000 Psi</v>
          </cell>
        </row>
        <row r="1041">
          <cell r="A1041" t="str">
            <v>Varilla PVC Intermatex</v>
          </cell>
        </row>
        <row r="1042">
          <cell r="A1042" t="str">
            <v>Vidrio templado de 5 mm para gabinete contra incendio de 77x99</v>
          </cell>
        </row>
        <row r="1043">
          <cell r="A1043" t="str">
            <v>Weld outlet 1/2"</v>
          </cell>
        </row>
        <row r="1044">
          <cell r="A1044" t="str">
            <v>Yee PVC-S d= 2" - Pavco o equivalente.</v>
          </cell>
        </row>
        <row r="1045">
          <cell r="A1045" t="str">
            <v>Yee PVC-S d= 3" - Pavco o equivalente.</v>
          </cell>
        </row>
        <row r="1046">
          <cell r="A1046" t="str">
            <v>Yee PVC-S d= 4" - Pavco o equivalente.</v>
          </cell>
        </row>
        <row r="1047">
          <cell r="A1047" t="str">
            <v>Yee PVC-S d= 6" - Pavco o equivalente.</v>
          </cell>
        </row>
        <row r="1048">
          <cell r="A1048" t="str">
            <v>Yee PVC-S d= 8" - Pavco o equivalente.</v>
          </cell>
        </row>
        <row r="1049">
          <cell r="A1049" t="str">
            <v>Yee PVC-S Reducida d= 3X2" pavco o equivalente</v>
          </cell>
        </row>
        <row r="1050">
          <cell r="A1050" t="str">
            <v>Yee PVC-S Reducida d= 4X2" pavco o equivalente</v>
          </cell>
        </row>
        <row r="1051">
          <cell r="A1051" t="str">
            <v>Yee PVC-S Reducida d= 4X3" pavco o equivalente</v>
          </cell>
        </row>
        <row r="1052">
          <cell r="A1052" t="str">
            <v>Yee PVC-S Reducida d= 6X4" pavco o equivalente</v>
          </cell>
        </row>
        <row r="1053">
          <cell r="A1053" t="str">
            <v>Yee PVC-S Reducida d= 8X4" pavco o equivalente</v>
          </cell>
        </row>
        <row r="1054">
          <cell r="A1054" t="str">
            <v>Z- MAX 8</v>
          </cell>
        </row>
        <row r="1055">
          <cell r="A1055" t="str">
            <v>lampra 2x32W - 30x120 con rejilla especular, incluye tubos</v>
          </cell>
        </row>
        <row r="1056">
          <cell r="A1056" t="str">
            <v>lampara 2x32W -hermética, incluye tubos</v>
          </cell>
        </row>
        <row r="1057">
          <cell r="A1057" t="str">
            <v>lampara 2x54W -hermética, incluye tubos</v>
          </cell>
        </row>
        <row r="1058">
          <cell r="A1058" t="str">
            <v>lampara 2x28W -30x120 especular  rejillas. incluye tubos</v>
          </cell>
        </row>
        <row r="1059">
          <cell r="A1059" t="str">
            <v>Conduleta metalicas en L,T o recta de 1/2"</v>
          </cell>
        </row>
        <row r="1060">
          <cell r="A1060" t="str">
            <v>Conduleta metalicas en L,T o recta de 1"</v>
          </cell>
        </row>
        <row r="1061">
          <cell r="A1061" t="str">
            <v>Tablero ml con 6 circuitos, Calibre 16</v>
          </cell>
        </row>
        <row r="1062">
          <cell r="A1062" t="str">
            <v>contador energia activa 15(100) Amp,120/240V</v>
          </cell>
        </row>
        <row r="1063">
          <cell r="A1063" t="str">
            <v>lampara 2x28W -30x120 hermética. incluye tubos</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Evaluación de Riesgo Eléctrico y diseño de SISTEMA DE PROTECCIÓN CONTRA RAYOS</v>
          </cell>
        </row>
        <row r="13">
          <cell r="A13" t="str">
            <v>Programacion software</v>
          </cell>
        </row>
        <row r="14">
          <cell r="A14" t="str">
            <v>Protocalizacion y tramites EPM</v>
          </cell>
        </row>
        <row r="15">
          <cell r="A15" t="str">
            <v>Transporte bloque interno</v>
          </cell>
        </row>
        <row r="16">
          <cell r="A16" t="str">
            <v>Transporte de acero</v>
          </cell>
        </row>
        <row r="17">
          <cell r="A17" t="str">
            <v>Transporte de Arbol h= 3.00 m.</v>
          </cell>
        </row>
        <row r="18">
          <cell r="A18" t="str">
            <v>Transporte interno</v>
          </cell>
        </row>
        <row r="19">
          <cell r="A19" t="str">
            <v>Transporte interno material</v>
          </cell>
        </row>
        <row r="20">
          <cell r="A20" t="str">
            <v>Transporte material electrico</v>
          </cell>
        </row>
        <row r="21">
          <cell r="A21" t="str">
            <v>Transporte material sobrante</v>
          </cell>
        </row>
        <row r="22">
          <cell r="A22" t="str">
            <v>Transporte de Minisplit  Tipo pared con capacidad de 12 a 36mil BTU /Hr (1 TR)</v>
          </cell>
        </row>
        <row r="23">
          <cell r="A23" t="str">
            <v>Transporte teja sandwich</v>
          </cell>
        </row>
      </sheetData>
      <sheetData sheetId="7"/>
      <sheetData sheetId="8"/>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sheetData sheetId="1"/>
      <sheetData sheetId="2"/>
      <sheetData sheetId="3"/>
      <sheetData sheetId="4"/>
      <sheetData sheetId="5">
        <row r="5">
          <cell r="D5">
            <v>1.8499999999999999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AS PUENTES"/>
      <sheetName val="VIGA CABEZAL PUENTE"/>
      <sheetName val="OTROS PUENTE"/>
      <sheetName val="ALCANT"/>
      <sheetName val="ACTO"/>
      <sheetName val="GAS"/>
      <sheetName val="RCI"/>
      <sheetName val="EQUIPO"/>
      <sheetName val="MDEO"/>
      <sheetName val="MAT"/>
      <sheetName val="SUBMDEO"/>
      <sheetName val="APU COMPLEM"/>
      <sheetName val="RESUMEN OU"/>
      <sheetName val="APUs"/>
    </sheetNames>
    <sheetDataSet>
      <sheetData sheetId="0"/>
      <sheetData sheetId="1"/>
      <sheetData sheetId="2"/>
      <sheetData sheetId="3"/>
      <sheetData sheetId="4"/>
      <sheetData sheetId="5"/>
      <sheetData sheetId="6"/>
      <sheetData sheetId="7">
        <row r="4">
          <cell r="C4" t="str">
            <v>ANDAMIOS</v>
          </cell>
        </row>
      </sheetData>
      <sheetData sheetId="8">
        <row r="5">
          <cell r="C5" t="str">
            <v>AYUDANTE ENTENDIDO</v>
          </cell>
          <cell r="D5" t="str">
            <v>JOR</v>
          </cell>
          <cell r="E5">
            <v>28525</v>
          </cell>
          <cell r="F5">
            <v>0.52</v>
          </cell>
          <cell r="G5">
            <v>14833</v>
          </cell>
          <cell r="H5">
            <v>43358</v>
          </cell>
        </row>
        <row r="6">
          <cell r="C6" t="str">
            <v>AYUDANTE LATONERIA</v>
          </cell>
          <cell r="D6" t="str">
            <v>JOR</v>
          </cell>
          <cell r="E6">
            <v>22933</v>
          </cell>
          <cell r="F6">
            <v>0.52</v>
          </cell>
          <cell r="G6">
            <v>11925.16</v>
          </cell>
          <cell r="H6">
            <v>34858</v>
          </cell>
        </row>
        <row r="7">
          <cell r="C7" t="str">
            <v>AYUDANTE RASO</v>
          </cell>
          <cell r="D7" t="str">
            <v>JOR</v>
          </cell>
          <cell r="E7">
            <v>22933</v>
          </cell>
          <cell r="F7">
            <v>0.52</v>
          </cell>
          <cell r="G7">
            <v>11925.16</v>
          </cell>
          <cell r="H7">
            <v>34858</v>
          </cell>
        </row>
        <row r="8">
          <cell r="C8" t="str">
            <v>AYUDANTE TRANSPORTE INTERNO</v>
          </cell>
          <cell r="D8" t="str">
            <v>JOR</v>
          </cell>
          <cell r="E8">
            <v>22933</v>
          </cell>
          <cell r="F8">
            <v>0.52</v>
          </cell>
          <cell r="G8">
            <v>11925.16</v>
          </cell>
          <cell r="H8">
            <v>34858</v>
          </cell>
        </row>
        <row r="9">
          <cell r="C9" t="str">
            <v>OFICIAL DE CONCRETO</v>
          </cell>
          <cell r="D9" t="str">
            <v>JOR</v>
          </cell>
          <cell r="E9">
            <v>38975</v>
          </cell>
          <cell r="F9">
            <v>0.52</v>
          </cell>
          <cell r="G9">
            <v>20267</v>
          </cell>
          <cell r="H9">
            <v>59242</v>
          </cell>
        </row>
        <row r="10">
          <cell r="C10" t="str">
            <v>OFICIAL LATONERIA</v>
          </cell>
          <cell r="D10" t="str">
            <v>JOR</v>
          </cell>
          <cell r="E10">
            <v>38975</v>
          </cell>
          <cell r="F10">
            <v>0.52</v>
          </cell>
          <cell r="G10">
            <v>20267</v>
          </cell>
          <cell r="H10">
            <v>59242</v>
          </cell>
        </row>
        <row r="11">
          <cell r="C11" t="str">
            <v>OFICIAL OBRA BLANCA</v>
          </cell>
          <cell r="D11" t="str">
            <v>JOR</v>
          </cell>
          <cell r="E11">
            <v>38975</v>
          </cell>
          <cell r="F11">
            <v>0.52</v>
          </cell>
          <cell r="G11">
            <v>20267</v>
          </cell>
          <cell r="H11">
            <v>59242</v>
          </cell>
        </row>
        <row r="12">
          <cell r="C12" t="str">
            <v>OFICIAL OBRA NEGRA</v>
          </cell>
          <cell r="D12" t="str">
            <v>JOR</v>
          </cell>
          <cell r="E12">
            <v>38975</v>
          </cell>
          <cell r="F12">
            <v>0.52</v>
          </cell>
          <cell r="G12">
            <v>20267</v>
          </cell>
          <cell r="H12">
            <v>59242</v>
          </cell>
        </row>
        <row r="13">
          <cell r="D13" t="str">
            <v>JOR</v>
          </cell>
          <cell r="F13">
            <v>0.52</v>
          </cell>
          <cell r="G13">
            <v>0</v>
          </cell>
          <cell r="H13">
            <v>0</v>
          </cell>
        </row>
        <row r="14">
          <cell r="D14" t="str">
            <v>JOR</v>
          </cell>
          <cell r="F14">
            <v>0.52</v>
          </cell>
          <cell r="G14">
            <v>0</v>
          </cell>
          <cell r="H14">
            <v>0</v>
          </cell>
        </row>
        <row r="15">
          <cell r="D15" t="str">
            <v>JOR</v>
          </cell>
          <cell r="F15">
            <v>0.52</v>
          </cell>
          <cell r="G15">
            <v>0</v>
          </cell>
          <cell r="H15">
            <v>0</v>
          </cell>
        </row>
        <row r="16">
          <cell r="D16" t="str">
            <v>JOR</v>
          </cell>
          <cell r="F16">
            <v>0.52</v>
          </cell>
          <cell r="G16">
            <v>0</v>
          </cell>
          <cell r="H16">
            <v>0</v>
          </cell>
        </row>
        <row r="17">
          <cell r="D17" t="str">
            <v>JOR</v>
          </cell>
          <cell r="F17">
            <v>0.52</v>
          </cell>
          <cell r="G17">
            <v>0</v>
          </cell>
          <cell r="H17">
            <v>0</v>
          </cell>
        </row>
        <row r="18">
          <cell r="F18">
            <v>0.52</v>
          </cell>
          <cell r="G18">
            <v>0</v>
          </cell>
          <cell r="H18">
            <v>0</v>
          </cell>
        </row>
        <row r="19">
          <cell r="F19">
            <v>0.52</v>
          </cell>
          <cell r="G19">
            <v>0</v>
          </cell>
          <cell r="H19">
            <v>0</v>
          </cell>
        </row>
        <row r="20">
          <cell r="F20">
            <v>0.52</v>
          </cell>
          <cell r="G20">
            <v>0</v>
          </cell>
          <cell r="H20">
            <v>0</v>
          </cell>
        </row>
        <row r="21">
          <cell r="F21">
            <v>0.52</v>
          </cell>
          <cell r="G21">
            <v>0</v>
          </cell>
          <cell r="H21">
            <v>0</v>
          </cell>
        </row>
        <row r="22">
          <cell r="F22">
            <v>0.52</v>
          </cell>
          <cell r="G22">
            <v>0</v>
          </cell>
          <cell r="H22">
            <v>0</v>
          </cell>
        </row>
        <row r="23">
          <cell r="F23">
            <v>0.52</v>
          </cell>
          <cell r="G23">
            <v>0</v>
          </cell>
          <cell r="H23">
            <v>0</v>
          </cell>
        </row>
        <row r="24">
          <cell r="F24">
            <v>0.52</v>
          </cell>
          <cell r="G24">
            <v>0</v>
          </cell>
          <cell r="H24">
            <v>0</v>
          </cell>
        </row>
        <row r="25">
          <cell r="F25">
            <v>0.52</v>
          </cell>
          <cell r="G25">
            <v>0</v>
          </cell>
          <cell r="H25">
            <v>0</v>
          </cell>
        </row>
        <row r="26">
          <cell r="F26">
            <v>0.52</v>
          </cell>
          <cell r="G26">
            <v>0</v>
          </cell>
          <cell r="H26">
            <v>0</v>
          </cell>
        </row>
        <row r="27">
          <cell r="F27">
            <v>0.52</v>
          </cell>
          <cell r="G27">
            <v>0</v>
          </cell>
          <cell r="H27">
            <v>0</v>
          </cell>
        </row>
        <row r="28">
          <cell r="F28">
            <v>0.52</v>
          </cell>
          <cell r="G28">
            <v>0</v>
          </cell>
          <cell r="H28">
            <v>0</v>
          </cell>
        </row>
        <row r="29">
          <cell r="F29">
            <v>0.52</v>
          </cell>
          <cell r="G29">
            <v>0</v>
          </cell>
          <cell r="H29">
            <v>0</v>
          </cell>
        </row>
        <row r="30">
          <cell r="F30">
            <v>0.52</v>
          </cell>
          <cell r="G30">
            <v>0</v>
          </cell>
          <cell r="H30">
            <v>0</v>
          </cell>
        </row>
        <row r="31">
          <cell r="F31">
            <v>0.52</v>
          </cell>
          <cell r="G31">
            <v>0</v>
          </cell>
          <cell r="H31">
            <v>0</v>
          </cell>
        </row>
        <row r="32">
          <cell r="F32">
            <v>0.52</v>
          </cell>
          <cell r="G32">
            <v>0</v>
          </cell>
          <cell r="H32">
            <v>0</v>
          </cell>
        </row>
        <row r="33">
          <cell r="F33">
            <v>0.52</v>
          </cell>
          <cell r="G33">
            <v>0</v>
          </cell>
          <cell r="H33">
            <v>0</v>
          </cell>
        </row>
        <row r="34">
          <cell r="F34">
            <v>0.52</v>
          </cell>
          <cell r="G34">
            <v>0</v>
          </cell>
          <cell r="H34">
            <v>0</v>
          </cell>
        </row>
        <row r="35">
          <cell r="F35">
            <v>0.52</v>
          </cell>
          <cell r="G35">
            <v>0</v>
          </cell>
          <cell r="H35">
            <v>0</v>
          </cell>
        </row>
        <row r="36">
          <cell r="F36">
            <v>0.52</v>
          </cell>
          <cell r="G36">
            <v>0</v>
          </cell>
          <cell r="H36">
            <v>0</v>
          </cell>
        </row>
        <row r="37">
          <cell r="F37">
            <v>0.52</v>
          </cell>
          <cell r="G37">
            <v>0</v>
          </cell>
          <cell r="H37">
            <v>0</v>
          </cell>
        </row>
        <row r="38">
          <cell r="F38">
            <v>0.52</v>
          </cell>
          <cell r="G38">
            <v>0</v>
          </cell>
          <cell r="H38">
            <v>0</v>
          </cell>
        </row>
        <row r="39">
          <cell r="F39">
            <v>0.52</v>
          </cell>
          <cell r="G39">
            <v>0</v>
          </cell>
          <cell r="H39">
            <v>0</v>
          </cell>
        </row>
      </sheetData>
      <sheetData sheetId="9">
        <row r="4">
          <cell r="D4" t="str">
            <v>ACERO REFUERZO G-60 FIGURADO</v>
          </cell>
        </row>
      </sheetData>
      <sheetData sheetId="10">
        <row r="9">
          <cell r="B9">
            <v>1</v>
          </cell>
          <cell r="C9" t="str">
            <v>1.1.1</v>
          </cell>
          <cell r="D9" t="str">
            <v xml:space="preserve">LOCALIZACIÓN, TRAZADO Y REPLANTEO. SE UTILIZARÁ PERSONAL EXPERTO CON EQUIPO DE PRECISIÓN (REPLANTEO GENERAL Y ESTUDIO DE VOLUMENES). </v>
          </cell>
          <cell r="E9" t="str">
            <v>GB</v>
          </cell>
          <cell r="F9">
            <v>1</v>
          </cell>
          <cell r="G9">
            <v>15600000</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cell r="G27">
            <v>5668994</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cell r="G30">
            <v>22000</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cell r="F49">
            <v>0</v>
          </cell>
          <cell r="G49">
            <v>5000</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cell r="G50">
            <v>5000</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cell r="G58">
            <v>75000</v>
          </cell>
        </row>
        <row r="59">
          <cell r="B59">
            <v>17</v>
          </cell>
          <cell r="C59" t="str">
            <v>1.1.2</v>
          </cell>
          <cell r="D59" t="str">
            <v>EXCAVACION PARA PILAS DE 6,0 A 12,0 m DE PROFUNDIDAD</v>
          </cell>
          <cell r="E59" t="str">
            <v>ML</v>
          </cell>
          <cell r="F59">
            <v>0</v>
          </cell>
          <cell r="G59">
            <v>95000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cell r="G61">
            <v>75000</v>
          </cell>
        </row>
        <row r="62">
          <cell r="B62">
            <v>19</v>
          </cell>
          <cell r="C62" t="str">
            <v>1.2.2</v>
          </cell>
          <cell r="D62" t="str">
            <v>EXCAVACION PARA CAMPANAS EN PILAS HASTA DE 12.0 m DE PROFUNDIDAD</v>
          </cell>
          <cell r="E62" t="str">
            <v>M3</v>
          </cell>
          <cell r="F62">
            <v>0</v>
          </cell>
          <cell r="G62">
            <v>95000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cell r="G64">
            <v>150000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cell r="G65">
            <v>150000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cell r="G66">
            <v>150000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cell r="G68">
            <v>100000</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cell r="G69">
            <v>60000</v>
          </cell>
        </row>
        <row r="70">
          <cell r="B70">
            <v>25</v>
          </cell>
          <cell r="C70" t="str">
            <v>1.4.3</v>
          </cell>
          <cell r="D70" t="str">
            <v>CONSTRUCCION CONCRETO DE 21 MPA COMO LOSA PUENTE SOBRE LAMINA METALDECK DE 2" CAL 22. INCLUYE ENDURECEDOR DE PISO. NO INCLUYE LAMINA SOPORTANTE TIPO METALDECK O SIMILAR. INCLUYE LAMINA</v>
          </cell>
          <cell r="E70" t="str">
            <v>M2</v>
          </cell>
          <cell r="F70">
            <v>198.7</v>
          </cell>
          <cell r="G70">
            <v>15000</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cell r="G72">
            <v>8000</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cell r="G75">
            <v>1200</v>
          </cell>
        </row>
        <row r="76">
          <cell r="B76">
            <v>28</v>
          </cell>
          <cell r="C76" t="str">
            <v>1.6.1.2</v>
          </cell>
          <cell r="D76" t="str">
            <v>ACERO DE REFUERZO PARA VIGA CABEZAL</v>
          </cell>
          <cell r="E76" t="str">
            <v>KG</v>
          </cell>
          <cell r="F76">
            <v>608</v>
          </cell>
          <cell r="G76">
            <v>1200</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cell r="G78">
            <v>1200</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cell r="G80">
            <v>110000</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cell r="G83">
            <v>15000</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cell r="G84">
            <v>20000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cell r="G85">
            <v>5000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cell r="G86">
            <v>5000</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cell r="G88">
            <v>5000</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cell r="G89">
            <v>5000</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cell r="G91">
            <v>7000</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cell r="G92">
            <v>11000</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cell r="G93">
            <v>13500</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cell r="G94">
            <v>35000</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cell r="G95">
            <v>60000</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cell r="G97">
            <v>15000</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cell r="G98">
            <v>40000</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cell r="G99">
            <v>50000</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cell r="G100">
            <v>35000</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cell r="G101">
            <v>50000</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cell r="G102">
            <v>15000</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cell r="G103">
            <v>6000</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cell r="G104">
            <v>35000</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cell r="G105">
            <v>40000</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cell r="G106">
            <v>50000</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cell r="G107">
            <v>85000</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cell r="G108">
            <v>150000</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cell r="G109">
            <v>150000</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cell r="G110">
            <v>30000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cell r="G111">
            <v>10000</v>
          </cell>
        </row>
        <row r="112">
          <cell r="B112">
            <v>58</v>
          </cell>
          <cell r="C112" t="str">
            <v>2.3.16</v>
          </cell>
          <cell r="F112">
            <v>0</v>
          </cell>
        </row>
        <row r="113">
          <cell r="B113">
            <v>59</v>
          </cell>
          <cell r="C113" t="str">
            <v>2.3.17</v>
          </cell>
          <cell r="F113">
            <v>0</v>
          </cell>
        </row>
        <row r="114">
          <cell r="B114">
            <v>60</v>
          </cell>
          <cell r="C114" t="str">
            <v>2.3.18</v>
          </cell>
          <cell r="F114">
            <v>0</v>
          </cell>
        </row>
        <row r="115">
          <cell r="B115">
            <v>61</v>
          </cell>
          <cell r="C115" t="str">
            <v>2.3.19</v>
          </cell>
          <cell r="F115">
            <v>0</v>
          </cell>
        </row>
        <row r="116">
          <cell r="B116">
            <v>62</v>
          </cell>
          <cell r="C116" t="str">
            <v>2.3.20</v>
          </cell>
          <cell r="F116">
            <v>0</v>
          </cell>
        </row>
        <row r="117">
          <cell r="B117">
            <v>63</v>
          </cell>
          <cell r="C117" t="str">
            <v>2.3.21</v>
          </cell>
          <cell r="F117">
            <v>0</v>
          </cell>
        </row>
        <row r="118">
          <cell r="B118">
            <v>64</v>
          </cell>
          <cell r="C118" t="str">
            <v>2.3.22</v>
          </cell>
          <cell r="F118">
            <v>0</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cell r="G121">
            <v>15000</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cell r="G122">
            <v>5000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cell r="G123">
            <v>5000</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cell r="G126">
            <v>6000</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cell r="G127">
            <v>8000</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cell r="G128">
            <v>6000</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cell r="G129">
            <v>6000</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cell r="G130">
            <v>6000</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cell r="G131">
            <v>8000</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cell r="G132">
            <v>8000</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cell r="G133">
            <v>8000</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cell r="G134">
            <v>8000</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cell r="G135">
            <v>8000</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cell r="G136">
            <v>6000</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cell r="G137">
            <v>6000</v>
          </cell>
        </row>
        <row r="138">
          <cell r="C138">
            <v>3.3</v>
          </cell>
          <cell r="D138" t="str">
            <v>VALVULAS E HIDRANTES</v>
          </cell>
        </row>
        <row r="139">
          <cell r="B139">
            <v>81</v>
          </cell>
          <cell r="C139" t="str">
            <v>3.3.1</v>
          </cell>
          <cell r="D139" t="str">
            <v>SUMINISTRO E INSTALACION VALVULA DE COMPUERTA (CORTE) DE 3"</v>
          </cell>
          <cell r="E139" t="str">
            <v>UN</v>
          </cell>
          <cell r="F139">
            <v>3</v>
          </cell>
          <cell r="G139">
            <v>80000</v>
          </cell>
        </row>
        <row r="140">
          <cell r="B140">
            <v>82</v>
          </cell>
          <cell r="C140" t="str">
            <v>3.3.2</v>
          </cell>
          <cell r="D140" t="str">
            <v>SUMINISTRO E INSTALACION VALVULA DE COMPUERTA (CORTE) DE 4"</v>
          </cell>
          <cell r="E140" t="str">
            <v>UN</v>
          </cell>
          <cell r="F140">
            <v>2</v>
          </cell>
          <cell r="G140">
            <v>100000</v>
          </cell>
        </row>
        <row r="141">
          <cell r="B141">
            <v>83</v>
          </cell>
          <cell r="C141" t="str">
            <v>3.3.3</v>
          </cell>
          <cell r="D141" t="str">
            <v>SUMINISTRO E INSTALACION VALVULA REGULADORA DE PRESION DE 3"</v>
          </cell>
          <cell r="E141" t="str">
            <v>UN</v>
          </cell>
          <cell r="F141">
            <v>0</v>
          </cell>
          <cell r="G141">
            <v>100000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cell r="G150">
            <v>15000</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cell r="G151">
            <v>5000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cell r="G152">
            <v>5000</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cell r="G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cell r="G155">
            <v>8000</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cell r="G156">
            <v>8000</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cell r="G157">
            <v>8000</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cell r="G158">
            <v>8000</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cell r="G169">
            <v>15000</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cell r="G170">
            <v>5000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cell r="G171">
            <v>5000</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cell r="G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cell r="G174">
            <v>7000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cell r="G175">
            <v>7000</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cell r="G176">
            <v>7000</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cell r="G177">
            <v>7000</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cell r="G187">
            <v>2000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cell r="G188">
            <v>14000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cell r="G189">
            <v>5500</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cell r="G190">
            <v>3000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cell r="G191">
            <v>110000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cell r="G198">
            <v>1000</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cell r="G199">
            <v>1000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cell r="G200">
            <v>1000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cell r="G201">
            <v>1000</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cell r="G202">
            <v>620000</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cell r="G203">
            <v>7000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cell r="G204">
            <v>7000</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cell r="G212">
            <v>850</v>
          </cell>
        </row>
        <row r="213">
          <cell r="B213">
            <v>143</v>
          </cell>
          <cell r="C213" t="str">
            <v>8.1.2</v>
          </cell>
          <cell r="D213" t="str">
            <v>DESBOMBE DE ROCA</v>
          </cell>
          <cell r="E213" t="str">
            <v>M3</v>
          </cell>
          <cell r="F213">
            <v>17.920000000000002</v>
          </cell>
          <cell r="G213">
            <v>30900</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cell r="G215">
            <v>15000</v>
          </cell>
        </row>
        <row r="216">
          <cell r="B216">
            <v>145</v>
          </cell>
          <cell r="C216" t="str">
            <v>8.2.2</v>
          </cell>
          <cell r="D216" t="str">
            <v>EXC DE BRECHA EN MAT COMÚN A MANO ENTRE 2 Y 4 MT</v>
          </cell>
          <cell r="E216" t="str">
            <v>M3</v>
          </cell>
          <cell r="F216">
            <v>20.54</v>
          </cell>
          <cell r="G216">
            <v>15000</v>
          </cell>
        </row>
        <row r="217">
          <cell r="B217">
            <v>146</v>
          </cell>
          <cell r="C217" t="str">
            <v>8.2.3</v>
          </cell>
          <cell r="D217" t="str">
            <v>LLENO DE BRECHA TIERRA CON VIBROCOMPACTADOR</v>
          </cell>
          <cell r="E217" t="str">
            <v>M3</v>
          </cell>
          <cell r="F217">
            <v>119.5</v>
          </cell>
          <cell r="G217">
            <v>5000</v>
          </cell>
        </row>
        <row r="218">
          <cell r="B218">
            <v>147</v>
          </cell>
          <cell r="C218" t="str">
            <v>8.2.4</v>
          </cell>
          <cell r="D218" t="str">
            <v>LLENO DE BRECHA CON ARENILLA CON VIBROCOMP</v>
          </cell>
          <cell r="E218" t="str">
            <v>M3</v>
          </cell>
          <cell r="F218">
            <v>105.09</v>
          </cell>
          <cell r="G218">
            <v>5000</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cell r="G220">
            <v>12000</v>
          </cell>
        </row>
        <row r="221">
          <cell r="C221">
            <v>8.3000000000000007</v>
          </cell>
          <cell r="D221" t="str">
            <v>RED ALCANTARILLADO</v>
          </cell>
        </row>
        <row r="222">
          <cell r="B222">
            <v>150</v>
          </cell>
          <cell r="C222" t="str">
            <v>8.3.1</v>
          </cell>
          <cell r="D222" t="str">
            <v>CILINDRO D= 1,20</v>
          </cell>
          <cell r="E222" t="str">
            <v>ML</v>
          </cell>
          <cell r="F222">
            <v>3</v>
          </cell>
          <cell r="G222">
            <v>50000</v>
          </cell>
        </row>
        <row r="223">
          <cell r="B223">
            <v>151</v>
          </cell>
          <cell r="C223" t="str">
            <v>8.3.2</v>
          </cell>
          <cell r="D223" t="str">
            <v>BASE Y CAÑUELA C.I</v>
          </cell>
          <cell r="E223" t="str">
            <v>UN</v>
          </cell>
          <cell r="F223">
            <v>2</v>
          </cell>
          <cell r="G223">
            <v>50000</v>
          </cell>
        </row>
        <row r="224">
          <cell r="B224">
            <v>152</v>
          </cell>
          <cell r="C224" t="str">
            <v>8.3.3</v>
          </cell>
          <cell r="D224" t="str">
            <v>CUELLO</v>
          </cell>
          <cell r="E224" t="str">
            <v>UN</v>
          </cell>
          <cell r="F224">
            <v>2</v>
          </cell>
          <cell r="G224">
            <v>40000</v>
          </cell>
        </row>
        <row r="225">
          <cell r="B225">
            <v>153</v>
          </cell>
          <cell r="C225" t="str">
            <v>8.3.4</v>
          </cell>
          <cell r="D225" t="str">
            <v>CONO</v>
          </cell>
          <cell r="E225" t="str">
            <v>UN</v>
          </cell>
          <cell r="F225">
            <v>2</v>
          </cell>
          <cell r="G225">
            <v>35000</v>
          </cell>
        </row>
        <row r="226">
          <cell r="B226">
            <v>154</v>
          </cell>
          <cell r="C226" t="str">
            <v>8.3.5</v>
          </cell>
          <cell r="D226" t="str">
            <v>TAPA C.I</v>
          </cell>
          <cell r="E226" t="str">
            <v>UN</v>
          </cell>
          <cell r="F226">
            <v>2</v>
          </cell>
          <cell r="G226">
            <v>15000</v>
          </cell>
        </row>
        <row r="227">
          <cell r="B227">
            <v>155</v>
          </cell>
          <cell r="C227" t="str">
            <v>8.3.6</v>
          </cell>
          <cell r="D227" t="str">
            <v>TUBERÍA EN CONCRETO 36"</v>
          </cell>
          <cell r="E227" t="str">
            <v>ML</v>
          </cell>
          <cell r="F227">
            <v>52.26</v>
          </cell>
          <cell r="G227">
            <v>60000</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cell r="G232">
            <v>90000</v>
          </cell>
        </row>
        <row r="233">
          <cell r="B233">
            <v>159</v>
          </cell>
          <cell r="C233" t="str">
            <v>8.5.2</v>
          </cell>
          <cell r="D233" t="str">
            <v>CONCRETO PARA CANAL DE 1X1</v>
          </cell>
          <cell r="E233" t="str">
            <v>M3</v>
          </cell>
          <cell r="F233">
            <v>35.99</v>
          </cell>
          <cell r="G233">
            <v>250000</v>
          </cell>
        </row>
        <row r="234">
          <cell r="B234">
            <v>160</v>
          </cell>
          <cell r="C234" t="str">
            <v>8.5.3</v>
          </cell>
          <cell r="D234" t="str">
            <v>ACERO OBRAS DE CONTENCIÓN</v>
          </cell>
          <cell r="E234" t="str">
            <v>KG</v>
          </cell>
          <cell r="F234">
            <v>4318.38</v>
          </cell>
          <cell r="G234">
            <v>1200</v>
          </cell>
        </row>
        <row r="235">
          <cell r="B235">
            <v>161</v>
          </cell>
          <cell r="C235" t="str">
            <v>8.5.4</v>
          </cell>
          <cell r="D235" t="str">
            <v>PILOTE PREEXCAVADO</v>
          </cell>
          <cell r="E235" t="str">
            <v>ML</v>
          </cell>
          <cell r="F235">
            <v>19.5</v>
          </cell>
          <cell r="G235">
            <v>12000</v>
          </cell>
        </row>
        <row r="236">
          <cell r="C236">
            <v>9</v>
          </cell>
          <cell r="D236" t="str">
            <v>INSTALACIONES ELECTRICAS EXTERIORES</v>
          </cell>
        </row>
        <row r="237">
          <cell r="B237">
            <v>162</v>
          </cell>
          <cell r="F237">
            <v>0</v>
          </cell>
        </row>
        <row r="238">
          <cell r="B238">
            <v>163</v>
          </cell>
          <cell r="F238">
            <v>0</v>
          </cell>
        </row>
        <row r="239">
          <cell r="B239">
            <v>164</v>
          </cell>
          <cell r="F239">
            <v>0</v>
          </cell>
        </row>
        <row r="240">
          <cell r="B240">
            <v>165</v>
          </cell>
          <cell r="F240">
            <v>0</v>
          </cell>
        </row>
        <row r="241">
          <cell r="B241">
            <v>166</v>
          </cell>
          <cell r="F241">
            <v>0</v>
          </cell>
        </row>
        <row r="242">
          <cell r="B242">
            <v>167</v>
          </cell>
          <cell r="F242">
            <v>0</v>
          </cell>
        </row>
        <row r="243">
          <cell r="B243">
            <v>168</v>
          </cell>
          <cell r="F243">
            <v>0</v>
          </cell>
        </row>
        <row r="244">
          <cell r="B244">
            <v>169</v>
          </cell>
          <cell r="F244">
            <v>0</v>
          </cell>
        </row>
        <row r="245">
          <cell r="B245">
            <v>170</v>
          </cell>
          <cell r="F245">
            <v>0</v>
          </cell>
        </row>
        <row r="246">
          <cell r="B246">
            <v>171</v>
          </cell>
          <cell r="F246">
            <v>0</v>
          </cell>
        </row>
        <row r="247">
          <cell r="B247">
            <v>172</v>
          </cell>
          <cell r="F247">
            <v>0</v>
          </cell>
        </row>
        <row r="248">
          <cell r="B248">
            <v>173</v>
          </cell>
          <cell r="F248">
            <v>0</v>
          </cell>
        </row>
        <row r="249">
          <cell r="B249">
            <v>174</v>
          </cell>
          <cell r="F249">
            <v>0</v>
          </cell>
        </row>
        <row r="250">
          <cell r="B250">
            <v>175</v>
          </cell>
          <cell r="F250">
            <v>0</v>
          </cell>
        </row>
        <row r="251">
          <cell r="B251">
            <v>176</v>
          </cell>
          <cell r="F251">
            <v>0</v>
          </cell>
        </row>
        <row r="252">
          <cell r="B252">
            <v>177</v>
          </cell>
          <cell r="F252">
            <v>0</v>
          </cell>
        </row>
        <row r="253">
          <cell r="B253">
            <v>178</v>
          </cell>
          <cell r="F253">
            <v>0</v>
          </cell>
        </row>
        <row r="254">
          <cell r="B254">
            <v>179</v>
          </cell>
          <cell r="F254">
            <v>0</v>
          </cell>
        </row>
        <row r="255">
          <cell r="B255">
            <v>180</v>
          </cell>
          <cell r="F255">
            <v>0</v>
          </cell>
        </row>
        <row r="256">
          <cell r="B256">
            <v>181</v>
          </cell>
          <cell r="F256">
            <v>0</v>
          </cell>
        </row>
        <row r="257">
          <cell r="B257">
            <v>182</v>
          </cell>
          <cell r="F257">
            <v>0</v>
          </cell>
        </row>
        <row r="258">
          <cell r="B258">
            <v>183</v>
          </cell>
          <cell r="F258">
            <v>0</v>
          </cell>
        </row>
        <row r="259">
          <cell r="B259">
            <v>184</v>
          </cell>
          <cell r="F259">
            <v>0</v>
          </cell>
        </row>
        <row r="260">
          <cell r="B260">
            <v>185</v>
          </cell>
          <cell r="F260">
            <v>0</v>
          </cell>
        </row>
        <row r="261">
          <cell r="B261">
            <v>186</v>
          </cell>
          <cell r="F261">
            <v>0</v>
          </cell>
        </row>
        <row r="262">
          <cell r="B262">
            <v>187</v>
          </cell>
          <cell r="F262">
            <v>0</v>
          </cell>
        </row>
        <row r="263">
          <cell r="B263">
            <v>188</v>
          </cell>
          <cell r="F263">
            <v>0</v>
          </cell>
        </row>
        <row r="264">
          <cell r="B264">
            <v>189</v>
          </cell>
          <cell r="F264">
            <v>0</v>
          </cell>
        </row>
        <row r="265">
          <cell r="B265">
            <v>190</v>
          </cell>
          <cell r="F265">
            <v>0</v>
          </cell>
        </row>
        <row r="266">
          <cell r="B266">
            <v>191</v>
          </cell>
          <cell r="F266">
            <v>0</v>
          </cell>
        </row>
        <row r="267">
          <cell r="B267">
            <v>192</v>
          </cell>
          <cell r="F267">
            <v>0</v>
          </cell>
        </row>
        <row r="268">
          <cell r="B268">
            <v>193</v>
          </cell>
          <cell r="F268">
            <v>0</v>
          </cell>
        </row>
        <row r="269">
          <cell r="B269">
            <v>194</v>
          </cell>
          <cell r="F269">
            <v>0</v>
          </cell>
        </row>
        <row r="270">
          <cell r="B270">
            <v>195</v>
          </cell>
          <cell r="F270">
            <v>0</v>
          </cell>
        </row>
        <row r="271">
          <cell r="B271">
            <v>196</v>
          </cell>
          <cell r="F271">
            <v>0</v>
          </cell>
        </row>
        <row r="272">
          <cell r="B272">
            <v>197</v>
          </cell>
          <cell r="F272">
            <v>0</v>
          </cell>
        </row>
        <row r="273">
          <cell r="B273">
            <v>198</v>
          </cell>
          <cell r="F273">
            <v>0</v>
          </cell>
        </row>
        <row r="274">
          <cell r="B274">
            <v>199</v>
          </cell>
          <cell r="F274">
            <v>0</v>
          </cell>
        </row>
        <row r="275">
          <cell r="B275">
            <v>200</v>
          </cell>
          <cell r="F275">
            <v>0</v>
          </cell>
        </row>
        <row r="276">
          <cell r="B276">
            <v>201</v>
          </cell>
          <cell r="F276">
            <v>0</v>
          </cell>
        </row>
        <row r="277">
          <cell r="B277">
            <v>202</v>
          </cell>
          <cell r="F277">
            <v>0</v>
          </cell>
        </row>
        <row r="278">
          <cell r="B278">
            <v>203</v>
          </cell>
          <cell r="F278">
            <v>0</v>
          </cell>
        </row>
        <row r="279">
          <cell r="B279">
            <v>204</v>
          </cell>
          <cell r="F279">
            <v>0</v>
          </cell>
        </row>
        <row r="280">
          <cell r="B280">
            <v>205</v>
          </cell>
          <cell r="F280">
            <v>0</v>
          </cell>
        </row>
        <row r="281">
          <cell r="B281">
            <v>206</v>
          </cell>
          <cell r="F281">
            <v>0</v>
          </cell>
        </row>
        <row r="282">
          <cell r="B282">
            <v>207</v>
          </cell>
          <cell r="F282">
            <v>0</v>
          </cell>
        </row>
        <row r="283">
          <cell r="B283">
            <v>208</v>
          </cell>
          <cell r="F283">
            <v>0</v>
          </cell>
        </row>
        <row r="284">
          <cell r="B284">
            <v>209</v>
          </cell>
          <cell r="F284">
            <v>0</v>
          </cell>
        </row>
        <row r="285">
          <cell r="B285">
            <v>210</v>
          </cell>
          <cell r="F285">
            <v>0</v>
          </cell>
        </row>
        <row r="286">
          <cell r="B286">
            <v>211</v>
          </cell>
          <cell r="F286">
            <v>0</v>
          </cell>
        </row>
        <row r="287">
          <cell r="B287">
            <v>212</v>
          </cell>
          <cell r="F287">
            <v>0</v>
          </cell>
        </row>
        <row r="288">
          <cell r="B288">
            <v>213</v>
          </cell>
          <cell r="F288">
            <v>0</v>
          </cell>
        </row>
        <row r="289">
          <cell r="B289">
            <v>214</v>
          </cell>
          <cell r="F289">
            <v>0</v>
          </cell>
        </row>
        <row r="290">
          <cell r="B290">
            <v>215</v>
          </cell>
          <cell r="F290">
            <v>0</v>
          </cell>
        </row>
        <row r="291">
          <cell r="B291">
            <v>216</v>
          </cell>
          <cell r="F291">
            <v>0</v>
          </cell>
        </row>
        <row r="292">
          <cell r="B292">
            <v>217</v>
          </cell>
          <cell r="F292">
            <v>0</v>
          </cell>
        </row>
        <row r="293">
          <cell r="B293">
            <v>218</v>
          </cell>
          <cell r="F293">
            <v>0</v>
          </cell>
        </row>
        <row r="294">
          <cell r="B294">
            <v>219</v>
          </cell>
          <cell r="F294">
            <v>0</v>
          </cell>
        </row>
        <row r="295">
          <cell r="B295">
            <v>220</v>
          </cell>
          <cell r="F295">
            <v>0</v>
          </cell>
        </row>
        <row r="296">
          <cell r="B296">
            <v>221</v>
          </cell>
          <cell r="F296">
            <v>0</v>
          </cell>
        </row>
      </sheetData>
      <sheetData sheetId="11"/>
      <sheetData sheetId="12">
        <row r="9">
          <cell r="B9">
            <v>1</v>
          </cell>
          <cell r="C9" t="str">
            <v>1.1.1</v>
          </cell>
          <cell r="D9" t="str">
            <v xml:space="preserve">LOCALIZACIÓN, TRAZADO Y REPLANTEO. SE UTILIZARÁ PERSONAL EXPERTO CON EQUIPO DE PRECISIÓN (REPLANTEO GENERAL Y ESTUDIO DE VOLUMENES). </v>
          </cell>
          <cell r="E9" t="str">
            <v>GB</v>
          </cell>
          <cell r="F9">
            <v>1</v>
          </cell>
        </row>
        <row r="10">
          <cell r="C10" t="str">
            <v>1.1.2</v>
          </cell>
          <cell r="D10" t="str">
            <v>LOCALIZACIÓN, TRAZADO Y REPLANTEO. SE UTILIZARÁ PERSONAL EXPERTO CON EQUIPO DE PRECISIÓN. PARA CONSTRUCCION BLOQUES</v>
          </cell>
          <cell r="E10" t="str">
            <v>DIA</v>
          </cell>
        </row>
        <row r="11">
          <cell r="C11" t="str">
            <v>1.1.3</v>
          </cell>
          <cell r="D11" t="str">
            <v>LOCALIZACION Y REPLANTEO MANUAL</v>
          </cell>
          <cell r="E11" t="str">
            <v>M2</v>
          </cell>
        </row>
        <row r="12">
          <cell r="C12" t="str">
            <v>1.1.4</v>
          </cell>
          <cell r="D12" t="str">
            <v>NIVELACION TERRENO PARA CIMENTACION (INCLUYE INSTALACIÓN DE PLÁSTICO Y TRITURADO)</v>
          </cell>
          <cell r="E12" t="str">
            <v>M2</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row>
        <row r="31">
          <cell r="C31">
            <v>3.2</v>
          </cell>
          <cell r="D31" t="str">
            <v>EXCAVACIÓN Y RETIRO DE MATERIAL</v>
          </cell>
        </row>
        <row r="32">
          <cell r="C32" t="str">
            <v>3.2.1</v>
          </cell>
          <cell r="D32" t="str">
            <v xml:space="preserve">EXCAVACION MANUAL DE MATERIAL HETEROGÉNEO DE 0-2 m. PARA VIGAS DE FUNDACION, BAJO CUALQUIER GRADO DE HUMEDAD. INCLUYE: ROCA DESCOMPUESTA, BOLAS DE ROCA DE VOLUMEN INFERIOR A 0.35 M3., EL CARGUE, TRANSPORTE INTERNO.  NO INCLUYE BOTADERO. </v>
          </cell>
        </row>
        <row r="33">
          <cell r="C33" t="str">
            <v>3.2.1.1</v>
          </cell>
          <cell r="D33" t="str">
            <v>EXCAVACION PARA VIGAS DE FUNDACION DE 0.40x0.70mts</v>
          </cell>
          <cell r="E33" t="str">
            <v>M3</v>
          </cell>
        </row>
        <row r="34">
          <cell r="C34" t="str">
            <v>3.2.1.2</v>
          </cell>
          <cell r="D34" t="str">
            <v>EXCAVACION PARA VIGAS DE FUNDACION DE 0.40x0.80mts</v>
          </cell>
          <cell r="E34" t="str">
            <v>M3</v>
          </cell>
        </row>
        <row r="35">
          <cell r="C35" t="str">
            <v>3.2.1.3</v>
          </cell>
          <cell r="D35" t="str">
            <v>EXCAVACION PARA VIGAS DE FUNDACION DE 0.40x0.40mts</v>
          </cell>
          <cell r="E35" t="str">
            <v>M3</v>
          </cell>
        </row>
        <row r="36">
          <cell r="C36" t="str">
            <v>3.2.2</v>
          </cell>
          <cell r="D36"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37">
          <cell r="C37" t="str">
            <v>3.2.2.1</v>
          </cell>
          <cell r="D37" t="str">
            <v>EXCAVACION PARA PILAS DE 0,0 A 6,0 m DE PROFUNDIDAD</v>
          </cell>
          <cell r="E37" t="str">
            <v>ML</v>
          </cell>
        </row>
        <row r="38">
          <cell r="C38" t="str">
            <v>3.2.2.2</v>
          </cell>
          <cell r="D38" t="str">
            <v>EXCAVACION PARA PILAS DE 6,0 A 12,0 m DE PROFUNDIDAD</v>
          </cell>
          <cell r="E38" t="str">
            <v>ML</v>
          </cell>
        </row>
        <row r="39">
          <cell r="C39" t="str">
            <v>3.2.3</v>
          </cell>
          <cell r="D39" t="str">
            <v xml:space="preserve">EXCAVACIÓN Y RETIRO DE MATERIAL PARA CAMPANAS EN PILAS DE FUNDACION, EN MATERIAL HETEROGÉNEO, CON PIEDRAS DE HASTA 0.35 M3. INCLUYE MOLINETE, MOTOBOMBA, EXTRACCIÓN DEL MATERIAL DE LA PILA Y ACARREO INTERNO DE MATERIALES. INCLUYE BOTADERO. </v>
          </cell>
        </row>
        <row r="40">
          <cell r="C40" t="str">
            <v>3.2.3.1</v>
          </cell>
          <cell r="D40" t="str">
            <v>EXCAVACION PARA CAMPANAS EN PILAS HASTA DE 6.0 m DE PROFUNDIDAD</v>
          </cell>
          <cell r="E40" t="str">
            <v>M3</v>
          </cell>
        </row>
        <row r="41">
          <cell r="C41" t="str">
            <v>3.2.3.2</v>
          </cell>
          <cell r="D41" t="str">
            <v>EXCAVACION PARA CAMPANAS EN PILAS HASTA DE 12.0 m DE PROFUNDIDAD</v>
          </cell>
          <cell r="E41" t="str">
            <v>M3</v>
          </cell>
        </row>
        <row r="42">
          <cell r="C42" t="str">
            <v>3.2.4</v>
          </cell>
          <cell r="D42" t="str">
            <v xml:space="preserve">EXCAVACION MANUAL DE MATERIAL HETEROGÉNEO DE 0-2 m. PARA PEDESTALES DE 1.20x0.65mts, BAJO CUALQUIER GRADO DE HUMEDAD. INCLUYE: ROCA DESCOMPUESTA, BOLAS DE ROCA DE VOLUMEN INFERIOR A 0.35 M3., EL CARGUE, TRANSPORTE INTERNO.  INCLUYE BOTADERO. </v>
          </cell>
        </row>
        <row r="43">
          <cell r="C43" t="str">
            <v>3.2.4.1</v>
          </cell>
          <cell r="D43" t="str">
            <v>EXCAVACION PARA PEDESTALES</v>
          </cell>
          <cell r="E43" t="str">
            <v>M3</v>
          </cell>
        </row>
        <row r="44">
          <cell r="C44" t="str">
            <v>3.2.5</v>
          </cell>
          <cell r="D44" t="str">
            <v>EXCAVACION EN ROCA</v>
          </cell>
        </row>
        <row r="45">
          <cell r="C45" t="str">
            <v>3.2.5.1</v>
          </cell>
          <cell r="D45"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45" t="str">
            <v>M3</v>
          </cell>
        </row>
        <row r="46">
          <cell r="C46" t="str">
            <v>3.2.5.2</v>
          </cell>
          <cell r="D46"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46" t="str">
            <v>M3</v>
          </cell>
        </row>
        <row r="47">
          <cell r="C47" t="str">
            <v>3.2.5.3</v>
          </cell>
          <cell r="D47"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47" t="str">
            <v>M3</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row>
        <row r="51">
          <cell r="C51" t="str">
            <v>3.3.3</v>
          </cell>
          <cell r="D51" t="str">
            <v>LLENOS EN SUELO CEMENTO (PROPORCION 1:12), COMPACTADOS MECÁNICAMENTE HASTA OBTENER UNA DENSIDAD DEL 95% DE LA MÁXIMA OBTENIDA EN EL ENSAYO DEL PRÓCTOR MODIFICADO. INCLUYE TRANSPORTE INTERNO. SU MEDIDA SERÁ EN SITIO YA COMPACTADO.</v>
          </cell>
          <cell r="E51" t="str">
            <v>M3</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row>
        <row r="59">
          <cell r="B59">
            <v>17</v>
          </cell>
          <cell r="C59" t="str">
            <v>1.1.2</v>
          </cell>
          <cell r="D59" t="str">
            <v>EXCAVACION PARA PILAS DE 6,0 A 12,0 m DE PROFUNDIDAD</v>
          </cell>
          <cell r="E59" t="str">
            <v>ML</v>
          </cell>
          <cell r="F59">
            <v>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row>
        <row r="62">
          <cell r="B62">
            <v>19</v>
          </cell>
          <cell r="C62" t="str">
            <v>1.2.2</v>
          </cell>
          <cell r="D62" t="str">
            <v>EXCAVACION PARA CAMPANAS EN PILAS HASTA DE 12.0 m DE PROFUNDIDAD</v>
          </cell>
          <cell r="E62" t="str">
            <v>M3</v>
          </cell>
          <cell r="F62">
            <v>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row>
        <row r="70">
          <cell r="B70">
            <v>25</v>
          </cell>
          <cell r="C70" t="str">
            <v>1.4.3</v>
          </cell>
          <cell r="D70" t="str">
            <v>CONSTRUCCION CONCRETO DE 21 MPA COMO LOSA PUENTE SOBRE LAMINA METALDECK DE 2" CAL 22. INCLUYE ENDURECEDOR DE PISO. NO INCLUYE LAMINA SOPORTANTE TIPO METALDECK O SIMILAR</v>
          </cell>
          <cell r="E70" t="str">
            <v>M2</v>
          </cell>
          <cell r="F70">
            <v>198.7</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row>
        <row r="76">
          <cell r="B76">
            <v>28</v>
          </cell>
          <cell r="C76" t="str">
            <v>1.6.1.2</v>
          </cell>
          <cell r="D76" t="str">
            <v>ACERO DE REFUERZO PARA VIGA CABEZAL</v>
          </cell>
          <cell r="E76" t="str">
            <v>KG</v>
          </cell>
          <cell r="F76">
            <v>608</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row>
        <row r="112">
          <cell r="B112">
            <v>58</v>
          </cell>
          <cell r="C112" t="str">
            <v>2.3.16</v>
          </cell>
        </row>
        <row r="113">
          <cell r="B113">
            <v>59</v>
          </cell>
          <cell r="C113" t="str">
            <v>2.3.17</v>
          </cell>
        </row>
        <row r="114">
          <cell r="B114">
            <v>60</v>
          </cell>
          <cell r="C114" t="str">
            <v>2.3.18</v>
          </cell>
        </row>
        <row r="115">
          <cell r="B115">
            <v>61</v>
          </cell>
          <cell r="C115" t="str">
            <v>2.3.19</v>
          </cell>
        </row>
        <row r="116">
          <cell r="B116">
            <v>62</v>
          </cell>
          <cell r="C116" t="str">
            <v>2.3.20</v>
          </cell>
        </row>
        <row r="117">
          <cell r="B117">
            <v>63</v>
          </cell>
          <cell r="C117" t="str">
            <v>2.3.21</v>
          </cell>
        </row>
        <row r="118">
          <cell r="B118">
            <v>64</v>
          </cell>
          <cell r="C118" t="str">
            <v>2.3.22</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row>
        <row r="138">
          <cell r="C138">
            <v>3.3</v>
          </cell>
          <cell r="D138" t="str">
            <v>VALVULAS E HIDRANTES</v>
          </cell>
        </row>
        <row r="139">
          <cell r="B139">
            <v>81</v>
          </cell>
          <cell r="C139" t="str">
            <v>3.3.1</v>
          </cell>
          <cell r="D139" t="str">
            <v>SUMINISTRO E INSTALACION VALVULA DE COMPUERTA (CORTE) DE 3"</v>
          </cell>
          <cell r="E139" t="str">
            <v>UN</v>
          </cell>
          <cell r="F139">
            <v>3</v>
          </cell>
        </row>
        <row r="140">
          <cell r="B140">
            <v>82</v>
          </cell>
          <cell r="C140" t="str">
            <v>3.3.2</v>
          </cell>
          <cell r="D140" t="str">
            <v>SUMINISTRO E INSTALACION VALVULA DE COMPUERTA (CORTE) DE 4"</v>
          </cell>
          <cell r="E140" t="str">
            <v>UN</v>
          </cell>
          <cell r="F140">
            <v>2</v>
          </cell>
        </row>
        <row r="141">
          <cell r="B141">
            <v>83</v>
          </cell>
          <cell r="C141" t="str">
            <v>3.3.3</v>
          </cell>
          <cell r="D141" t="str">
            <v>SUMINISTRO E INSTALACION VALVULA REGULADORA DE PRESION DE 3"</v>
          </cell>
          <cell r="E141" t="str">
            <v>UN</v>
          </cell>
          <cell r="F141">
            <v>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row>
        <row r="213">
          <cell r="B213">
            <v>143</v>
          </cell>
          <cell r="C213" t="str">
            <v>8.1.2</v>
          </cell>
          <cell r="D213" t="str">
            <v>DESBOMBE DE ROCA</v>
          </cell>
          <cell r="E213" t="str">
            <v>M3</v>
          </cell>
          <cell r="F213">
            <v>17.920000000000002</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row>
        <row r="216">
          <cell r="B216">
            <v>145</v>
          </cell>
          <cell r="C216" t="str">
            <v>8.2.2</v>
          </cell>
          <cell r="D216" t="str">
            <v>EXC DE BRECHA EN MAT COMÚN A MANO ENTRE 2 Y 4 MT</v>
          </cell>
          <cell r="E216" t="str">
            <v>M3</v>
          </cell>
          <cell r="F216">
            <v>20.54</v>
          </cell>
        </row>
        <row r="217">
          <cell r="B217">
            <v>146</v>
          </cell>
          <cell r="C217" t="str">
            <v>8.2.3</v>
          </cell>
          <cell r="D217" t="str">
            <v>LLENO DE BRECHA TIERRA CON VIBROCOMPACTADOR</v>
          </cell>
          <cell r="E217" t="str">
            <v>M3</v>
          </cell>
          <cell r="F217">
            <v>119.5</v>
          </cell>
        </row>
        <row r="218">
          <cell r="B218">
            <v>147</v>
          </cell>
          <cell r="C218" t="str">
            <v>8.2.4</v>
          </cell>
          <cell r="D218" t="str">
            <v>LLENO DE BRECHA CON ARENILLA CON VIBROCOMP</v>
          </cell>
          <cell r="E218" t="str">
            <v>M3</v>
          </cell>
          <cell r="F218">
            <v>105.09</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row>
        <row r="221">
          <cell r="C221">
            <v>8.3000000000000007</v>
          </cell>
          <cell r="D221" t="str">
            <v>RED ALCANTARILLADO</v>
          </cell>
        </row>
        <row r="222">
          <cell r="B222">
            <v>150</v>
          </cell>
          <cell r="C222" t="str">
            <v>8.3.1</v>
          </cell>
          <cell r="D222" t="str">
            <v>CILINDRO D= 1,20</v>
          </cell>
          <cell r="E222" t="str">
            <v>ML</v>
          </cell>
          <cell r="F222">
            <v>3</v>
          </cell>
        </row>
        <row r="223">
          <cell r="B223">
            <v>151</v>
          </cell>
          <cell r="C223" t="str">
            <v>8.3.2</v>
          </cell>
          <cell r="D223" t="str">
            <v>BASE Y CAÑUELA C.I</v>
          </cell>
          <cell r="E223" t="str">
            <v>UN</v>
          </cell>
          <cell r="F223">
            <v>2</v>
          </cell>
        </row>
        <row r="224">
          <cell r="B224">
            <v>152</v>
          </cell>
          <cell r="C224" t="str">
            <v>8.3.3</v>
          </cell>
          <cell r="D224" t="str">
            <v>CUELLO</v>
          </cell>
          <cell r="E224" t="str">
            <v>UN</v>
          </cell>
          <cell r="F224">
            <v>2</v>
          </cell>
        </row>
        <row r="225">
          <cell r="B225">
            <v>153</v>
          </cell>
          <cell r="C225" t="str">
            <v>8.3.4</v>
          </cell>
          <cell r="D225" t="str">
            <v>CONO</v>
          </cell>
          <cell r="E225" t="str">
            <v>UN</v>
          </cell>
          <cell r="F225">
            <v>2</v>
          </cell>
        </row>
        <row r="226">
          <cell r="B226">
            <v>154</v>
          </cell>
          <cell r="C226" t="str">
            <v>8.3.5</v>
          </cell>
          <cell r="D226" t="str">
            <v>TAPA C.I</v>
          </cell>
          <cell r="E226" t="str">
            <v>UN</v>
          </cell>
          <cell r="F226">
            <v>2</v>
          </cell>
        </row>
        <row r="227">
          <cell r="B227">
            <v>155</v>
          </cell>
          <cell r="C227" t="str">
            <v>8.3.6</v>
          </cell>
          <cell r="D227" t="str">
            <v>TUBERÍA EN CONCRETO 36"</v>
          </cell>
          <cell r="E227" t="str">
            <v>ML</v>
          </cell>
          <cell r="F227">
            <v>52.26</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row>
        <row r="233">
          <cell r="B233">
            <v>159</v>
          </cell>
          <cell r="C233" t="str">
            <v>8.5.2</v>
          </cell>
          <cell r="D233" t="str">
            <v>CONCRETO PARA CANAL DE 1X1</v>
          </cell>
          <cell r="E233" t="str">
            <v>M3</v>
          </cell>
          <cell r="F233">
            <v>35.99</v>
          </cell>
        </row>
        <row r="234">
          <cell r="B234">
            <v>160</v>
          </cell>
          <cell r="C234" t="str">
            <v>8.5.3</v>
          </cell>
          <cell r="D234" t="str">
            <v>ACERO OBRAS DE CONTENCIÓN</v>
          </cell>
          <cell r="E234" t="str">
            <v>KG</v>
          </cell>
          <cell r="F234">
            <v>4318.38</v>
          </cell>
        </row>
        <row r="235">
          <cell r="B235">
            <v>161</v>
          </cell>
          <cell r="C235" t="str">
            <v>8.5.4</v>
          </cell>
          <cell r="D235" t="str">
            <v>PILOTE PREEXCAVADO</v>
          </cell>
          <cell r="E235" t="str">
            <v>ML</v>
          </cell>
          <cell r="F235">
            <v>19.5</v>
          </cell>
        </row>
        <row r="237">
          <cell r="B237">
            <v>162</v>
          </cell>
        </row>
        <row r="238">
          <cell r="B238">
            <v>163</v>
          </cell>
        </row>
        <row r="239">
          <cell r="B239">
            <v>164</v>
          </cell>
        </row>
        <row r="240">
          <cell r="B240">
            <v>165</v>
          </cell>
        </row>
        <row r="241">
          <cell r="B241">
            <v>166</v>
          </cell>
        </row>
        <row r="242">
          <cell r="B242">
            <v>167</v>
          </cell>
        </row>
        <row r="243">
          <cell r="B243">
            <v>168</v>
          </cell>
        </row>
        <row r="244">
          <cell r="B244">
            <v>169</v>
          </cell>
        </row>
        <row r="245">
          <cell r="B245">
            <v>170</v>
          </cell>
        </row>
        <row r="246">
          <cell r="B246">
            <v>171</v>
          </cell>
        </row>
        <row r="247">
          <cell r="B247">
            <v>172</v>
          </cell>
        </row>
        <row r="248">
          <cell r="B248">
            <v>173</v>
          </cell>
        </row>
        <row r="249">
          <cell r="B249">
            <v>174</v>
          </cell>
        </row>
        <row r="250">
          <cell r="B250">
            <v>175</v>
          </cell>
        </row>
        <row r="251">
          <cell r="B251">
            <v>176</v>
          </cell>
        </row>
        <row r="252">
          <cell r="B252">
            <v>177</v>
          </cell>
        </row>
        <row r="253">
          <cell r="B253">
            <v>178</v>
          </cell>
        </row>
        <row r="254">
          <cell r="B254">
            <v>179</v>
          </cell>
        </row>
        <row r="255">
          <cell r="B255">
            <v>180</v>
          </cell>
        </row>
        <row r="256">
          <cell r="B256">
            <v>181</v>
          </cell>
        </row>
        <row r="257">
          <cell r="B257">
            <v>182</v>
          </cell>
        </row>
        <row r="258">
          <cell r="B258">
            <v>183</v>
          </cell>
        </row>
        <row r="259">
          <cell r="B259">
            <v>184</v>
          </cell>
        </row>
        <row r="260">
          <cell r="B260">
            <v>185</v>
          </cell>
        </row>
        <row r="261">
          <cell r="B261">
            <v>186</v>
          </cell>
        </row>
        <row r="262">
          <cell r="B262">
            <v>187</v>
          </cell>
        </row>
        <row r="263">
          <cell r="B263">
            <v>188</v>
          </cell>
        </row>
        <row r="264">
          <cell r="B264">
            <v>189</v>
          </cell>
        </row>
        <row r="265">
          <cell r="B265">
            <v>190</v>
          </cell>
        </row>
        <row r="266">
          <cell r="B266">
            <v>191</v>
          </cell>
        </row>
        <row r="267">
          <cell r="B267">
            <v>192</v>
          </cell>
        </row>
        <row r="268">
          <cell r="B268">
            <v>193</v>
          </cell>
        </row>
        <row r="269">
          <cell r="B269">
            <v>194</v>
          </cell>
        </row>
        <row r="270">
          <cell r="B270">
            <v>195</v>
          </cell>
        </row>
        <row r="271">
          <cell r="B271">
            <v>196</v>
          </cell>
        </row>
        <row r="272">
          <cell r="B272">
            <v>197</v>
          </cell>
        </row>
        <row r="273">
          <cell r="B273">
            <v>198</v>
          </cell>
        </row>
        <row r="274">
          <cell r="B274">
            <v>199</v>
          </cell>
        </row>
        <row r="275">
          <cell r="B275">
            <v>200</v>
          </cell>
        </row>
        <row r="276">
          <cell r="B276">
            <v>201</v>
          </cell>
        </row>
        <row r="277">
          <cell r="B277">
            <v>202</v>
          </cell>
        </row>
        <row r="278">
          <cell r="B278">
            <v>203</v>
          </cell>
        </row>
        <row r="279">
          <cell r="B279">
            <v>204</v>
          </cell>
        </row>
        <row r="280">
          <cell r="B280">
            <v>205</v>
          </cell>
        </row>
        <row r="281">
          <cell r="B281">
            <v>206</v>
          </cell>
        </row>
        <row r="282">
          <cell r="B282">
            <v>207</v>
          </cell>
        </row>
        <row r="283">
          <cell r="B283">
            <v>208</v>
          </cell>
        </row>
        <row r="284">
          <cell r="B284">
            <v>209</v>
          </cell>
        </row>
        <row r="285">
          <cell r="B285">
            <v>210</v>
          </cell>
        </row>
        <row r="286">
          <cell r="B286">
            <v>211</v>
          </cell>
        </row>
        <row r="287">
          <cell r="B287">
            <v>212</v>
          </cell>
        </row>
        <row r="288">
          <cell r="B288">
            <v>213</v>
          </cell>
        </row>
        <row r="289">
          <cell r="B289">
            <v>214</v>
          </cell>
        </row>
        <row r="290">
          <cell r="B290">
            <v>215</v>
          </cell>
        </row>
        <row r="291">
          <cell r="B291">
            <v>216</v>
          </cell>
        </row>
        <row r="292">
          <cell r="B292">
            <v>217</v>
          </cell>
        </row>
        <row r="293">
          <cell r="B293">
            <v>218</v>
          </cell>
        </row>
        <row r="294">
          <cell r="B294">
            <v>219</v>
          </cell>
        </row>
        <row r="295">
          <cell r="B295">
            <v>220</v>
          </cell>
        </row>
        <row r="296">
          <cell r="B296">
            <v>221</v>
          </cell>
        </row>
      </sheetData>
      <sheetData sheetId="13">
        <row r="71">
          <cell r="B71">
            <v>1</v>
          </cell>
        </row>
      </sheetData>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MAGRANDE 1"/>
      <sheetName val="LOMAGRANDE 2"/>
      <sheetName val="01 Análisis de precio unitar1"/>
      <sheetName val="cantidades (2)"/>
      <sheetName val="cantidades"/>
      <sheetName val="cantidades 2"/>
      <sheetName val="LOMAGRANDE_1"/>
      <sheetName val="LOMAGRANDE_2"/>
      <sheetName val="01_Análisis_de_precio_unitar1"/>
      <sheetName val="cantidades_(2)"/>
      <sheetName val="cantidades_2"/>
      <sheetName val="MAESTRO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 val="Presupuest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6,01 ACERO"/>
      <sheetName val="7.01Trincho"/>
      <sheetName val="9,01 Pavimentos mdc19 "/>
      <sheetName val="9,02. emulsion "/>
      <sheetName val="7,03 Concreto llave"/>
      <sheetName val="8,01 Fresado"/>
      <sheetName val="8,02 mezcla mdc-2"/>
      <sheetName val="8,03 Base granular"/>
      <sheetName val="8,04 Riego"/>
      <sheetName val="9,01 Bordillo"/>
      <sheetName val="11,01 mezcla msc -25"/>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o"/>
      <sheetName val="10,04 Construccion mortero"/>
      <sheetName val="10,06 Colocacion de piso gres"/>
      <sheetName val="O.E-02"/>
      <sheetName val="O.E-03"/>
      <sheetName val="O.E 26 COLUMNA CIRCULAR 35 M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row r="9845">
          <cell r="Z9845">
            <v>0</v>
          </cell>
        </row>
        <row r="9846">
          <cell r="Z9846">
            <v>0.01</v>
          </cell>
        </row>
        <row r="9847">
          <cell r="Z9847">
            <v>0.02</v>
          </cell>
        </row>
        <row r="9848">
          <cell r="Z9848">
            <v>0.03</v>
          </cell>
        </row>
        <row r="9849">
          <cell r="Z9849">
            <v>0.04</v>
          </cell>
        </row>
        <row r="9850">
          <cell r="Z9850">
            <v>0.05</v>
          </cell>
        </row>
        <row r="9851">
          <cell r="Z9851">
            <v>0.06</v>
          </cell>
        </row>
        <row r="9852">
          <cell r="Z9852">
            <v>7.0000000000000007E-2</v>
          </cell>
        </row>
        <row r="9853">
          <cell r="Z9853">
            <v>0.08</v>
          </cell>
        </row>
        <row r="9854">
          <cell r="Z9854">
            <v>0.09</v>
          </cell>
        </row>
        <row r="9855">
          <cell r="Z9855">
            <v>0.1</v>
          </cell>
        </row>
        <row r="9856">
          <cell r="Z9856">
            <v>0.11</v>
          </cell>
        </row>
        <row r="9857">
          <cell r="Z9857">
            <v>0.12</v>
          </cell>
        </row>
        <row r="9858">
          <cell r="Z9858">
            <v>0.13</v>
          </cell>
        </row>
        <row r="9859">
          <cell r="Z9859">
            <v>0.14000000000000001</v>
          </cell>
        </row>
        <row r="9860">
          <cell r="Z9860">
            <v>0.15</v>
          </cell>
        </row>
        <row r="9861">
          <cell r="Z9861">
            <v>0.16</v>
          </cell>
        </row>
        <row r="9862">
          <cell r="Z9862">
            <v>0.17</v>
          </cell>
        </row>
        <row r="9863">
          <cell r="Z9863">
            <v>0.18</v>
          </cell>
        </row>
        <row r="9864">
          <cell r="Z9864">
            <v>0.19</v>
          </cell>
        </row>
        <row r="9865">
          <cell r="Z9865">
            <v>0.2</v>
          </cell>
        </row>
        <row r="9866">
          <cell r="Z9866">
            <v>0.21</v>
          </cell>
        </row>
        <row r="9867">
          <cell r="Z9867">
            <v>0.22</v>
          </cell>
        </row>
        <row r="9868">
          <cell r="Z9868">
            <v>0.23</v>
          </cell>
        </row>
        <row r="9869">
          <cell r="Z9869">
            <v>0.24</v>
          </cell>
        </row>
        <row r="9870">
          <cell r="Z9870">
            <v>0.25</v>
          </cell>
        </row>
        <row r="9871">
          <cell r="Z9871">
            <v>0.26</v>
          </cell>
        </row>
        <row r="9872">
          <cell r="Z9872">
            <v>0.27</v>
          </cell>
        </row>
        <row r="9873">
          <cell r="Z9873">
            <v>0.28000000000000003</v>
          </cell>
        </row>
        <row r="9874">
          <cell r="Z9874">
            <v>0.28999999999999998</v>
          </cell>
        </row>
        <row r="9875">
          <cell r="Z9875">
            <v>0.3</v>
          </cell>
        </row>
        <row r="9876">
          <cell r="Z9876">
            <v>0.31</v>
          </cell>
        </row>
        <row r="9877">
          <cell r="Z9877">
            <v>0.32</v>
          </cell>
        </row>
        <row r="9878">
          <cell r="Z9878">
            <v>0.33</v>
          </cell>
        </row>
        <row r="9879">
          <cell r="Z9879">
            <v>0.34</v>
          </cell>
        </row>
        <row r="9880">
          <cell r="Z9880">
            <v>0.35</v>
          </cell>
        </row>
        <row r="9881">
          <cell r="Z9881">
            <v>0.36</v>
          </cell>
        </row>
        <row r="9882">
          <cell r="Z9882">
            <v>0.37</v>
          </cell>
        </row>
        <row r="9883">
          <cell r="Z9883">
            <v>0.38</v>
          </cell>
        </row>
        <row r="9884">
          <cell r="Z9884">
            <v>0.39</v>
          </cell>
        </row>
        <row r="9885">
          <cell r="Z9885">
            <v>0.4</v>
          </cell>
        </row>
        <row r="9886">
          <cell r="Z9886">
            <v>0.41</v>
          </cell>
        </row>
        <row r="9887">
          <cell r="Z9887">
            <v>0.42</v>
          </cell>
        </row>
        <row r="9888">
          <cell r="Z9888">
            <v>0.43</v>
          </cell>
        </row>
        <row r="9889">
          <cell r="Z9889">
            <v>0.44</v>
          </cell>
        </row>
        <row r="9890">
          <cell r="Z9890">
            <v>0.45</v>
          </cell>
        </row>
        <row r="9891">
          <cell r="Z9891">
            <v>0.46</v>
          </cell>
        </row>
        <row r="9892">
          <cell r="Z9892">
            <v>0.47</v>
          </cell>
        </row>
        <row r="9893">
          <cell r="Z9893">
            <v>0.48</v>
          </cell>
        </row>
        <row r="9894">
          <cell r="Z9894">
            <v>0.49</v>
          </cell>
        </row>
        <row r="9895">
          <cell r="Z9895">
            <v>0.5</v>
          </cell>
        </row>
        <row r="9896">
          <cell r="Z9896">
            <v>0.51</v>
          </cell>
        </row>
        <row r="9897">
          <cell r="Z9897">
            <v>0.52</v>
          </cell>
        </row>
        <row r="9898">
          <cell r="Z9898">
            <v>0.53</v>
          </cell>
        </row>
        <row r="9899">
          <cell r="Z9899">
            <v>0.54</v>
          </cell>
        </row>
        <row r="9900">
          <cell r="Z9900">
            <v>0.55000000000000004</v>
          </cell>
        </row>
        <row r="9901">
          <cell r="Z9901">
            <v>0.56000000000000005</v>
          </cell>
        </row>
        <row r="9902">
          <cell r="Z9902">
            <v>0.56999999999999995</v>
          </cell>
        </row>
        <row r="9903">
          <cell r="Z9903">
            <v>0.57999999999999996</v>
          </cell>
        </row>
        <row r="9904">
          <cell r="Z9904">
            <v>0.59</v>
          </cell>
        </row>
        <row r="9905">
          <cell r="Z9905">
            <v>0.6</v>
          </cell>
        </row>
        <row r="9906">
          <cell r="Z9906">
            <v>0.61</v>
          </cell>
        </row>
        <row r="9907">
          <cell r="Z9907">
            <v>0.62</v>
          </cell>
        </row>
        <row r="9908">
          <cell r="Z9908">
            <v>0.63</v>
          </cell>
        </row>
        <row r="9909">
          <cell r="Z9909">
            <v>0.64</v>
          </cell>
        </row>
        <row r="9910">
          <cell r="Z9910">
            <v>0.65</v>
          </cell>
        </row>
        <row r="9911">
          <cell r="Z9911">
            <v>0.66</v>
          </cell>
        </row>
        <row r="9912">
          <cell r="Z9912">
            <v>0.67</v>
          </cell>
        </row>
        <row r="9913">
          <cell r="Z9913">
            <v>0.68</v>
          </cell>
        </row>
        <row r="9914">
          <cell r="Z9914">
            <v>0.69</v>
          </cell>
        </row>
        <row r="9915">
          <cell r="Z9915">
            <v>0.7</v>
          </cell>
        </row>
        <row r="9916">
          <cell r="Z9916">
            <v>0.71</v>
          </cell>
        </row>
        <row r="9917">
          <cell r="Z9917">
            <v>0.72</v>
          </cell>
        </row>
        <row r="9918">
          <cell r="Z9918">
            <v>0.73</v>
          </cell>
        </row>
        <row r="9919">
          <cell r="Z9919">
            <v>0.74</v>
          </cell>
        </row>
        <row r="9920">
          <cell r="Z9920">
            <v>0.75</v>
          </cell>
        </row>
        <row r="9921">
          <cell r="Z9921">
            <v>0.76</v>
          </cell>
        </row>
        <row r="9922">
          <cell r="Z9922">
            <v>0.77</v>
          </cell>
        </row>
        <row r="9923">
          <cell r="Z9923">
            <v>0.78</v>
          </cell>
        </row>
        <row r="9924">
          <cell r="Z9924">
            <v>0.79</v>
          </cell>
        </row>
        <row r="9925">
          <cell r="Z9925">
            <v>0.8</v>
          </cell>
        </row>
        <row r="9926">
          <cell r="Z9926">
            <v>0.81</v>
          </cell>
        </row>
        <row r="9927">
          <cell r="Z9927">
            <v>0.82</v>
          </cell>
        </row>
        <row r="9928">
          <cell r="Z9928">
            <v>0.83</v>
          </cell>
        </row>
        <row r="9929">
          <cell r="Z9929">
            <v>0.84</v>
          </cell>
        </row>
        <row r="9930">
          <cell r="Z9930">
            <v>0.85</v>
          </cell>
        </row>
        <row r="9931">
          <cell r="Z9931">
            <v>0.86</v>
          </cell>
        </row>
        <row r="9932">
          <cell r="Z9932">
            <v>0.87</v>
          </cell>
        </row>
        <row r="9933">
          <cell r="Z9933">
            <v>0.88</v>
          </cell>
        </row>
        <row r="9934">
          <cell r="Z9934">
            <v>0.89</v>
          </cell>
        </row>
        <row r="9935">
          <cell r="Z9935">
            <v>0.9</v>
          </cell>
        </row>
        <row r="9936">
          <cell r="Z9936">
            <v>0.91</v>
          </cell>
        </row>
        <row r="9937">
          <cell r="Z9937">
            <v>0.92</v>
          </cell>
        </row>
        <row r="9938">
          <cell r="Z9938">
            <v>0.93</v>
          </cell>
        </row>
        <row r="9939">
          <cell r="Z9939">
            <v>0.94</v>
          </cell>
        </row>
        <row r="9940">
          <cell r="Z9940">
            <v>0.95</v>
          </cell>
        </row>
        <row r="9941">
          <cell r="Z9941">
            <v>0.96</v>
          </cell>
        </row>
        <row r="9942">
          <cell r="Z9942">
            <v>0.97</v>
          </cell>
        </row>
        <row r="9943">
          <cell r="Z9943">
            <v>0.98</v>
          </cell>
        </row>
        <row r="9944">
          <cell r="Z9944">
            <v>0.99</v>
          </cell>
        </row>
        <row r="9945">
          <cell r="Z9945">
            <v>1</v>
          </cell>
        </row>
        <row r="9946">
          <cell r="Z9946">
            <v>1.01</v>
          </cell>
        </row>
        <row r="9947">
          <cell r="Z9947">
            <v>1.02</v>
          </cell>
        </row>
        <row r="9948">
          <cell r="Z9948">
            <v>1.03</v>
          </cell>
        </row>
        <row r="9949">
          <cell r="Z9949">
            <v>1.04</v>
          </cell>
        </row>
        <row r="9950">
          <cell r="Z9950">
            <v>1.05</v>
          </cell>
        </row>
        <row r="9951">
          <cell r="Z9951">
            <v>1.06</v>
          </cell>
        </row>
        <row r="9952">
          <cell r="Z9952">
            <v>1.07</v>
          </cell>
        </row>
        <row r="9953">
          <cell r="Z9953">
            <v>1.08</v>
          </cell>
        </row>
        <row r="9954">
          <cell r="Z9954">
            <v>1.0900000000000001</v>
          </cell>
        </row>
        <row r="9955">
          <cell r="Z9955">
            <v>1.1000000000000001</v>
          </cell>
        </row>
        <row r="9956">
          <cell r="Z9956">
            <v>1.1100000000000001</v>
          </cell>
        </row>
        <row r="9957">
          <cell r="Z9957">
            <v>1.1200000000000001</v>
          </cell>
        </row>
        <row r="9958">
          <cell r="Z9958">
            <v>1.1299999999999999</v>
          </cell>
        </row>
        <row r="9959">
          <cell r="Z9959">
            <v>1.1399999999999999</v>
          </cell>
        </row>
        <row r="9960">
          <cell r="Z9960">
            <v>1.1499999999999999</v>
          </cell>
        </row>
        <row r="9961">
          <cell r="Z9961">
            <v>1.1599999999999999</v>
          </cell>
        </row>
        <row r="9962">
          <cell r="Z9962">
            <v>1.17</v>
          </cell>
        </row>
        <row r="9963">
          <cell r="Z9963">
            <v>1.18</v>
          </cell>
        </row>
        <row r="9964">
          <cell r="Z9964">
            <v>1.19</v>
          </cell>
        </row>
        <row r="9965">
          <cell r="Z9965">
            <v>1.2</v>
          </cell>
        </row>
        <row r="9966">
          <cell r="Z9966">
            <v>1.21</v>
          </cell>
        </row>
        <row r="9967">
          <cell r="Z9967">
            <v>1.22</v>
          </cell>
        </row>
        <row r="9968">
          <cell r="Z9968">
            <v>1.23</v>
          </cell>
        </row>
        <row r="9969">
          <cell r="Z9969">
            <v>1.24</v>
          </cell>
        </row>
        <row r="9970">
          <cell r="Z9970">
            <v>1.25</v>
          </cell>
        </row>
        <row r="9971">
          <cell r="Z9971">
            <v>1.26</v>
          </cell>
        </row>
        <row r="9972">
          <cell r="Z9972">
            <v>1.27</v>
          </cell>
        </row>
        <row r="9973">
          <cell r="Z9973">
            <v>1.28</v>
          </cell>
        </row>
        <row r="9974">
          <cell r="Z9974">
            <v>1.29</v>
          </cell>
        </row>
        <row r="9975">
          <cell r="Z9975">
            <v>1.3</v>
          </cell>
        </row>
        <row r="9976">
          <cell r="Z9976">
            <v>1.31</v>
          </cell>
        </row>
        <row r="9977">
          <cell r="Z9977">
            <v>1.32</v>
          </cell>
        </row>
        <row r="9978">
          <cell r="Z9978">
            <v>1.33</v>
          </cell>
        </row>
        <row r="9979">
          <cell r="Z9979">
            <v>1.34</v>
          </cell>
        </row>
        <row r="9980">
          <cell r="Z9980">
            <v>1.35</v>
          </cell>
        </row>
        <row r="9981">
          <cell r="Z9981">
            <v>1.36</v>
          </cell>
        </row>
        <row r="9982">
          <cell r="Z9982">
            <v>1.37</v>
          </cell>
        </row>
        <row r="9983">
          <cell r="Z9983">
            <v>1.38</v>
          </cell>
        </row>
        <row r="9984">
          <cell r="Z9984">
            <v>1.39</v>
          </cell>
        </row>
        <row r="9985">
          <cell r="Z9985">
            <v>1.4</v>
          </cell>
        </row>
        <row r="9986">
          <cell r="Z9986">
            <v>1.41</v>
          </cell>
        </row>
        <row r="9987">
          <cell r="Z9987">
            <v>1.42</v>
          </cell>
        </row>
        <row r="9988">
          <cell r="Z9988">
            <v>1.43</v>
          </cell>
        </row>
        <row r="9989">
          <cell r="Z9989">
            <v>1.44</v>
          </cell>
        </row>
        <row r="9990">
          <cell r="Z9990">
            <v>1.45</v>
          </cell>
        </row>
        <row r="9991">
          <cell r="Z9991">
            <v>1.46</v>
          </cell>
        </row>
        <row r="9992">
          <cell r="Z9992">
            <v>1.47</v>
          </cell>
        </row>
        <row r="9993">
          <cell r="Z9993">
            <v>1.48</v>
          </cell>
        </row>
        <row r="9994">
          <cell r="Z9994">
            <v>1.49</v>
          </cell>
        </row>
        <row r="9995">
          <cell r="Z9995">
            <v>1.5</v>
          </cell>
        </row>
        <row r="9996">
          <cell r="Z9996">
            <v>1.51</v>
          </cell>
        </row>
        <row r="9997">
          <cell r="Z9997">
            <v>1.52</v>
          </cell>
        </row>
        <row r="9998">
          <cell r="Z9998">
            <v>1.53</v>
          </cell>
        </row>
        <row r="9999">
          <cell r="Z9999">
            <v>1.54</v>
          </cell>
        </row>
        <row r="10000">
          <cell r="Z10000">
            <v>1.55</v>
          </cell>
        </row>
        <row r="10001">
          <cell r="Z10001">
            <v>1.56</v>
          </cell>
        </row>
        <row r="10002">
          <cell r="Z10002">
            <v>1.57</v>
          </cell>
        </row>
        <row r="10003">
          <cell r="Z10003">
            <v>1.58</v>
          </cell>
        </row>
        <row r="10004">
          <cell r="Z10004">
            <v>1.59</v>
          </cell>
        </row>
        <row r="10005">
          <cell r="Z10005">
            <v>1.6</v>
          </cell>
        </row>
        <row r="10006">
          <cell r="Z10006">
            <v>1.61</v>
          </cell>
        </row>
        <row r="10007">
          <cell r="Z10007">
            <v>1.62</v>
          </cell>
        </row>
        <row r="10008">
          <cell r="Z10008">
            <v>1.63</v>
          </cell>
        </row>
        <row r="10009">
          <cell r="Z10009">
            <v>1.64</v>
          </cell>
        </row>
        <row r="10010">
          <cell r="Z10010">
            <v>1.65</v>
          </cell>
        </row>
        <row r="10011">
          <cell r="Z10011">
            <v>1.66</v>
          </cell>
        </row>
        <row r="10012">
          <cell r="Z10012">
            <v>1.67</v>
          </cell>
        </row>
        <row r="10013">
          <cell r="Z10013">
            <v>1.68</v>
          </cell>
        </row>
        <row r="10014">
          <cell r="Z10014">
            <v>1.69</v>
          </cell>
        </row>
        <row r="10015">
          <cell r="Z10015">
            <v>1.7</v>
          </cell>
        </row>
        <row r="10016">
          <cell r="Z10016">
            <v>1.71</v>
          </cell>
        </row>
        <row r="10017">
          <cell r="Z10017">
            <v>1.72</v>
          </cell>
        </row>
        <row r="10018">
          <cell r="Z10018">
            <v>1.73</v>
          </cell>
        </row>
        <row r="10019">
          <cell r="Z10019">
            <v>1.74</v>
          </cell>
        </row>
        <row r="10020">
          <cell r="Z10020">
            <v>1.75</v>
          </cell>
        </row>
        <row r="10021">
          <cell r="Z10021">
            <v>1.76</v>
          </cell>
        </row>
        <row r="10022">
          <cell r="Z10022">
            <v>1.77</v>
          </cell>
        </row>
        <row r="10023">
          <cell r="Z10023">
            <v>1.78</v>
          </cell>
        </row>
        <row r="10024">
          <cell r="Z10024">
            <v>1.79</v>
          </cell>
        </row>
        <row r="10025">
          <cell r="Z10025">
            <v>1.8</v>
          </cell>
        </row>
        <row r="10026">
          <cell r="Z10026">
            <v>1.81</v>
          </cell>
        </row>
        <row r="10027">
          <cell r="Z10027">
            <v>1.82</v>
          </cell>
        </row>
        <row r="10028">
          <cell r="Z10028">
            <v>1.83</v>
          </cell>
        </row>
        <row r="10029">
          <cell r="Z10029">
            <v>1.84</v>
          </cell>
        </row>
        <row r="10030">
          <cell r="Z10030">
            <v>1.85</v>
          </cell>
        </row>
        <row r="10031">
          <cell r="Z10031">
            <v>1.86</v>
          </cell>
        </row>
        <row r="10032">
          <cell r="Z10032">
            <v>1.87</v>
          </cell>
        </row>
        <row r="10033">
          <cell r="Z10033">
            <v>1.88</v>
          </cell>
        </row>
        <row r="10034">
          <cell r="Z10034">
            <v>1.89</v>
          </cell>
        </row>
        <row r="10035">
          <cell r="Z10035">
            <v>1.9</v>
          </cell>
        </row>
        <row r="10036">
          <cell r="Z10036">
            <v>1.91</v>
          </cell>
        </row>
        <row r="10037">
          <cell r="Z10037">
            <v>1.92</v>
          </cell>
        </row>
        <row r="10038">
          <cell r="Z10038">
            <v>1.93</v>
          </cell>
        </row>
        <row r="10039">
          <cell r="Z10039">
            <v>1.94</v>
          </cell>
        </row>
        <row r="10040">
          <cell r="Z10040">
            <v>1.95</v>
          </cell>
        </row>
        <row r="10041">
          <cell r="Z10041">
            <v>1.96</v>
          </cell>
        </row>
        <row r="10042">
          <cell r="Z10042">
            <v>1.97</v>
          </cell>
        </row>
        <row r="10043">
          <cell r="Z10043">
            <v>1.98</v>
          </cell>
        </row>
        <row r="10044">
          <cell r="Z10044">
            <v>1.99</v>
          </cell>
        </row>
        <row r="10045">
          <cell r="Z10045">
            <v>2</v>
          </cell>
        </row>
        <row r="10046">
          <cell r="Z10046">
            <v>2.0099999999999998</v>
          </cell>
        </row>
        <row r="10047">
          <cell r="Z10047">
            <v>2.02</v>
          </cell>
        </row>
        <row r="10048">
          <cell r="Z10048">
            <v>2.0299999999999998</v>
          </cell>
        </row>
        <row r="10049">
          <cell r="Z10049">
            <v>2.04</v>
          </cell>
        </row>
        <row r="10050">
          <cell r="Z10050">
            <v>2.0499999999999998</v>
          </cell>
        </row>
        <row r="10051">
          <cell r="Z10051">
            <v>2.06</v>
          </cell>
        </row>
        <row r="10052">
          <cell r="Z10052">
            <v>2.0699999999999998</v>
          </cell>
        </row>
        <row r="10053">
          <cell r="Z10053">
            <v>2.08</v>
          </cell>
        </row>
        <row r="10054">
          <cell r="Z10054">
            <v>2.09</v>
          </cell>
        </row>
        <row r="10055">
          <cell r="Z10055">
            <v>2.1</v>
          </cell>
        </row>
        <row r="10056">
          <cell r="Z10056">
            <v>2.11</v>
          </cell>
        </row>
        <row r="10057">
          <cell r="Z10057">
            <v>2.12</v>
          </cell>
        </row>
        <row r="10058">
          <cell r="Z10058">
            <v>2.13</v>
          </cell>
        </row>
        <row r="10059">
          <cell r="Z10059">
            <v>2.14</v>
          </cell>
        </row>
        <row r="10060">
          <cell r="Z10060">
            <v>2.15</v>
          </cell>
        </row>
        <row r="10061">
          <cell r="Z10061">
            <v>2.16</v>
          </cell>
        </row>
        <row r="10062">
          <cell r="Z10062">
            <v>2.17</v>
          </cell>
        </row>
        <row r="10063">
          <cell r="Z10063">
            <v>2.1800000000000002</v>
          </cell>
        </row>
        <row r="10064">
          <cell r="Z10064">
            <v>2.19</v>
          </cell>
        </row>
        <row r="10065">
          <cell r="Z10065">
            <v>2.2000000000000002</v>
          </cell>
        </row>
        <row r="10066">
          <cell r="Z10066">
            <v>2.21</v>
          </cell>
        </row>
        <row r="10067">
          <cell r="Z10067">
            <v>2.2200000000000002</v>
          </cell>
        </row>
        <row r="10068">
          <cell r="Z10068">
            <v>2.23</v>
          </cell>
        </row>
        <row r="10069">
          <cell r="Z10069">
            <v>2.2400000000000002</v>
          </cell>
        </row>
        <row r="10070">
          <cell r="Z10070">
            <v>2.25</v>
          </cell>
        </row>
        <row r="10071">
          <cell r="Z10071">
            <v>2.2599999999999998</v>
          </cell>
        </row>
        <row r="10072">
          <cell r="Z10072">
            <v>2.27</v>
          </cell>
        </row>
        <row r="10073">
          <cell r="Z10073">
            <v>2.2799999999999998</v>
          </cell>
        </row>
        <row r="10074">
          <cell r="Z10074">
            <v>2.29</v>
          </cell>
        </row>
        <row r="10075">
          <cell r="Z10075">
            <v>2.2999999999999998</v>
          </cell>
        </row>
        <row r="10076">
          <cell r="Z10076">
            <v>2.31</v>
          </cell>
        </row>
        <row r="10077">
          <cell r="Z10077">
            <v>2.3199999999999998</v>
          </cell>
        </row>
        <row r="10078">
          <cell r="Z10078">
            <v>2.33</v>
          </cell>
        </row>
        <row r="10079">
          <cell r="Z10079">
            <v>2.34</v>
          </cell>
        </row>
        <row r="10080">
          <cell r="Z10080">
            <v>2.35</v>
          </cell>
        </row>
        <row r="10081">
          <cell r="Z10081">
            <v>2.36</v>
          </cell>
        </row>
        <row r="10082">
          <cell r="Z10082">
            <v>2.37</v>
          </cell>
        </row>
        <row r="10083">
          <cell r="Z10083">
            <v>2.38</v>
          </cell>
        </row>
        <row r="10084">
          <cell r="Z10084">
            <v>2.39</v>
          </cell>
        </row>
        <row r="10085">
          <cell r="Z10085">
            <v>2.4</v>
          </cell>
        </row>
        <row r="10086">
          <cell r="Z10086">
            <v>2.41</v>
          </cell>
        </row>
        <row r="10087">
          <cell r="Z10087">
            <v>2.42</v>
          </cell>
        </row>
        <row r="10088">
          <cell r="Z10088">
            <v>2.4300000000000002</v>
          </cell>
        </row>
        <row r="10089">
          <cell r="Z10089">
            <v>2.44</v>
          </cell>
        </row>
        <row r="10090">
          <cell r="Z10090">
            <v>2.4500000000000002</v>
          </cell>
        </row>
        <row r="10091">
          <cell r="Z10091">
            <v>2.46</v>
          </cell>
        </row>
        <row r="10092">
          <cell r="Z10092">
            <v>2.4700000000000002</v>
          </cell>
        </row>
        <row r="10093">
          <cell r="Z10093">
            <v>2.48</v>
          </cell>
        </row>
        <row r="10094">
          <cell r="Z10094">
            <v>2.4900000000000002</v>
          </cell>
        </row>
        <row r="10095">
          <cell r="Z10095">
            <v>2.5</v>
          </cell>
        </row>
        <row r="10096">
          <cell r="Z10096">
            <v>2.5099999999999998</v>
          </cell>
        </row>
        <row r="10097">
          <cell r="Z10097">
            <v>2.52</v>
          </cell>
        </row>
        <row r="10098">
          <cell r="Z10098">
            <v>2.5299999999999998</v>
          </cell>
        </row>
        <row r="10099">
          <cell r="Z10099">
            <v>2.54</v>
          </cell>
        </row>
        <row r="10100">
          <cell r="Z10100">
            <v>2.5499999999999998</v>
          </cell>
        </row>
        <row r="10101">
          <cell r="Z10101">
            <v>2.56</v>
          </cell>
        </row>
        <row r="10102">
          <cell r="Z10102">
            <v>2.57</v>
          </cell>
        </row>
        <row r="10103">
          <cell r="Z10103">
            <v>2.58</v>
          </cell>
        </row>
        <row r="10104">
          <cell r="Z10104">
            <v>2.59</v>
          </cell>
        </row>
        <row r="10105">
          <cell r="Z10105">
            <v>2.6</v>
          </cell>
        </row>
        <row r="10106">
          <cell r="Z10106">
            <v>2.61</v>
          </cell>
        </row>
        <row r="10107">
          <cell r="Z10107">
            <v>2.62</v>
          </cell>
        </row>
        <row r="10108">
          <cell r="Z10108">
            <v>2.63</v>
          </cell>
        </row>
        <row r="10109">
          <cell r="Z10109">
            <v>2.64</v>
          </cell>
        </row>
        <row r="10110">
          <cell r="Z10110">
            <v>2.65</v>
          </cell>
        </row>
        <row r="10111">
          <cell r="Z10111">
            <v>2.66</v>
          </cell>
        </row>
        <row r="10112">
          <cell r="Z10112">
            <v>2.67</v>
          </cell>
        </row>
        <row r="10113">
          <cell r="Z10113">
            <v>2.68</v>
          </cell>
        </row>
        <row r="10114">
          <cell r="Z10114">
            <v>2.69</v>
          </cell>
        </row>
        <row r="10115">
          <cell r="Z10115">
            <v>2.7</v>
          </cell>
        </row>
        <row r="10116">
          <cell r="Z10116">
            <v>2.71</v>
          </cell>
        </row>
        <row r="10117">
          <cell r="Z10117">
            <v>2.72</v>
          </cell>
        </row>
        <row r="10118">
          <cell r="Z10118">
            <v>2.73</v>
          </cell>
        </row>
        <row r="10119">
          <cell r="Z10119">
            <v>2.74</v>
          </cell>
        </row>
        <row r="10120">
          <cell r="Z10120">
            <v>2.75</v>
          </cell>
        </row>
        <row r="10121">
          <cell r="Z10121">
            <v>2.76</v>
          </cell>
        </row>
        <row r="10122">
          <cell r="Z10122">
            <v>2.77</v>
          </cell>
        </row>
        <row r="10123">
          <cell r="Z10123">
            <v>2.78</v>
          </cell>
        </row>
        <row r="10124">
          <cell r="Z10124">
            <v>2.79</v>
          </cell>
        </row>
        <row r="10125">
          <cell r="Z10125">
            <v>2.8</v>
          </cell>
        </row>
        <row r="10126">
          <cell r="Z10126">
            <v>2.81</v>
          </cell>
        </row>
        <row r="10127">
          <cell r="Z10127">
            <v>2.82</v>
          </cell>
        </row>
        <row r="10128">
          <cell r="Z10128">
            <v>2.83</v>
          </cell>
        </row>
        <row r="10129">
          <cell r="Z10129">
            <v>2.84</v>
          </cell>
        </row>
        <row r="10130">
          <cell r="Z10130">
            <v>2.85</v>
          </cell>
        </row>
        <row r="10131">
          <cell r="Z10131">
            <v>2.86</v>
          </cell>
        </row>
        <row r="10132">
          <cell r="Z10132">
            <v>2.87</v>
          </cell>
        </row>
        <row r="10133">
          <cell r="Z10133">
            <v>2.88</v>
          </cell>
        </row>
        <row r="10134">
          <cell r="Z10134">
            <v>2.89</v>
          </cell>
        </row>
        <row r="10135">
          <cell r="Z10135">
            <v>2.9</v>
          </cell>
        </row>
        <row r="10136">
          <cell r="Z10136">
            <v>2.91</v>
          </cell>
        </row>
        <row r="10137">
          <cell r="Z10137">
            <v>2.92</v>
          </cell>
        </row>
        <row r="10138">
          <cell r="Z10138">
            <v>2.93</v>
          </cell>
        </row>
        <row r="10139">
          <cell r="Z10139">
            <v>2.94</v>
          </cell>
        </row>
        <row r="10140">
          <cell r="Z10140">
            <v>2.95</v>
          </cell>
        </row>
        <row r="10141">
          <cell r="Z10141">
            <v>2.96</v>
          </cell>
        </row>
        <row r="10142">
          <cell r="Z10142">
            <v>2.97</v>
          </cell>
        </row>
        <row r="10143">
          <cell r="Z10143">
            <v>2.98</v>
          </cell>
        </row>
        <row r="10144">
          <cell r="Z10144">
            <v>2.99</v>
          </cell>
        </row>
        <row r="10145">
          <cell r="Z10145">
            <v>3</v>
          </cell>
        </row>
        <row r="10146">
          <cell r="Z10146">
            <v>3.01</v>
          </cell>
        </row>
        <row r="10147">
          <cell r="Z10147">
            <v>3.02</v>
          </cell>
        </row>
        <row r="10148">
          <cell r="Z10148">
            <v>3.03</v>
          </cell>
        </row>
        <row r="10149">
          <cell r="Z10149">
            <v>3.04</v>
          </cell>
        </row>
        <row r="10150">
          <cell r="Z10150">
            <v>3.05</v>
          </cell>
        </row>
        <row r="10151">
          <cell r="Z10151">
            <v>3.06</v>
          </cell>
        </row>
        <row r="10152">
          <cell r="Z10152">
            <v>3.07</v>
          </cell>
        </row>
        <row r="10153">
          <cell r="Z10153">
            <v>3.08</v>
          </cell>
        </row>
        <row r="10154">
          <cell r="Z10154">
            <v>3.09</v>
          </cell>
        </row>
        <row r="10155">
          <cell r="Z10155">
            <v>3.1</v>
          </cell>
        </row>
        <row r="10156">
          <cell r="Z10156">
            <v>3.11</v>
          </cell>
        </row>
        <row r="10157">
          <cell r="Z10157">
            <v>3.12</v>
          </cell>
        </row>
        <row r="10158">
          <cell r="Z10158">
            <v>3.13</v>
          </cell>
        </row>
        <row r="10159">
          <cell r="Z10159">
            <v>3.14</v>
          </cell>
        </row>
        <row r="10160">
          <cell r="Z10160">
            <v>3.15</v>
          </cell>
        </row>
        <row r="10161">
          <cell r="Z10161">
            <v>3.16</v>
          </cell>
        </row>
        <row r="10162">
          <cell r="Z10162">
            <v>3.17</v>
          </cell>
        </row>
        <row r="10163">
          <cell r="Z10163">
            <v>3.18</v>
          </cell>
        </row>
        <row r="10164">
          <cell r="Z10164">
            <v>3.19</v>
          </cell>
        </row>
        <row r="10165">
          <cell r="Z10165">
            <v>3.2</v>
          </cell>
        </row>
        <row r="10166">
          <cell r="Z10166">
            <v>3.21</v>
          </cell>
        </row>
        <row r="10167">
          <cell r="Z10167">
            <v>3.22</v>
          </cell>
        </row>
        <row r="10168">
          <cell r="Z10168">
            <v>3.23</v>
          </cell>
        </row>
        <row r="10169">
          <cell r="Z10169">
            <v>3.24</v>
          </cell>
        </row>
        <row r="10170">
          <cell r="Z10170">
            <v>3.25</v>
          </cell>
        </row>
        <row r="10171">
          <cell r="Z10171">
            <v>3.26</v>
          </cell>
        </row>
        <row r="10172">
          <cell r="Z10172">
            <v>3.27</v>
          </cell>
        </row>
        <row r="10173">
          <cell r="Z10173">
            <v>3.28</v>
          </cell>
        </row>
        <row r="10174">
          <cell r="Z10174">
            <v>3.29</v>
          </cell>
        </row>
        <row r="10175">
          <cell r="Z10175">
            <v>3.3</v>
          </cell>
        </row>
        <row r="10176">
          <cell r="Z10176">
            <v>3.31</v>
          </cell>
        </row>
        <row r="10177">
          <cell r="Z10177">
            <v>3.32</v>
          </cell>
        </row>
        <row r="10178">
          <cell r="Z10178">
            <v>3.33</v>
          </cell>
        </row>
        <row r="10179">
          <cell r="Z10179">
            <v>3.34</v>
          </cell>
        </row>
        <row r="10180">
          <cell r="Z10180">
            <v>3.35</v>
          </cell>
        </row>
        <row r="10181">
          <cell r="Z10181">
            <v>3.36</v>
          </cell>
        </row>
        <row r="10182">
          <cell r="Z10182">
            <v>3.37</v>
          </cell>
        </row>
        <row r="10183">
          <cell r="Z10183">
            <v>3.38</v>
          </cell>
        </row>
        <row r="10184">
          <cell r="Z10184">
            <v>3.39</v>
          </cell>
        </row>
        <row r="10185">
          <cell r="Z10185">
            <v>3.4</v>
          </cell>
        </row>
        <row r="10186">
          <cell r="Z10186">
            <v>3.41</v>
          </cell>
        </row>
        <row r="10187">
          <cell r="Z10187">
            <v>3.42</v>
          </cell>
        </row>
        <row r="10188">
          <cell r="Z10188">
            <v>3.43</v>
          </cell>
        </row>
        <row r="10189">
          <cell r="Z10189">
            <v>3.44</v>
          </cell>
        </row>
        <row r="10190">
          <cell r="Z10190">
            <v>3.45</v>
          </cell>
        </row>
        <row r="10191">
          <cell r="Z10191">
            <v>3.46</v>
          </cell>
        </row>
        <row r="10192">
          <cell r="Z10192">
            <v>3.47</v>
          </cell>
        </row>
        <row r="10193">
          <cell r="Z10193">
            <v>3.48</v>
          </cell>
        </row>
        <row r="10194">
          <cell r="Z10194">
            <v>3.49</v>
          </cell>
        </row>
        <row r="10195">
          <cell r="Z10195">
            <v>3.5</v>
          </cell>
        </row>
        <row r="10196">
          <cell r="Z10196">
            <v>3.51</v>
          </cell>
        </row>
        <row r="10197">
          <cell r="Z10197">
            <v>3.52</v>
          </cell>
        </row>
        <row r="10198">
          <cell r="Z10198">
            <v>3.53</v>
          </cell>
        </row>
        <row r="10199">
          <cell r="Z10199">
            <v>3.54</v>
          </cell>
        </row>
        <row r="10200">
          <cell r="Z10200">
            <v>3.55</v>
          </cell>
        </row>
        <row r="10201">
          <cell r="Z10201">
            <v>3.56</v>
          </cell>
        </row>
        <row r="10202">
          <cell r="Z10202">
            <v>3.57</v>
          </cell>
        </row>
        <row r="10203">
          <cell r="Z10203">
            <v>3.58</v>
          </cell>
        </row>
        <row r="10204">
          <cell r="Z10204">
            <v>3.59</v>
          </cell>
        </row>
        <row r="10205">
          <cell r="Z10205">
            <v>3.6</v>
          </cell>
        </row>
        <row r="10206">
          <cell r="Z10206">
            <v>3.61</v>
          </cell>
        </row>
        <row r="10207">
          <cell r="Z10207">
            <v>3.62</v>
          </cell>
        </row>
        <row r="10208">
          <cell r="Z10208">
            <v>3.63</v>
          </cell>
        </row>
        <row r="10209">
          <cell r="Z10209">
            <v>3.64</v>
          </cell>
        </row>
        <row r="10210">
          <cell r="Z10210">
            <v>3.65</v>
          </cell>
        </row>
        <row r="10211">
          <cell r="Z10211">
            <v>3.66</v>
          </cell>
        </row>
        <row r="10212">
          <cell r="Z10212">
            <v>3.67</v>
          </cell>
        </row>
        <row r="10213">
          <cell r="Z10213">
            <v>3.68</v>
          </cell>
        </row>
        <row r="10214">
          <cell r="Z10214">
            <v>3.69</v>
          </cell>
        </row>
        <row r="10215">
          <cell r="Z10215">
            <v>3.7</v>
          </cell>
        </row>
        <row r="10216">
          <cell r="Z10216">
            <v>3.71</v>
          </cell>
        </row>
        <row r="10217">
          <cell r="Z10217">
            <v>3.72</v>
          </cell>
        </row>
        <row r="10218">
          <cell r="Z10218">
            <v>3.73</v>
          </cell>
        </row>
        <row r="10219">
          <cell r="Z10219">
            <v>3.74</v>
          </cell>
        </row>
        <row r="10220">
          <cell r="Z10220">
            <v>3.75</v>
          </cell>
        </row>
        <row r="10221">
          <cell r="Z10221">
            <v>3.76</v>
          </cell>
        </row>
        <row r="10222">
          <cell r="Z10222">
            <v>3.77</v>
          </cell>
        </row>
        <row r="10223">
          <cell r="Z10223">
            <v>3.78</v>
          </cell>
        </row>
        <row r="10224">
          <cell r="Z10224">
            <v>3.79</v>
          </cell>
        </row>
        <row r="10225">
          <cell r="Z10225">
            <v>3.8</v>
          </cell>
        </row>
        <row r="10226">
          <cell r="Z10226">
            <v>3.81</v>
          </cell>
        </row>
        <row r="10227">
          <cell r="Z10227">
            <v>3.82</v>
          </cell>
        </row>
        <row r="10228">
          <cell r="Z10228">
            <v>3.83</v>
          </cell>
        </row>
        <row r="10229">
          <cell r="Z10229">
            <v>3.84</v>
          </cell>
        </row>
        <row r="10230">
          <cell r="Z10230">
            <v>3.85</v>
          </cell>
        </row>
        <row r="10231">
          <cell r="Z10231">
            <v>3.86</v>
          </cell>
        </row>
        <row r="10232">
          <cell r="Z10232">
            <v>3.87</v>
          </cell>
        </row>
        <row r="10233">
          <cell r="Z10233">
            <v>3.88</v>
          </cell>
        </row>
        <row r="10234">
          <cell r="Z10234">
            <v>3.89</v>
          </cell>
        </row>
        <row r="10235">
          <cell r="Z10235">
            <v>3.9</v>
          </cell>
        </row>
        <row r="10236">
          <cell r="Z10236">
            <v>3.91</v>
          </cell>
        </row>
        <row r="10237">
          <cell r="Z10237">
            <v>3.92</v>
          </cell>
        </row>
        <row r="10238">
          <cell r="Z10238">
            <v>3.93</v>
          </cell>
        </row>
        <row r="10239">
          <cell r="Z10239">
            <v>3.94</v>
          </cell>
        </row>
        <row r="10240">
          <cell r="Z10240">
            <v>3.95</v>
          </cell>
        </row>
        <row r="10241">
          <cell r="Z10241">
            <v>3.96</v>
          </cell>
        </row>
        <row r="10242">
          <cell r="Z10242">
            <v>3.97</v>
          </cell>
        </row>
        <row r="10243">
          <cell r="Z10243">
            <v>3.98</v>
          </cell>
        </row>
        <row r="10244">
          <cell r="Z10244">
            <v>3.99</v>
          </cell>
        </row>
        <row r="10245">
          <cell r="Z10245">
            <v>4</v>
          </cell>
        </row>
        <row r="10246">
          <cell r="Z10246">
            <v>4.01</v>
          </cell>
        </row>
        <row r="10247">
          <cell r="Z10247">
            <v>4.0199999999999996</v>
          </cell>
        </row>
        <row r="10248">
          <cell r="Z10248">
            <v>4.03</v>
          </cell>
        </row>
        <row r="10249">
          <cell r="Z10249">
            <v>4.04</v>
          </cell>
        </row>
        <row r="10250">
          <cell r="Z10250">
            <v>4.05</v>
          </cell>
        </row>
        <row r="10251">
          <cell r="Z10251">
            <v>4.0599999999999996</v>
          </cell>
        </row>
        <row r="10252">
          <cell r="Z10252">
            <v>4.07</v>
          </cell>
        </row>
        <row r="10253">
          <cell r="Z10253">
            <v>4.08</v>
          </cell>
        </row>
        <row r="10254">
          <cell r="Z10254">
            <v>4.09</v>
          </cell>
        </row>
        <row r="10255">
          <cell r="Z10255">
            <v>4.0999999999999996</v>
          </cell>
        </row>
        <row r="10256">
          <cell r="Z10256">
            <v>4.1100000000000003</v>
          </cell>
        </row>
        <row r="10257">
          <cell r="Z10257">
            <v>4.12</v>
          </cell>
        </row>
        <row r="10258">
          <cell r="Z10258">
            <v>4.13</v>
          </cell>
        </row>
        <row r="10259">
          <cell r="Z10259">
            <v>4.1399999999999997</v>
          </cell>
        </row>
        <row r="10260">
          <cell r="Z10260">
            <v>4.1500000000000004</v>
          </cell>
        </row>
        <row r="10261">
          <cell r="Z10261">
            <v>4.16</v>
          </cell>
        </row>
        <row r="10262">
          <cell r="Z10262">
            <v>4.17</v>
          </cell>
        </row>
        <row r="10263">
          <cell r="Z10263">
            <v>4.18</v>
          </cell>
        </row>
        <row r="10264">
          <cell r="Z10264">
            <v>4.1900000000000004</v>
          </cell>
        </row>
        <row r="10265">
          <cell r="Z10265">
            <v>4.2</v>
          </cell>
        </row>
        <row r="10266">
          <cell r="Z10266">
            <v>4.21</v>
          </cell>
        </row>
        <row r="10267">
          <cell r="Z10267">
            <v>4.22</v>
          </cell>
        </row>
        <row r="10268">
          <cell r="Z10268">
            <v>4.2300000000000004</v>
          </cell>
        </row>
        <row r="10269">
          <cell r="Z10269">
            <v>4.24</v>
          </cell>
        </row>
        <row r="10270">
          <cell r="Z10270">
            <v>4.25</v>
          </cell>
        </row>
        <row r="10271">
          <cell r="Z10271">
            <v>4.26</v>
          </cell>
        </row>
        <row r="10272">
          <cell r="Z10272">
            <v>4.2699999999999996</v>
          </cell>
        </row>
        <row r="10273">
          <cell r="Z10273">
            <v>4.28</v>
          </cell>
        </row>
        <row r="10274">
          <cell r="Z10274">
            <v>4.29</v>
          </cell>
        </row>
        <row r="10275">
          <cell r="Z10275">
            <v>4.3</v>
          </cell>
        </row>
        <row r="10276">
          <cell r="Z10276">
            <v>4.3099999999999996</v>
          </cell>
        </row>
        <row r="10277">
          <cell r="Z10277">
            <v>4.32</v>
          </cell>
        </row>
        <row r="10278">
          <cell r="Z10278">
            <v>4.33</v>
          </cell>
        </row>
        <row r="10279">
          <cell r="Z10279">
            <v>4.34</v>
          </cell>
        </row>
        <row r="10280">
          <cell r="Z10280">
            <v>4.3499999999999996</v>
          </cell>
        </row>
        <row r="10281">
          <cell r="Z10281">
            <v>4.3600000000000003</v>
          </cell>
        </row>
        <row r="10282">
          <cell r="Z10282">
            <v>4.37</v>
          </cell>
        </row>
        <row r="10283">
          <cell r="Z10283">
            <v>4.38</v>
          </cell>
        </row>
        <row r="10284">
          <cell r="Z10284">
            <v>4.3899999999999997</v>
          </cell>
        </row>
        <row r="10285">
          <cell r="Z10285">
            <v>4.4000000000000004</v>
          </cell>
        </row>
        <row r="10286">
          <cell r="Z10286">
            <v>4.41</v>
          </cell>
        </row>
        <row r="10287">
          <cell r="Z10287">
            <v>4.42</v>
          </cell>
        </row>
        <row r="10288">
          <cell r="Z10288">
            <v>4.43</v>
          </cell>
        </row>
        <row r="10289">
          <cell r="Z10289">
            <v>4.4400000000000004</v>
          </cell>
        </row>
        <row r="10290">
          <cell r="Z10290">
            <v>4.45</v>
          </cell>
        </row>
        <row r="10291">
          <cell r="Z10291">
            <v>4.46</v>
          </cell>
        </row>
        <row r="10292">
          <cell r="Z10292">
            <v>4.47</v>
          </cell>
        </row>
        <row r="10293">
          <cell r="Z10293">
            <v>4.4800000000000004</v>
          </cell>
        </row>
        <row r="10294">
          <cell r="Z10294">
            <v>4.49</v>
          </cell>
        </row>
        <row r="10295">
          <cell r="Z10295">
            <v>4.5</v>
          </cell>
        </row>
        <row r="10296">
          <cell r="Z10296">
            <v>4.51</v>
          </cell>
        </row>
        <row r="10297">
          <cell r="Z10297">
            <v>4.5199999999999996</v>
          </cell>
        </row>
        <row r="10298">
          <cell r="Z10298">
            <v>4.53</v>
          </cell>
        </row>
        <row r="10299">
          <cell r="Z10299">
            <v>4.54</v>
          </cell>
        </row>
        <row r="10300">
          <cell r="Z10300">
            <v>4.55</v>
          </cell>
        </row>
        <row r="10301">
          <cell r="Z10301">
            <v>4.5599999999999996</v>
          </cell>
        </row>
        <row r="10302">
          <cell r="Z10302">
            <v>4.57</v>
          </cell>
        </row>
        <row r="10303">
          <cell r="Z10303">
            <v>4.58</v>
          </cell>
        </row>
        <row r="10304">
          <cell r="Z10304">
            <v>4.59</v>
          </cell>
        </row>
        <row r="10305">
          <cell r="Z10305">
            <v>4.5999999999999996</v>
          </cell>
        </row>
        <row r="10306">
          <cell r="Z10306">
            <v>4.6100000000000003</v>
          </cell>
        </row>
        <row r="10307">
          <cell r="Z10307">
            <v>4.62</v>
          </cell>
        </row>
        <row r="10308">
          <cell r="Z10308">
            <v>4.63</v>
          </cell>
        </row>
        <row r="10309">
          <cell r="Z10309">
            <v>4.6399999999999997</v>
          </cell>
        </row>
        <row r="10310">
          <cell r="Z10310">
            <v>4.6500000000000004</v>
          </cell>
        </row>
        <row r="10311">
          <cell r="Z10311">
            <v>4.66</v>
          </cell>
        </row>
        <row r="10312">
          <cell r="Z10312">
            <v>4.67</v>
          </cell>
        </row>
        <row r="10313">
          <cell r="Z10313">
            <v>4.68</v>
          </cell>
        </row>
        <row r="10314">
          <cell r="Z10314">
            <v>4.6900000000000004</v>
          </cell>
        </row>
        <row r="10315">
          <cell r="Z10315">
            <v>4.7</v>
          </cell>
        </row>
        <row r="10316">
          <cell r="Z10316">
            <v>4.71</v>
          </cell>
        </row>
        <row r="10317">
          <cell r="Z10317">
            <v>4.72</v>
          </cell>
        </row>
        <row r="10318">
          <cell r="Z10318">
            <v>4.7300000000000004</v>
          </cell>
        </row>
        <row r="10319">
          <cell r="Z10319">
            <v>4.74</v>
          </cell>
        </row>
        <row r="10320">
          <cell r="Z10320">
            <v>4.75</v>
          </cell>
        </row>
        <row r="10321">
          <cell r="Z10321">
            <v>4.76</v>
          </cell>
        </row>
        <row r="10322">
          <cell r="Z10322">
            <v>4.7699999999999996</v>
          </cell>
        </row>
        <row r="10323">
          <cell r="Z10323">
            <v>4.78</v>
          </cell>
        </row>
        <row r="10324">
          <cell r="Z10324">
            <v>4.79</v>
          </cell>
        </row>
        <row r="10325">
          <cell r="Z10325">
            <v>4.8</v>
          </cell>
        </row>
        <row r="10326">
          <cell r="Z10326">
            <v>4.8099999999999996</v>
          </cell>
        </row>
        <row r="10327">
          <cell r="Z10327">
            <v>4.82</v>
          </cell>
        </row>
        <row r="10328">
          <cell r="Z10328">
            <v>4.83</v>
          </cell>
        </row>
        <row r="10329">
          <cell r="Z10329">
            <v>4.84</v>
          </cell>
        </row>
        <row r="10330">
          <cell r="Z10330">
            <v>4.8499999999999996</v>
          </cell>
        </row>
        <row r="10331">
          <cell r="Z10331">
            <v>4.8600000000000003</v>
          </cell>
        </row>
        <row r="10332">
          <cell r="Z10332">
            <v>4.87</v>
          </cell>
        </row>
        <row r="10333">
          <cell r="Z10333">
            <v>4.88</v>
          </cell>
        </row>
        <row r="10334">
          <cell r="Z10334">
            <v>4.8899999999999997</v>
          </cell>
        </row>
        <row r="10335">
          <cell r="Z10335">
            <v>4.9000000000000004</v>
          </cell>
        </row>
        <row r="10336">
          <cell r="Z10336">
            <v>4.91</v>
          </cell>
        </row>
        <row r="10337">
          <cell r="Z10337">
            <v>4.92</v>
          </cell>
        </row>
        <row r="10338">
          <cell r="Z10338">
            <v>4.93</v>
          </cell>
        </row>
        <row r="10339">
          <cell r="Z10339">
            <v>4.9400000000000004</v>
          </cell>
        </row>
        <row r="10340">
          <cell r="Z10340">
            <v>4.95</v>
          </cell>
        </row>
        <row r="10341">
          <cell r="Z10341">
            <v>4.96</v>
          </cell>
        </row>
        <row r="10342">
          <cell r="Z10342">
            <v>4.97</v>
          </cell>
        </row>
        <row r="10343">
          <cell r="Z10343">
            <v>4.9800000000000004</v>
          </cell>
        </row>
        <row r="10344">
          <cell r="Z10344">
            <v>4.99</v>
          </cell>
        </row>
        <row r="10345">
          <cell r="Z10345">
            <v>5</v>
          </cell>
        </row>
        <row r="10346">
          <cell r="Z10346">
            <v>5.01</v>
          </cell>
        </row>
        <row r="10347">
          <cell r="Z10347">
            <v>5.0199999999999996</v>
          </cell>
        </row>
        <row r="10348">
          <cell r="Z10348">
            <v>5.03</v>
          </cell>
        </row>
        <row r="10349">
          <cell r="Z10349">
            <v>5.04</v>
          </cell>
        </row>
        <row r="10350">
          <cell r="Z10350">
            <v>5.05</v>
          </cell>
        </row>
        <row r="10351">
          <cell r="Z10351">
            <v>5.0599999999999996</v>
          </cell>
        </row>
        <row r="10352">
          <cell r="Z10352">
            <v>5.07</v>
          </cell>
        </row>
        <row r="10353">
          <cell r="Z10353">
            <v>5.08</v>
          </cell>
        </row>
        <row r="10354">
          <cell r="Z10354">
            <v>5.09</v>
          </cell>
        </row>
        <row r="10355">
          <cell r="Z10355">
            <v>5.0999999999999996</v>
          </cell>
        </row>
        <row r="10356">
          <cell r="Z10356">
            <v>5.1100000000000003</v>
          </cell>
        </row>
        <row r="10357">
          <cell r="Z10357">
            <v>5.12</v>
          </cell>
        </row>
        <row r="10358">
          <cell r="Z10358">
            <v>5.13</v>
          </cell>
        </row>
        <row r="10359">
          <cell r="Z10359">
            <v>5.14</v>
          </cell>
        </row>
        <row r="10360">
          <cell r="Z10360">
            <v>5.15</v>
          </cell>
        </row>
        <row r="10361">
          <cell r="Z10361">
            <v>5.16</v>
          </cell>
        </row>
        <row r="10362">
          <cell r="Z10362">
            <v>5.17</v>
          </cell>
        </row>
        <row r="10363">
          <cell r="Z10363">
            <v>5.18</v>
          </cell>
        </row>
        <row r="10364">
          <cell r="Z10364">
            <v>5.19</v>
          </cell>
        </row>
        <row r="10365">
          <cell r="Z10365">
            <v>5.2</v>
          </cell>
        </row>
        <row r="10366">
          <cell r="Z10366">
            <v>5.21</v>
          </cell>
        </row>
        <row r="10367">
          <cell r="Z10367">
            <v>5.22</v>
          </cell>
        </row>
        <row r="10368">
          <cell r="Z10368">
            <v>5.23</v>
          </cell>
        </row>
        <row r="10369">
          <cell r="Z10369">
            <v>5.24</v>
          </cell>
        </row>
        <row r="10370">
          <cell r="Z10370">
            <v>5.25</v>
          </cell>
        </row>
        <row r="10371">
          <cell r="Z10371">
            <v>5.26</v>
          </cell>
        </row>
        <row r="10372">
          <cell r="Z10372">
            <v>5.27</v>
          </cell>
        </row>
        <row r="10373">
          <cell r="Z10373">
            <v>5.28</v>
          </cell>
        </row>
        <row r="10374">
          <cell r="Z10374">
            <v>5.29</v>
          </cell>
        </row>
        <row r="10375">
          <cell r="Z10375">
            <v>5.3</v>
          </cell>
        </row>
        <row r="10376">
          <cell r="Z10376">
            <v>5.31</v>
          </cell>
        </row>
        <row r="10377">
          <cell r="Z10377">
            <v>5.32</v>
          </cell>
        </row>
        <row r="10378">
          <cell r="Z10378">
            <v>5.33</v>
          </cell>
        </row>
        <row r="10379">
          <cell r="Z10379">
            <v>5.34</v>
          </cell>
        </row>
        <row r="10380">
          <cell r="Z10380">
            <v>5.35</v>
          </cell>
        </row>
        <row r="10381">
          <cell r="Z10381">
            <v>5.36</v>
          </cell>
        </row>
        <row r="10382">
          <cell r="Z10382">
            <v>5.37</v>
          </cell>
        </row>
        <row r="10383">
          <cell r="Z10383">
            <v>5.38</v>
          </cell>
        </row>
        <row r="10384">
          <cell r="Z10384">
            <v>5.39</v>
          </cell>
        </row>
        <row r="10385">
          <cell r="Z10385">
            <v>5.4</v>
          </cell>
        </row>
        <row r="10386">
          <cell r="Z10386">
            <v>5.41</v>
          </cell>
        </row>
        <row r="10387">
          <cell r="Z10387">
            <v>5.42</v>
          </cell>
        </row>
        <row r="10388">
          <cell r="Z10388">
            <v>5.43</v>
          </cell>
        </row>
        <row r="10389">
          <cell r="Z10389">
            <v>5.44</v>
          </cell>
        </row>
        <row r="10390">
          <cell r="Z10390">
            <v>5.45</v>
          </cell>
        </row>
        <row r="10391">
          <cell r="Z10391">
            <v>5.46</v>
          </cell>
        </row>
        <row r="10392">
          <cell r="Z10392">
            <v>5.47</v>
          </cell>
        </row>
        <row r="10393">
          <cell r="Z10393">
            <v>5.48</v>
          </cell>
        </row>
        <row r="10394">
          <cell r="Z10394">
            <v>5.49</v>
          </cell>
        </row>
        <row r="10395">
          <cell r="Z10395">
            <v>5.5</v>
          </cell>
        </row>
        <row r="10396">
          <cell r="Z10396">
            <v>5.51</v>
          </cell>
        </row>
        <row r="10397">
          <cell r="Z10397">
            <v>5.52</v>
          </cell>
        </row>
        <row r="10398">
          <cell r="Z10398">
            <v>5.53</v>
          </cell>
        </row>
        <row r="10399">
          <cell r="Z10399">
            <v>5.54</v>
          </cell>
        </row>
        <row r="10400">
          <cell r="Z10400">
            <v>5.55</v>
          </cell>
        </row>
        <row r="10401">
          <cell r="Z10401">
            <v>5.56</v>
          </cell>
        </row>
        <row r="10402">
          <cell r="Z10402">
            <v>5.57</v>
          </cell>
        </row>
        <row r="10403">
          <cell r="Z10403">
            <v>5.58</v>
          </cell>
        </row>
        <row r="10404">
          <cell r="Z10404">
            <v>5.59</v>
          </cell>
        </row>
        <row r="10405">
          <cell r="Z10405">
            <v>5.6</v>
          </cell>
        </row>
        <row r="10406">
          <cell r="Z10406">
            <v>5.61</v>
          </cell>
        </row>
        <row r="10407">
          <cell r="Z10407">
            <v>5.62</v>
          </cell>
        </row>
        <row r="10408">
          <cell r="Z10408">
            <v>5.63</v>
          </cell>
        </row>
        <row r="10409">
          <cell r="Z10409">
            <v>5.64</v>
          </cell>
        </row>
        <row r="10410">
          <cell r="Z10410">
            <v>5.65</v>
          </cell>
        </row>
        <row r="10411">
          <cell r="Z10411">
            <v>5.66</v>
          </cell>
        </row>
        <row r="10412">
          <cell r="Z10412">
            <v>5.67</v>
          </cell>
        </row>
        <row r="10413">
          <cell r="Z10413">
            <v>5.68</v>
          </cell>
        </row>
        <row r="10414">
          <cell r="Z10414">
            <v>5.69</v>
          </cell>
        </row>
        <row r="10415">
          <cell r="Z10415">
            <v>5.7</v>
          </cell>
        </row>
        <row r="10416">
          <cell r="Z10416">
            <v>5.71</v>
          </cell>
        </row>
        <row r="10417">
          <cell r="Z10417">
            <v>5.72</v>
          </cell>
        </row>
        <row r="10418">
          <cell r="Z10418">
            <v>5.73</v>
          </cell>
        </row>
        <row r="10419">
          <cell r="Z10419">
            <v>5.74</v>
          </cell>
        </row>
        <row r="10420">
          <cell r="Z10420">
            <v>5.75</v>
          </cell>
        </row>
        <row r="10421">
          <cell r="Z10421">
            <v>5.76</v>
          </cell>
        </row>
        <row r="10422">
          <cell r="Z10422">
            <v>5.77</v>
          </cell>
        </row>
        <row r="10423">
          <cell r="Z10423">
            <v>5.78</v>
          </cell>
        </row>
        <row r="10424">
          <cell r="Z10424">
            <v>5.79</v>
          </cell>
        </row>
        <row r="10425">
          <cell r="Z10425">
            <v>5.8</v>
          </cell>
        </row>
        <row r="10426">
          <cell r="Z10426">
            <v>5.81</v>
          </cell>
        </row>
        <row r="10427">
          <cell r="Z10427">
            <v>5.82</v>
          </cell>
        </row>
        <row r="10428">
          <cell r="Z10428">
            <v>5.83</v>
          </cell>
        </row>
        <row r="10429">
          <cell r="Z10429">
            <v>5.84</v>
          </cell>
        </row>
        <row r="10430">
          <cell r="Z10430">
            <v>5.85</v>
          </cell>
        </row>
        <row r="10431">
          <cell r="Z10431">
            <v>5.86</v>
          </cell>
        </row>
        <row r="10432">
          <cell r="Z10432">
            <v>5.87</v>
          </cell>
        </row>
        <row r="10433">
          <cell r="Z10433">
            <v>5.88</v>
          </cell>
        </row>
        <row r="10434">
          <cell r="Z10434">
            <v>5.89</v>
          </cell>
        </row>
        <row r="10435">
          <cell r="Z10435">
            <v>5.9</v>
          </cell>
        </row>
        <row r="10436">
          <cell r="Z10436">
            <v>5.91</v>
          </cell>
        </row>
        <row r="10437">
          <cell r="Z10437">
            <v>5.92</v>
          </cell>
        </row>
        <row r="10438">
          <cell r="Z10438">
            <v>5.93</v>
          </cell>
        </row>
        <row r="10439">
          <cell r="Z10439">
            <v>5.94</v>
          </cell>
        </row>
        <row r="10440">
          <cell r="Z10440">
            <v>5.95</v>
          </cell>
        </row>
        <row r="10441">
          <cell r="Z10441">
            <v>5.96</v>
          </cell>
        </row>
        <row r="10442">
          <cell r="Z10442">
            <v>5.97</v>
          </cell>
        </row>
        <row r="10443">
          <cell r="Z10443">
            <v>5.98</v>
          </cell>
        </row>
        <row r="10444">
          <cell r="Z10444">
            <v>5.99</v>
          </cell>
        </row>
        <row r="10445">
          <cell r="Z10445">
            <v>6</v>
          </cell>
        </row>
        <row r="10446">
          <cell r="Z10446">
            <v>6.01</v>
          </cell>
        </row>
        <row r="10447">
          <cell r="Z10447">
            <v>6.02</v>
          </cell>
        </row>
        <row r="10448">
          <cell r="Z10448">
            <v>6.03</v>
          </cell>
        </row>
        <row r="10449">
          <cell r="Z10449">
            <v>6.04</v>
          </cell>
        </row>
        <row r="10450">
          <cell r="Z10450">
            <v>6.05</v>
          </cell>
        </row>
        <row r="10451">
          <cell r="Z10451">
            <v>6.06</v>
          </cell>
        </row>
        <row r="10452">
          <cell r="Z10452">
            <v>6.07</v>
          </cell>
        </row>
        <row r="10453">
          <cell r="Z10453">
            <v>6.08</v>
          </cell>
        </row>
        <row r="10454">
          <cell r="Z10454">
            <v>6.09</v>
          </cell>
        </row>
        <row r="10455">
          <cell r="Z10455">
            <v>6.1</v>
          </cell>
        </row>
        <row r="10456">
          <cell r="Z10456">
            <v>6.11</v>
          </cell>
        </row>
        <row r="10457">
          <cell r="Z10457">
            <v>6.12</v>
          </cell>
        </row>
        <row r="10458">
          <cell r="Z10458">
            <v>6.13</v>
          </cell>
        </row>
        <row r="10459">
          <cell r="Z10459">
            <v>6.14</v>
          </cell>
        </row>
        <row r="10460">
          <cell r="Z10460">
            <v>6.15</v>
          </cell>
        </row>
        <row r="10461">
          <cell r="Z10461">
            <v>6.16</v>
          </cell>
        </row>
        <row r="10462">
          <cell r="Z10462">
            <v>6.17</v>
          </cell>
        </row>
        <row r="10463">
          <cell r="Z10463">
            <v>6.18</v>
          </cell>
        </row>
        <row r="10464">
          <cell r="Z10464">
            <v>6.19</v>
          </cell>
        </row>
        <row r="10465">
          <cell r="Z10465">
            <v>6.2</v>
          </cell>
        </row>
        <row r="10466">
          <cell r="Z10466">
            <v>6.21</v>
          </cell>
        </row>
        <row r="10467">
          <cell r="Z10467">
            <v>6.22</v>
          </cell>
        </row>
        <row r="10468">
          <cell r="Z10468">
            <v>6.23</v>
          </cell>
        </row>
        <row r="10469">
          <cell r="Z10469">
            <v>6.24</v>
          </cell>
        </row>
        <row r="10470">
          <cell r="Z10470">
            <v>6.25</v>
          </cell>
        </row>
        <row r="10471">
          <cell r="Z10471">
            <v>6.26</v>
          </cell>
        </row>
        <row r="10472">
          <cell r="Z10472">
            <v>6.27</v>
          </cell>
        </row>
        <row r="10473">
          <cell r="Z10473">
            <v>6.28</v>
          </cell>
        </row>
        <row r="10474">
          <cell r="Z10474">
            <v>6.29</v>
          </cell>
        </row>
        <row r="10475">
          <cell r="Z10475">
            <v>6.3</v>
          </cell>
        </row>
        <row r="10476">
          <cell r="Z10476">
            <v>6.31</v>
          </cell>
        </row>
        <row r="10477">
          <cell r="Z10477">
            <v>6.32</v>
          </cell>
        </row>
        <row r="10478">
          <cell r="Z10478">
            <v>6.33</v>
          </cell>
        </row>
        <row r="10479">
          <cell r="Z10479">
            <v>6.34</v>
          </cell>
        </row>
        <row r="10480">
          <cell r="Z10480">
            <v>6.35</v>
          </cell>
        </row>
        <row r="10481">
          <cell r="Z10481">
            <v>6.36</v>
          </cell>
        </row>
        <row r="10482">
          <cell r="Z10482">
            <v>6.37</v>
          </cell>
        </row>
        <row r="10483">
          <cell r="Z10483">
            <v>6.38</v>
          </cell>
        </row>
        <row r="10484">
          <cell r="Z10484">
            <v>6.39</v>
          </cell>
        </row>
        <row r="10485">
          <cell r="Z10485">
            <v>6.4</v>
          </cell>
        </row>
        <row r="10486">
          <cell r="Z10486">
            <v>6.41</v>
          </cell>
        </row>
        <row r="10487">
          <cell r="Z10487">
            <v>6.42</v>
          </cell>
        </row>
        <row r="10488">
          <cell r="Z10488">
            <v>6.43</v>
          </cell>
        </row>
        <row r="10489">
          <cell r="Z10489">
            <v>6.44</v>
          </cell>
        </row>
        <row r="10490">
          <cell r="Z10490">
            <v>6.45</v>
          </cell>
        </row>
        <row r="10491">
          <cell r="Z10491">
            <v>6.46</v>
          </cell>
        </row>
        <row r="10492">
          <cell r="Z10492">
            <v>6.47</v>
          </cell>
        </row>
        <row r="10493">
          <cell r="Z10493">
            <v>6.48</v>
          </cell>
        </row>
        <row r="10494">
          <cell r="Z10494">
            <v>6.49</v>
          </cell>
        </row>
        <row r="10495">
          <cell r="Z10495">
            <v>6.5</v>
          </cell>
        </row>
        <row r="10496">
          <cell r="Z10496">
            <v>6.51</v>
          </cell>
        </row>
        <row r="10497">
          <cell r="Z10497">
            <v>6.52</v>
          </cell>
        </row>
        <row r="10498">
          <cell r="Z10498">
            <v>6.53</v>
          </cell>
        </row>
        <row r="10499">
          <cell r="Z10499">
            <v>6.54</v>
          </cell>
        </row>
        <row r="10500">
          <cell r="Z10500">
            <v>6.55</v>
          </cell>
        </row>
        <row r="10501">
          <cell r="Z10501">
            <v>6.56</v>
          </cell>
        </row>
        <row r="10502">
          <cell r="Z10502">
            <v>6.57</v>
          </cell>
        </row>
        <row r="10503">
          <cell r="Z10503">
            <v>6.58</v>
          </cell>
        </row>
        <row r="10504">
          <cell r="Z10504">
            <v>6.59</v>
          </cell>
        </row>
        <row r="10505">
          <cell r="Z10505">
            <v>6.6</v>
          </cell>
        </row>
        <row r="10506">
          <cell r="Z10506">
            <v>6.61</v>
          </cell>
        </row>
        <row r="10507">
          <cell r="Z10507">
            <v>6.62</v>
          </cell>
        </row>
        <row r="10508">
          <cell r="Z10508">
            <v>6.63</v>
          </cell>
        </row>
        <row r="10509">
          <cell r="Z10509">
            <v>6.64</v>
          </cell>
        </row>
        <row r="10510">
          <cell r="Z10510">
            <v>6.65</v>
          </cell>
        </row>
        <row r="10511">
          <cell r="Z10511">
            <v>6.66</v>
          </cell>
        </row>
        <row r="10512">
          <cell r="Z10512">
            <v>6.67</v>
          </cell>
        </row>
        <row r="10513">
          <cell r="Z10513">
            <v>6.68</v>
          </cell>
        </row>
        <row r="10514">
          <cell r="Z10514">
            <v>6.69</v>
          </cell>
        </row>
        <row r="10515">
          <cell r="Z10515">
            <v>6.7</v>
          </cell>
        </row>
        <row r="10516">
          <cell r="Z10516">
            <v>6.71</v>
          </cell>
        </row>
        <row r="10517">
          <cell r="Z10517">
            <v>6.72</v>
          </cell>
        </row>
        <row r="10518">
          <cell r="Z10518">
            <v>6.73</v>
          </cell>
        </row>
        <row r="10519">
          <cell r="Z10519">
            <v>6.74</v>
          </cell>
        </row>
        <row r="10520">
          <cell r="Z10520">
            <v>6.75</v>
          </cell>
        </row>
        <row r="10521">
          <cell r="Z10521">
            <v>6.76</v>
          </cell>
        </row>
        <row r="10522">
          <cell r="Z10522">
            <v>6.77</v>
          </cell>
        </row>
        <row r="10523">
          <cell r="Z10523">
            <v>6.78</v>
          </cell>
        </row>
        <row r="10524">
          <cell r="Z10524">
            <v>6.79</v>
          </cell>
        </row>
        <row r="10525">
          <cell r="Z10525">
            <v>6.8</v>
          </cell>
        </row>
        <row r="10526">
          <cell r="Z10526">
            <v>6.81</v>
          </cell>
        </row>
        <row r="10527">
          <cell r="Z10527">
            <v>6.82</v>
          </cell>
        </row>
        <row r="10528">
          <cell r="Z10528">
            <v>6.83</v>
          </cell>
        </row>
        <row r="10529">
          <cell r="Z10529">
            <v>6.84</v>
          </cell>
        </row>
        <row r="10530">
          <cell r="Z10530">
            <v>6.85</v>
          </cell>
        </row>
        <row r="10531">
          <cell r="Z10531">
            <v>6.86</v>
          </cell>
        </row>
        <row r="10532">
          <cell r="Z10532">
            <v>6.87</v>
          </cell>
        </row>
        <row r="10533">
          <cell r="Z10533">
            <v>6.88</v>
          </cell>
        </row>
        <row r="10534">
          <cell r="Z10534">
            <v>6.89</v>
          </cell>
        </row>
        <row r="10535">
          <cell r="Z10535">
            <v>6.9</v>
          </cell>
        </row>
        <row r="10536">
          <cell r="Z10536">
            <v>6.91</v>
          </cell>
        </row>
        <row r="10537">
          <cell r="Z10537">
            <v>6.92</v>
          </cell>
        </row>
        <row r="10538">
          <cell r="Z10538">
            <v>6.93</v>
          </cell>
        </row>
        <row r="10539">
          <cell r="Z10539">
            <v>6.94</v>
          </cell>
        </row>
        <row r="10540">
          <cell r="Z10540">
            <v>6.95</v>
          </cell>
        </row>
        <row r="10541">
          <cell r="Z10541">
            <v>6.96</v>
          </cell>
        </row>
        <row r="10542">
          <cell r="Z10542">
            <v>6.97</v>
          </cell>
        </row>
        <row r="10543">
          <cell r="Z10543">
            <v>6.98</v>
          </cell>
        </row>
        <row r="10544">
          <cell r="Z10544">
            <v>6.99</v>
          </cell>
        </row>
        <row r="10545">
          <cell r="Z10545">
            <v>7</v>
          </cell>
        </row>
        <row r="10546">
          <cell r="Z10546">
            <v>7.01</v>
          </cell>
        </row>
        <row r="10547">
          <cell r="Z10547">
            <v>7.02</v>
          </cell>
        </row>
        <row r="10548">
          <cell r="Z10548">
            <v>7.03</v>
          </cell>
        </row>
        <row r="10549">
          <cell r="Z10549">
            <v>7.04</v>
          </cell>
        </row>
        <row r="10550">
          <cell r="Z10550">
            <v>7.05</v>
          </cell>
        </row>
        <row r="10551">
          <cell r="Z10551">
            <v>7.06</v>
          </cell>
        </row>
        <row r="10552">
          <cell r="Z10552">
            <v>7.07</v>
          </cell>
        </row>
        <row r="10553">
          <cell r="Z10553">
            <v>7.08</v>
          </cell>
        </row>
        <row r="10554">
          <cell r="Z10554">
            <v>7.09</v>
          </cell>
        </row>
        <row r="10555">
          <cell r="Z10555">
            <v>7.1</v>
          </cell>
        </row>
        <row r="10556">
          <cell r="Z10556">
            <v>7.11</v>
          </cell>
        </row>
        <row r="10557">
          <cell r="Z10557">
            <v>7.12</v>
          </cell>
        </row>
        <row r="10558">
          <cell r="Z10558">
            <v>7.13</v>
          </cell>
        </row>
        <row r="10559">
          <cell r="Z10559">
            <v>7.14</v>
          </cell>
        </row>
        <row r="10560">
          <cell r="Z10560">
            <v>7.15</v>
          </cell>
        </row>
        <row r="10561">
          <cell r="Z10561">
            <v>7.16</v>
          </cell>
        </row>
        <row r="10562">
          <cell r="Z10562">
            <v>7.17</v>
          </cell>
        </row>
        <row r="10563">
          <cell r="Z10563">
            <v>7.18</v>
          </cell>
        </row>
        <row r="10564">
          <cell r="Z10564">
            <v>7.19</v>
          </cell>
        </row>
        <row r="10565">
          <cell r="Z10565">
            <v>7.2</v>
          </cell>
        </row>
        <row r="10566">
          <cell r="Z10566">
            <v>7.21</v>
          </cell>
        </row>
        <row r="10567">
          <cell r="Z10567">
            <v>7.22</v>
          </cell>
        </row>
        <row r="10568">
          <cell r="Z10568">
            <v>7.23</v>
          </cell>
        </row>
        <row r="10569">
          <cell r="Z10569">
            <v>7.24</v>
          </cell>
        </row>
        <row r="10570">
          <cell r="Z10570">
            <v>7.25</v>
          </cell>
        </row>
        <row r="10571">
          <cell r="Z10571">
            <v>7.26</v>
          </cell>
        </row>
        <row r="10572">
          <cell r="Z10572">
            <v>7.27</v>
          </cell>
        </row>
        <row r="10573">
          <cell r="Z10573">
            <v>7.28</v>
          </cell>
        </row>
        <row r="10574">
          <cell r="Z10574">
            <v>7.29</v>
          </cell>
        </row>
        <row r="10575">
          <cell r="Z10575">
            <v>7.3</v>
          </cell>
        </row>
        <row r="10576">
          <cell r="Z10576">
            <v>7.31</v>
          </cell>
        </row>
        <row r="10577">
          <cell r="Z10577">
            <v>7.32</v>
          </cell>
        </row>
        <row r="10578">
          <cell r="Z10578">
            <v>7.33</v>
          </cell>
        </row>
        <row r="10579">
          <cell r="Z10579">
            <v>7.34</v>
          </cell>
        </row>
        <row r="10580">
          <cell r="Z10580">
            <v>7.35</v>
          </cell>
        </row>
        <row r="10581">
          <cell r="Z10581">
            <v>7.36</v>
          </cell>
        </row>
        <row r="10582">
          <cell r="Z10582">
            <v>7.37</v>
          </cell>
        </row>
        <row r="10583">
          <cell r="Z10583">
            <v>7.38</v>
          </cell>
        </row>
        <row r="10584">
          <cell r="Z10584">
            <v>7.39</v>
          </cell>
        </row>
        <row r="10585">
          <cell r="Z10585">
            <v>7.4</v>
          </cell>
        </row>
        <row r="10586">
          <cell r="Z10586">
            <v>7.41</v>
          </cell>
        </row>
        <row r="10587">
          <cell r="Z10587">
            <v>7.42</v>
          </cell>
        </row>
        <row r="10588">
          <cell r="Z10588">
            <v>7.43</v>
          </cell>
        </row>
        <row r="10589">
          <cell r="Z10589">
            <v>7.44</v>
          </cell>
        </row>
        <row r="10590">
          <cell r="Z10590">
            <v>7.45</v>
          </cell>
        </row>
        <row r="10591">
          <cell r="Z10591">
            <v>7.46</v>
          </cell>
        </row>
        <row r="10592">
          <cell r="Z10592">
            <v>7.47</v>
          </cell>
        </row>
        <row r="10593">
          <cell r="Z10593">
            <v>7.48</v>
          </cell>
        </row>
        <row r="10594">
          <cell r="Z10594">
            <v>7.49</v>
          </cell>
        </row>
        <row r="10595">
          <cell r="Z10595">
            <v>7.5</v>
          </cell>
        </row>
        <row r="10596">
          <cell r="Z10596">
            <v>7.51</v>
          </cell>
        </row>
        <row r="10597">
          <cell r="Z10597">
            <v>7.52</v>
          </cell>
        </row>
        <row r="10598">
          <cell r="Z10598">
            <v>7.53</v>
          </cell>
        </row>
        <row r="10599">
          <cell r="Z10599">
            <v>7.54</v>
          </cell>
        </row>
        <row r="10600">
          <cell r="Z10600">
            <v>7.55</v>
          </cell>
        </row>
        <row r="10601">
          <cell r="Z10601">
            <v>7.56</v>
          </cell>
        </row>
        <row r="10602">
          <cell r="Z10602">
            <v>7.57</v>
          </cell>
        </row>
        <row r="10603">
          <cell r="Z10603">
            <v>7.58</v>
          </cell>
        </row>
        <row r="10604">
          <cell r="Z10604">
            <v>7.59</v>
          </cell>
        </row>
        <row r="10605">
          <cell r="Z10605">
            <v>7.6</v>
          </cell>
        </row>
        <row r="10606">
          <cell r="Z10606">
            <v>7.61</v>
          </cell>
        </row>
        <row r="10607">
          <cell r="Z10607">
            <v>7.62</v>
          </cell>
        </row>
        <row r="10608">
          <cell r="Z10608">
            <v>7.63</v>
          </cell>
        </row>
        <row r="10609">
          <cell r="Z10609">
            <v>7.64</v>
          </cell>
        </row>
        <row r="10610">
          <cell r="Z10610">
            <v>7.65</v>
          </cell>
        </row>
        <row r="10611">
          <cell r="Z10611">
            <v>7.66</v>
          </cell>
        </row>
        <row r="10612">
          <cell r="Z10612">
            <v>7.67</v>
          </cell>
        </row>
        <row r="10613">
          <cell r="Z10613">
            <v>7.68</v>
          </cell>
        </row>
        <row r="10614">
          <cell r="Z10614">
            <v>7.69</v>
          </cell>
        </row>
        <row r="10615">
          <cell r="Z10615">
            <v>7.7</v>
          </cell>
        </row>
        <row r="10616">
          <cell r="Z10616">
            <v>7.71</v>
          </cell>
        </row>
        <row r="10617">
          <cell r="Z10617">
            <v>7.72</v>
          </cell>
        </row>
        <row r="10618">
          <cell r="Z10618">
            <v>7.73</v>
          </cell>
        </row>
        <row r="10619">
          <cell r="Z10619">
            <v>7.74</v>
          </cell>
        </row>
        <row r="10620">
          <cell r="Z10620">
            <v>7.75</v>
          </cell>
        </row>
        <row r="10621">
          <cell r="Z10621">
            <v>7.76</v>
          </cell>
        </row>
        <row r="10622">
          <cell r="Z10622">
            <v>7.77</v>
          </cell>
        </row>
        <row r="10623">
          <cell r="Z10623">
            <v>7.78</v>
          </cell>
        </row>
        <row r="10624">
          <cell r="Z10624">
            <v>7.79</v>
          </cell>
        </row>
        <row r="10625">
          <cell r="Z10625">
            <v>7.8</v>
          </cell>
        </row>
        <row r="10626">
          <cell r="Z10626">
            <v>7.81</v>
          </cell>
        </row>
        <row r="10627">
          <cell r="Z10627">
            <v>7.82</v>
          </cell>
        </row>
        <row r="10628">
          <cell r="Z10628">
            <v>7.83</v>
          </cell>
        </row>
        <row r="10629">
          <cell r="Z10629">
            <v>7.84</v>
          </cell>
        </row>
        <row r="10630">
          <cell r="Z10630">
            <v>7.85</v>
          </cell>
        </row>
        <row r="10631">
          <cell r="Z10631">
            <v>7.86</v>
          </cell>
        </row>
        <row r="10632">
          <cell r="Z10632">
            <v>7.87</v>
          </cell>
        </row>
        <row r="10633">
          <cell r="Z10633">
            <v>7.88</v>
          </cell>
        </row>
        <row r="10634">
          <cell r="Z10634">
            <v>7.89</v>
          </cell>
        </row>
        <row r="10635">
          <cell r="Z10635">
            <v>7.9</v>
          </cell>
        </row>
        <row r="10636">
          <cell r="Z10636">
            <v>7.91</v>
          </cell>
        </row>
        <row r="10637">
          <cell r="Z10637">
            <v>7.92</v>
          </cell>
        </row>
        <row r="10638">
          <cell r="Z10638">
            <v>7.93</v>
          </cell>
        </row>
        <row r="10639">
          <cell r="Z10639">
            <v>7.94</v>
          </cell>
        </row>
        <row r="10640">
          <cell r="Z10640">
            <v>7.95</v>
          </cell>
        </row>
        <row r="10641">
          <cell r="Z10641">
            <v>7.96</v>
          </cell>
        </row>
        <row r="10642">
          <cell r="Z10642">
            <v>7.97</v>
          </cell>
        </row>
        <row r="10643">
          <cell r="Z10643">
            <v>7.98</v>
          </cell>
        </row>
        <row r="10644">
          <cell r="Z10644">
            <v>7.99</v>
          </cell>
        </row>
        <row r="10645">
          <cell r="Z10645">
            <v>8</v>
          </cell>
        </row>
        <row r="10646">
          <cell r="Z10646">
            <v>8.01</v>
          </cell>
        </row>
        <row r="10647">
          <cell r="Z10647">
            <v>8.02</v>
          </cell>
        </row>
        <row r="10648">
          <cell r="Z10648">
            <v>8.0299999999999994</v>
          </cell>
        </row>
        <row r="10649">
          <cell r="Z10649">
            <v>8.0399999999999991</v>
          </cell>
        </row>
        <row r="10650">
          <cell r="Z10650">
            <v>8.0500000000000007</v>
          </cell>
        </row>
        <row r="10651">
          <cell r="Z10651">
            <v>8.06</v>
          </cell>
        </row>
        <row r="10652">
          <cell r="Z10652">
            <v>8.07</v>
          </cell>
        </row>
        <row r="10653">
          <cell r="Z10653">
            <v>8.08</v>
          </cell>
        </row>
        <row r="10654">
          <cell r="Z10654">
            <v>8.09</v>
          </cell>
        </row>
        <row r="10655">
          <cell r="Z10655">
            <v>8.1</v>
          </cell>
        </row>
        <row r="10656">
          <cell r="Z10656">
            <v>8.11</v>
          </cell>
        </row>
        <row r="10657">
          <cell r="Z10657">
            <v>8.1199999999999992</v>
          </cell>
        </row>
        <row r="10658">
          <cell r="Z10658">
            <v>8.1300000000000008</v>
          </cell>
        </row>
        <row r="10659">
          <cell r="Z10659">
            <v>8.14</v>
          </cell>
        </row>
        <row r="10660">
          <cell r="Z10660">
            <v>8.15</v>
          </cell>
        </row>
        <row r="10661">
          <cell r="Z10661">
            <v>8.16</v>
          </cell>
        </row>
        <row r="10662">
          <cell r="Z10662">
            <v>8.17</v>
          </cell>
        </row>
        <row r="10663">
          <cell r="Z10663">
            <v>8.18</v>
          </cell>
        </row>
        <row r="10664">
          <cell r="Z10664">
            <v>8.19</v>
          </cell>
        </row>
        <row r="10665">
          <cell r="Z10665">
            <v>8.1999999999999993</v>
          </cell>
        </row>
        <row r="10666">
          <cell r="Z10666">
            <v>8.2100000000000009</v>
          </cell>
        </row>
        <row r="10667">
          <cell r="Z10667">
            <v>8.2200000000000006</v>
          </cell>
        </row>
        <row r="10668">
          <cell r="Z10668">
            <v>8.23</v>
          </cell>
        </row>
        <row r="10669">
          <cell r="Z10669">
            <v>8.24</v>
          </cell>
        </row>
        <row r="10670">
          <cell r="Z10670">
            <v>8.25</v>
          </cell>
        </row>
        <row r="10671">
          <cell r="Z10671">
            <v>8.26</v>
          </cell>
        </row>
        <row r="10672">
          <cell r="Z10672">
            <v>8.27</v>
          </cell>
        </row>
        <row r="10673">
          <cell r="Z10673">
            <v>8.2799999999999994</v>
          </cell>
        </row>
        <row r="10674">
          <cell r="Z10674">
            <v>8.2899999999999991</v>
          </cell>
        </row>
        <row r="10675">
          <cell r="Z10675">
            <v>8.3000000000000007</v>
          </cell>
        </row>
        <row r="10676">
          <cell r="Z10676">
            <v>8.31</v>
          </cell>
        </row>
        <row r="10677">
          <cell r="Z10677">
            <v>8.32</v>
          </cell>
        </row>
        <row r="10678">
          <cell r="Z10678">
            <v>8.33</v>
          </cell>
        </row>
        <row r="10679">
          <cell r="Z10679">
            <v>8.34</v>
          </cell>
        </row>
        <row r="10680">
          <cell r="Z10680">
            <v>8.35</v>
          </cell>
        </row>
        <row r="10681">
          <cell r="Z10681">
            <v>8.36</v>
          </cell>
        </row>
        <row r="10682">
          <cell r="Z10682">
            <v>8.3699999999999992</v>
          </cell>
        </row>
        <row r="10683">
          <cell r="Z10683">
            <v>8.3800000000000008</v>
          </cell>
        </row>
        <row r="10684">
          <cell r="Z10684">
            <v>8.39</v>
          </cell>
        </row>
        <row r="10685">
          <cell r="Z10685">
            <v>8.4</v>
          </cell>
        </row>
        <row r="10686">
          <cell r="Z10686">
            <v>8.41</v>
          </cell>
        </row>
        <row r="10687">
          <cell r="Z10687">
            <v>8.42</v>
          </cell>
        </row>
        <row r="10688">
          <cell r="Z10688">
            <v>8.43</v>
          </cell>
        </row>
        <row r="10689">
          <cell r="Z10689">
            <v>8.44</v>
          </cell>
        </row>
        <row r="10690">
          <cell r="Z10690">
            <v>8.4499999999999993</v>
          </cell>
        </row>
        <row r="10691">
          <cell r="Z10691">
            <v>8.4600000000000009</v>
          </cell>
        </row>
        <row r="10692">
          <cell r="Z10692">
            <v>8.4700000000000006</v>
          </cell>
        </row>
        <row r="10693">
          <cell r="Z10693">
            <v>8.48</v>
          </cell>
        </row>
        <row r="10694">
          <cell r="Z10694">
            <v>8.49</v>
          </cell>
        </row>
        <row r="10695">
          <cell r="Z10695">
            <v>8.5</v>
          </cell>
        </row>
        <row r="10696">
          <cell r="Z10696">
            <v>8.51</v>
          </cell>
        </row>
        <row r="10697">
          <cell r="Z10697">
            <v>8.52</v>
          </cell>
        </row>
        <row r="10698">
          <cell r="Z10698">
            <v>8.5299999999999994</v>
          </cell>
        </row>
        <row r="10699">
          <cell r="Z10699">
            <v>8.5399999999999991</v>
          </cell>
        </row>
        <row r="10700">
          <cell r="Z10700">
            <v>8.5500000000000007</v>
          </cell>
        </row>
        <row r="10701">
          <cell r="Z10701">
            <v>8.56</v>
          </cell>
        </row>
        <row r="10702">
          <cell r="Z10702">
            <v>8.57</v>
          </cell>
        </row>
        <row r="10703">
          <cell r="Z10703">
            <v>8.58</v>
          </cell>
        </row>
        <row r="10704">
          <cell r="Z10704">
            <v>8.59</v>
          </cell>
        </row>
        <row r="10705">
          <cell r="Z10705">
            <v>8.6</v>
          </cell>
        </row>
        <row r="10706">
          <cell r="Z10706">
            <v>8.61</v>
          </cell>
        </row>
        <row r="10707">
          <cell r="Z10707">
            <v>8.6199999999999992</v>
          </cell>
        </row>
        <row r="10708">
          <cell r="Z10708">
            <v>8.6300000000000008</v>
          </cell>
        </row>
        <row r="10709">
          <cell r="Z10709">
            <v>8.64</v>
          </cell>
        </row>
        <row r="10710">
          <cell r="Z10710">
            <v>8.65</v>
          </cell>
        </row>
        <row r="10711">
          <cell r="Z10711">
            <v>8.66</v>
          </cell>
        </row>
        <row r="10712">
          <cell r="Z10712">
            <v>8.67</v>
          </cell>
        </row>
        <row r="10713">
          <cell r="Z10713">
            <v>8.68</v>
          </cell>
        </row>
        <row r="10714">
          <cell r="Z10714">
            <v>8.69</v>
          </cell>
        </row>
        <row r="10715">
          <cell r="Z10715">
            <v>8.6999999999999993</v>
          </cell>
        </row>
        <row r="10716">
          <cell r="Z10716">
            <v>8.7100000000000009</v>
          </cell>
        </row>
        <row r="10717">
          <cell r="Z10717">
            <v>8.7200000000000006</v>
          </cell>
        </row>
        <row r="10718">
          <cell r="Z10718">
            <v>8.73</v>
          </cell>
        </row>
        <row r="10719">
          <cell r="Z10719">
            <v>8.74</v>
          </cell>
        </row>
        <row r="10720">
          <cell r="Z10720">
            <v>8.75</v>
          </cell>
        </row>
        <row r="10721">
          <cell r="Z10721">
            <v>8.76</v>
          </cell>
        </row>
        <row r="10722">
          <cell r="Z10722">
            <v>8.77</v>
          </cell>
        </row>
        <row r="10723">
          <cell r="Z10723">
            <v>8.7799999999999994</v>
          </cell>
        </row>
        <row r="10724">
          <cell r="Z10724">
            <v>8.7899999999999991</v>
          </cell>
        </row>
        <row r="10725">
          <cell r="Z10725">
            <v>8.8000000000000007</v>
          </cell>
        </row>
        <row r="10726">
          <cell r="Z10726">
            <v>8.81</v>
          </cell>
        </row>
        <row r="10727">
          <cell r="Z10727">
            <v>8.82</v>
          </cell>
        </row>
        <row r="10728">
          <cell r="Z10728">
            <v>8.83</v>
          </cell>
        </row>
        <row r="10729">
          <cell r="Z10729">
            <v>8.84</v>
          </cell>
        </row>
        <row r="10730">
          <cell r="Z10730">
            <v>8.85</v>
          </cell>
        </row>
        <row r="10731">
          <cell r="Z10731">
            <v>8.86</v>
          </cell>
        </row>
        <row r="10732">
          <cell r="Z10732">
            <v>8.8699999999999992</v>
          </cell>
        </row>
        <row r="10733">
          <cell r="Z10733">
            <v>8.8800000000000008</v>
          </cell>
        </row>
        <row r="10734">
          <cell r="Z10734">
            <v>8.89</v>
          </cell>
        </row>
        <row r="10735">
          <cell r="Z10735">
            <v>8.9</v>
          </cell>
        </row>
        <row r="10736">
          <cell r="Z10736">
            <v>8.91</v>
          </cell>
        </row>
        <row r="10737">
          <cell r="Z10737">
            <v>8.92</v>
          </cell>
        </row>
        <row r="10738">
          <cell r="Z10738">
            <v>8.93</v>
          </cell>
        </row>
        <row r="10739">
          <cell r="Z10739">
            <v>8.94</v>
          </cell>
        </row>
        <row r="10740">
          <cell r="Z10740">
            <v>8.9499999999999993</v>
          </cell>
        </row>
        <row r="10741">
          <cell r="Z10741">
            <v>8.9600000000000009</v>
          </cell>
        </row>
        <row r="10742">
          <cell r="Z10742">
            <v>8.9700000000000006</v>
          </cell>
        </row>
        <row r="10743">
          <cell r="Z10743">
            <v>8.98</v>
          </cell>
        </row>
        <row r="10744">
          <cell r="Z10744">
            <v>8.99</v>
          </cell>
        </row>
        <row r="10745">
          <cell r="Z10745">
            <v>9</v>
          </cell>
        </row>
        <row r="10746">
          <cell r="Z10746">
            <v>9.01</v>
          </cell>
        </row>
        <row r="10747">
          <cell r="Z10747">
            <v>9.02</v>
          </cell>
        </row>
        <row r="10748">
          <cell r="Z10748">
            <v>9.0299999999999994</v>
          </cell>
        </row>
        <row r="10749">
          <cell r="Z10749">
            <v>9.0399999999999991</v>
          </cell>
        </row>
        <row r="10750">
          <cell r="Z10750">
            <v>9.0500000000000007</v>
          </cell>
        </row>
        <row r="10751">
          <cell r="Z10751">
            <v>9.06</v>
          </cell>
        </row>
        <row r="10752">
          <cell r="Z10752">
            <v>9.07</v>
          </cell>
        </row>
        <row r="10753">
          <cell r="Z10753">
            <v>9.08</v>
          </cell>
        </row>
        <row r="10754">
          <cell r="Z10754">
            <v>9.09</v>
          </cell>
        </row>
        <row r="10755">
          <cell r="Z10755">
            <v>9.1</v>
          </cell>
        </row>
        <row r="10756">
          <cell r="Z10756">
            <v>9.11</v>
          </cell>
        </row>
        <row r="10757">
          <cell r="Z10757">
            <v>9.1199999999999992</v>
          </cell>
        </row>
        <row r="10758">
          <cell r="Z10758">
            <v>9.1300000000000008</v>
          </cell>
        </row>
        <row r="10759">
          <cell r="Z10759">
            <v>9.14</v>
          </cell>
        </row>
        <row r="10760">
          <cell r="Z10760">
            <v>9.15</v>
          </cell>
        </row>
        <row r="10761">
          <cell r="Z10761">
            <v>9.16</v>
          </cell>
        </row>
        <row r="10762">
          <cell r="Z10762">
            <v>9.17</v>
          </cell>
        </row>
        <row r="10763">
          <cell r="Z10763">
            <v>9.18</v>
          </cell>
        </row>
        <row r="10764">
          <cell r="Z10764">
            <v>9.19</v>
          </cell>
        </row>
        <row r="10765">
          <cell r="Z10765">
            <v>9.1999999999999993</v>
          </cell>
        </row>
        <row r="10766">
          <cell r="Z10766">
            <v>9.2100000000000009</v>
          </cell>
        </row>
        <row r="10767">
          <cell r="Z10767">
            <v>9.2200000000000006</v>
          </cell>
        </row>
        <row r="10768">
          <cell r="Z10768">
            <v>9.23</v>
          </cell>
        </row>
        <row r="10769">
          <cell r="Z10769">
            <v>9.24</v>
          </cell>
        </row>
        <row r="10770">
          <cell r="Z10770">
            <v>9.25</v>
          </cell>
        </row>
        <row r="10771">
          <cell r="Z10771">
            <v>9.26</v>
          </cell>
        </row>
        <row r="10772">
          <cell r="Z10772">
            <v>9.27</v>
          </cell>
        </row>
        <row r="10773">
          <cell r="Z10773">
            <v>9.2799999999999994</v>
          </cell>
        </row>
        <row r="10774">
          <cell r="Z10774">
            <v>9.2899999999999991</v>
          </cell>
        </row>
        <row r="10775">
          <cell r="Z10775">
            <v>9.3000000000000007</v>
          </cell>
        </row>
        <row r="10776">
          <cell r="Z10776">
            <v>9.31</v>
          </cell>
        </row>
        <row r="10777">
          <cell r="Z10777">
            <v>9.32</v>
          </cell>
        </row>
        <row r="10778">
          <cell r="Z10778">
            <v>9.33</v>
          </cell>
        </row>
        <row r="10779">
          <cell r="Z10779">
            <v>9.34</v>
          </cell>
        </row>
        <row r="10780">
          <cell r="Z10780">
            <v>9.35</v>
          </cell>
        </row>
        <row r="10781">
          <cell r="Z10781">
            <v>9.36</v>
          </cell>
        </row>
        <row r="10782">
          <cell r="Z10782">
            <v>9.3699999999999992</v>
          </cell>
        </row>
        <row r="10783">
          <cell r="Z10783">
            <v>9.3800000000000008</v>
          </cell>
        </row>
        <row r="10784">
          <cell r="Z10784">
            <v>9.39</v>
          </cell>
        </row>
        <row r="10785">
          <cell r="Z10785">
            <v>9.4</v>
          </cell>
        </row>
        <row r="10786">
          <cell r="Z10786">
            <v>9.41</v>
          </cell>
        </row>
        <row r="10787">
          <cell r="Z10787">
            <v>9.42</v>
          </cell>
        </row>
        <row r="10788">
          <cell r="Z10788">
            <v>9.43</v>
          </cell>
        </row>
        <row r="10789">
          <cell r="Z10789">
            <v>9.44</v>
          </cell>
        </row>
        <row r="10790">
          <cell r="Z10790">
            <v>9.4499999999999993</v>
          </cell>
        </row>
        <row r="10791">
          <cell r="Z10791">
            <v>9.4600000000000009</v>
          </cell>
        </row>
        <row r="10792">
          <cell r="Z10792">
            <v>9.4700000000000006</v>
          </cell>
        </row>
        <row r="10793">
          <cell r="Z10793">
            <v>9.48</v>
          </cell>
        </row>
        <row r="10794">
          <cell r="Z10794">
            <v>9.49</v>
          </cell>
        </row>
        <row r="10795">
          <cell r="Z10795">
            <v>9.5</v>
          </cell>
        </row>
        <row r="10796">
          <cell r="Z10796">
            <v>9.51</v>
          </cell>
        </row>
        <row r="10797">
          <cell r="Z10797">
            <v>9.52</v>
          </cell>
        </row>
        <row r="10798">
          <cell r="Z10798">
            <v>9.5299999999999994</v>
          </cell>
        </row>
        <row r="10799">
          <cell r="Z10799">
            <v>9.5399999999999991</v>
          </cell>
        </row>
        <row r="10800">
          <cell r="Z10800">
            <v>9.5500000000000007</v>
          </cell>
        </row>
        <row r="10801">
          <cell r="Z10801">
            <v>9.56</v>
          </cell>
        </row>
        <row r="10802">
          <cell r="Z10802">
            <v>9.57</v>
          </cell>
        </row>
        <row r="10803">
          <cell r="Z10803">
            <v>9.58</v>
          </cell>
        </row>
        <row r="10804">
          <cell r="Z10804">
            <v>9.59</v>
          </cell>
        </row>
        <row r="10805">
          <cell r="Z10805">
            <v>9.6</v>
          </cell>
        </row>
        <row r="10806">
          <cell r="Z10806">
            <v>9.61</v>
          </cell>
        </row>
        <row r="10807">
          <cell r="Z10807">
            <v>9.6199999999999992</v>
          </cell>
        </row>
        <row r="10808">
          <cell r="Z10808">
            <v>9.6300000000000008</v>
          </cell>
        </row>
        <row r="10809">
          <cell r="Z10809">
            <v>9.64</v>
          </cell>
        </row>
        <row r="10810">
          <cell r="Z10810">
            <v>9.65</v>
          </cell>
        </row>
        <row r="10811">
          <cell r="Z10811">
            <v>9.66</v>
          </cell>
        </row>
        <row r="10812">
          <cell r="Z10812">
            <v>9.67</v>
          </cell>
        </row>
        <row r="10813">
          <cell r="Z10813">
            <v>9.68</v>
          </cell>
        </row>
        <row r="10814">
          <cell r="Z10814">
            <v>9.69</v>
          </cell>
        </row>
        <row r="10815">
          <cell r="Z10815">
            <v>9.6999999999999993</v>
          </cell>
        </row>
        <row r="10816">
          <cell r="Z10816">
            <v>9.7100000000000009</v>
          </cell>
        </row>
        <row r="10817">
          <cell r="Z10817">
            <v>9.7200000000000006</v>
          </cell>
        </row>
        <row r="10818">
          <cell r="Z10818">
            <v>9.73</v>
          </cell>
        </row>
        <row r="10819">
          <cell r="Z10819">
            <v>9.74</v>
          </cell>
        </row>
        <row r="10820">
          <cell r="Z10820">
            <v>9.75</v>
          </cell>
        </row>
        <row r="10821">
          <cell r="Z10821">
            <v>9.76</v>
          </cell>
        </row>
        <row r="10822">
          <cell r="Z10822">
            <v>9.77</v>
          </cell>
        </row>
        <row r="10823">
          <cell r="Z10823">
            <v>9.7799999999999994</v>
          </cell>
        </row>
        <row r="10824">
          <cell r="Z10824">
            <v>9.7899999999999991</v>
          </cell>
        </row>
        <row r="10825">
          <cell r="Z10825">
            <v>9.8000000000000007</v>
          </cell>
        </row>
        <row r="10826">
          <cell r="Z10826">
            <v>9.81</v>
          </cell>
        </row>
        <row r="10827">
          <cell r="Z10827">
            <v>9.82</v>
          </cell>
        </row>
        <row r="10828">
          <cell r="Z10828">
            <v>9.83</v>
          </cell>
        </row>
        <row r="10829">
          <cell r="Z10829">
            <v>9.84</v>
          </cell>
        </row>
        <row r="10830">
          <cell r="Z10830">
            <v>9.85</v>
          </cell>
        </row>
        <row r="10831">
          <cell r="Z10831">
            <v>9.86</v>
          </cell>
        </row>
        <row r="10832">
          <cell r="Z10832">
            <v>9.8699999999999992</v>
          </cell>
        </row>
        <row r="10833">
          <cell r="Z10833">
            <v>9.8800000000000008</v>
          </cell>
        </row>
        <row r="10834">
          <cell r="Z10834">
            <v>9.89</v>
          </cell>
        </row>
        <row r="10835">
          <cell r="Z10835">
            <v>9.9</v>
          </cell>
        </row>
        <row r="10836">
          <cell r="Z10836">
            <v>9.91</v>
          </cell>
        </row>
        <row r="10837">
          <cell r="Z10837">
            <v>9.92</v>
          </cell>
        </row>
        <row r="10838">
          <cell r="Z10838">
            <v>9.93</v>
          </cell>
        </row>
        <row r="10839">
          <cell r="Z10839">
            <v>9.94</v>
          </cell>
        </row>
        <row r="10840">
          <cell r="Z10840">
            <v>9.9499999999999993</v>
          </cell>
        </row>
        <row r="10841">
          <cell r="Z10841">
            <v>9.9600000000000009</v>
          </cell>
        </row>
        <row r="10842">
          <cell r="Z10842">
            <v>9.9700000000000006</v>
          </cell>
        </row>
        <row r="10843">
          <cell r="Z10843">
            <v>9.98</v>
          </cell>
        </row>
        <row r="10844">
          <cell r="Z10844">
            <v>9.99</v>
          </cell>
        </row>
        <row r="10845">
          <cell r="Z10845">
            <v>10</v>
          </cell>
        </row>
        <row r="10846">
          <cell r="Z10846">
            <v>10.01</v>
          </cell>
        </row>
        <row r="10847">
          <cell r="Z10847">
            <v>10.02</v>
          </cell>
        </row>
        <row r="10848">
          <cell r="Z10848">
            <v>10.029999999999999</v>
          </cell>
        </row>
        <row r="10849">
          <cell r="Z10849">
            <v>10.039999999999999</v>
          </cell>
        </row>
        <row r="10850">
          <cell r="Z10850">
            <v>10.050000000000001</v>
          </cell>
        </row>
        <row r="10851">
          <cell r="Z10851">
            <v>10.06</v>
          </cell>
        </row>
        <row r="10852">
          <cell r="Z10852">
            <v>10.07</v>
          </cell>
        </row>
        <row r="10853">
          <cell r="Z10853">
            <v>10.08</v>
          </cell>
        </row>
        <row r="10854">
          <cell r="Z10854">
            <v>10.09</v>
          </cell>
        </row>
        <row r="10855">
          <cell r="Z10855">
            <v>10.1</v>
          </cell>
        </row>
        <row r="10856">
          <cell r="Z10856">
            <v>10.11</v>
          </cell>
        </row>
        <row r="10857">
          <cell r="Z10857">
            <v>10.119999999999999</v>
          </cell>
        </row>
        <row r="10858">
          <cell r="Z10858">
            <v>10.130000000000001</v>
          </cell>
        </row>
        <row r="10859">
          <cell r="Z10859">
            <v>10.14</v>
          </cell>
        </row>
        <row r="10860">
          <cell r="Z10860">
            <v>10.15</v>
          </cell>
        </row>
        <row r="10861">
          <cell r="Z10861">
            <v>10.16</v>
          </cell>
        </row>
        <row r="10862">
          <cell r="Z10862">
            <v>10.17</v>
          </cell>
        </row>
        <row r="10863">
          <cell r="Z10863">
            <v>10.18</v>
          </cell>
        </row>
        <row r="10864">
          <cell r="Z10864">
            <v>10.19</v>
          </cell>
        </row>
        <row r="10865">
          <cell r="Z10865">
            <v>10.199999999999999</v>
          </cell>
        </row>
        <row r="10866">
          <cell r="Z10866">
            <v>10.210000000000001</v>
          </cell>
        </row>
        <row r="10867">
          <cell r="Z10867">
            <v>10.220000000000001</v>
          </cell>
        </row>
        <row r="10868">
          <cell r="Z10868">
            <v>10.23</v>
          </cell>
        </row>
        <row r="10869">
          <cell r="Z10869">
            <v>10.24</v>
          </cell>
        </row>
        <row r="10870">
          <cell r="Z10870">
            <v>10.25</v>
          </cell>
        </row>
        <row r="10871">
          <cell r="Z10871">
            <v>10.26</v>
          </cell>
        </row>
        <row r="10872">
          <cell r="Z10872">
            <v>10.27</v>
          </cell>
        </row>
        <row r="10873">
          <cell r="Z10873">
            <v>10.28</v>
          </cell>
        </row>
        <row r="10874">
          <cell r="Z10874">
            <v>10.29</v>
          </cell>
        </row>
        <row r="10875">
          <cell r="Z10875">
            <v>10.3</v>
          </cell>
        </row>
        <row r="10876">
          <cell r="Z10876">
            <v>10.31</v>
          </cell>
        </row>
        <row r="10877">
          <cell r="Z10877">
            <v>10.32</v>
          </cell>
        </row>
        <row r="10878">
          <cell r="Z10878">
            <v>10.33</v>
          </cell>
        </row>
        <row r="10879">
          <cell r="Z10879">
            <v>10.34</v>
          </cell>
        </row>
        <row r="10880">
          <cell r="Z10880">
            <v>10.35</v>
          </cell>
        </row>
        <row r="10881">
          <cell r="Z10881">
            <v>10.36</v>
          </cell>
        </row>
        <row r="10882">
          <cell r="Z10882">
            <v>10.37</v>
          </cell>
        </row>
        <row r="10883">
          <cell r="Z10883">
            <v>10.38</v>
          </cell>
        </row>
        <row r="10884">
          <cell r="Z10884">
            <v>10.39</v>
          </cell>
        </row>
        <row r="10885">
          <cell r="Z10885">
            <v>10.4</v>
          </cell>
        </row>
        <row r="10886">
          <cell r="Z10886">
            <v>10.41</v>
          </cell>
        </row>
        <row r="10887">
          <cell r="Z10887">
            <v>10.42</v>
          </cell>
        </row>
        <row r="10888">
          <cell r="Z10888">
            <v>10.43</v>
          </cell>
        </row>
        <row r="10889">
          <cell r="Z10889">
            <v>10.44</v>
          </cell>
        </row>
        <row r="10890">
          <cell r="Z10890">
            <v>10.45</v>
          </cell>
        </row>
        <row r="10891">
          <cell r="Z10891">
            <v>10.46</v>
          </cell>
        </row>
        <row r="10892">
          <cell r="Z10892">
            <v>10.47</v>
          </cell>
        </row>
        <row r="10893">
          <cell r="Z10893">
            <v>10.48</v>
          </cell>
        </row>
        <row r="10894">
          <cell r="Z10894">
            <v>10.49</v>
          </cell>
        </row>
        <row r="10895">
          <cell r="Z10895">
            <v>10.5</v>
          </cell>
        </row>
        <row r="10896">
          <cell r="Z10896">
            <v>10.51</v>
          </cell>
        </row>
        <row r="10897">
          <cell r="Z10897">
            <v>10.52</v>
          </cell>
        </row>
        <row r="10898">
          <cell r="Z10898">
            <v>10.53</v>
          </cell>
        </row>
        <row r="10899">
          <cell r="Z10899">
            <v>10.54</v>
          </cell>
        </row>
        <row r="10900">
          <cell r="Z10900">
            <v>10.55</v>
          </cell>
        </row>
        <row r="10901">
          <cell r="Z10901">
            <v>10.56</v>
          </cell>
        </row>
        <row r="10902">
          <cell r="Z10902">
            <v>10.57</v>
          </cell>
        </row>
        <row r="10903">
          <cell r="Z10903">
            <v>10.58</v>
          </cell>
        </row>
        <row r="10904">
          <cell r="Z10904">
            <v>10.59</v>
          </cell>
        </row>
        <row r="10905">
          <cell r="Z10905">
            <v>10.6</v>
          </cell>
        </row>
        <row r="10906">
          <cell r="Z10906">
            <v>10.61</v>
          </cell>
        </row>
        <row r="10907">
          <cell r="Z10907">
            <v>10.62</v>
          </cell>
        </row>
        <row r="10908">
          <cell r="Z10908">
            <v>10.63</v>
          </cell>
        </row>
        <row r="10909">
          <cell r="Z10909">
            <v>10.64</v>
          </cell>
        </row>
        <row r="10910">
          <cell r="Z10910">
            <v>10.65</v>
          </cell>
        </row>
        <row r="10911">
          <cell r="Z10911">
            <v>10.66</v>
          </cell>
        </row>
        <row r="10912">
          <cell r="Z10912">
            <v>10.67</v>
          </cell>
        </row>
        <row r="10913">
          <cell r="Z10913">
            <v>10.68</v>
          </cell>
        </row>
        <row r="10914">
          <cell r="Z10914">
            <v>10.69</v>
          </cell>
        </row>
        <row r="10915">
          <cell r="Z10915">
            <v>10.7</v>
          </cell>
        </row>
        <row r="10916">
          <cell r="Z10916">
            <v>10.71</v>
          </cell>
        </row>
        <row r="10917">
          <cell r="Z10917">
            <v>10.72</v>
          </cell>
        </row>
        <row r="10918">
          <cell r="Z10918">
            <v>10.73</v>
          </cell>
        </row>
        <row r="10919">
          <cell r="Z10919">
            <v>10.74</v>
          </cell>
        </row>
        <row r="10920">
          <cell r="Z10920">
            <v>10.75</v>
          </cell>
        </row>
        <row r="10921">
          <cell r="Z10921">
            <v>10.76</v>
          </cell>
        </row>
        <row r="10922">
          <cell r="Z10922">
            <v>10.77</v>
          </cell>
        </row>
        <row r="10923">
          <cell r="Z10923">
            <v>10.78</v>
          </cell>
        </row>
        <row r="10924">
          <cell r="Z10924">
            <v>10.79</v>
          </cell>
        </row>
        <row r="10925">
          <cell r="Z10925">
            <v>10.8</v>
          </cell>
        </row>
        <row r="10926">
          <cell r="Z10926">
            <v>10.81</v>
          </cell>
        </row>
        <row r="10927">
          <cell r="Z10927">
            <v>10.82</v>
          </cell>
        </row>
        <row r="10928">
          <cell r="Z10928">
            <v>10.83</v>
          </cell>
        </row>
        <row r="10929">
          <cell r="Z10929">
            <v>10.84</v>
          </cell>
        </row>
        <row r="10930">
          <cell r="Z10930">
            <v>10.85</v>
          </cell>
        </row>
        <row r="10931">
          <cell r="Z10931">
            <v>10.86</v>
          </cell>
        </row>
        <row r="10932">
          <cell r="Z10932">
            <v>10.87</v>
          </cell>
        </row>
        <row r="10933">
          <cell r="Z10933">
            <v>10.88</v>
          </cell>
        </row>
        <row r="10934">
          <cell r="Z10934">
            <v>10.89</v>
          </cell>
        </row>
        <row r="10935">
          <cell r="Z10935">
            <v>10.9</v>
          </cell>
        </row>
        <row r="10936">
          <cell r="Z10936">
            <v>10.91</v>
          </cell>
        </row>
        <row r="10937">
          <cell r="Z10937">
            <v>10.92</v>
          </cell>
        </row>
        <row r="10938">
          <cell r="Z10938">
            <v>10.93</v>
          </cell>
        </row>
        <row r="10939">
          <cell r="Z10939">
            <v>10.94</v>
          </cell>
        </row>
        <row r="10940">
          <cell r="Z10940">
            <v>10.95</v>
          </cell>
        </row>
        <row r="10941">
          <cell r="Z10941">
            <v>10.96</v>
          </cell>
        </row>
        <row r="10942">
          <cell r="Z10942">
            <v>10.97</v>
          </cell>
        </row>
        <row r="10943">
          <cell r="Z10943">
            <v>10.98</v>
          </cell>
        </row>
        <row r="10944">
          <cell r="Z10944">
            <v>10.99</v>
          </cell>
        </row>
        <row r="10945">
          <cell r="Z10945">
            <v>11</v>
          </cell>
        </row>
        <row r="10946">
          <cell r="Z10946">
            <v>11.01</v>
          </cell>
        </row>
        <row r="10947">
          <cell r="Z10947">
            <v>11.02</v>
          </cell>
        </row>
        <row r="10948">
          <cell r="Z10948">
            <v>11.03</v>
          </cell>
        </row>
        <row r="10949">
          <cell r="Z10949">
            <v>11.04</v>
          </cell>
        </row>
        <row r="10950">
          <cell r="Z10950">
            <v>11.05</v>
          </cell>
        </row>
        <row r="10951">
          <cell r="Z10951">
            <v>11.06</v>
          </cell>
        </row>
        <row r="10952">
          <cell r="Z10952">
            <v>11.07</v>
          </cell>
        </row>
        <row r="10953">
          <cell r="Z10953">
            <v>11.08</v>
          </cell>
        </row>
        <row r="10954">
          <cell r="Z10954">
            <v>11.09</v>
          </cell>
        </row>
        <row r="10955">
          <cell r="Z10955">
            <v>11.1</v>
          </cell>
        </row>
        <row r="10956">
          <cell r="Z10956">
            <v>11.11</v>
          </cell>
        </row>
        <row r="10957">
          <cell r="Z10957">
            <v>11.12</v>
          </cell>
        </row>
        <row r="10958">
          <cell r="Z10958">
            <v>11.13</v>
          </cell>
        </row>
        <row r="10959">
          <cell r="Z10959">
            <v>11.14</v>
          </cell>
        </row>
        <row r="10960">
          <cell r="Z10960">
            <v>11.15</v>
          </cell>
        </row>
        <row r="10961">
          <cell r="Z10961">
            <v>11.16</v>
          </cell>
        </row>
        <row r="10962">
          <cell r="Z10962">
            <v>11.17</v>
          </cell>
        </row>
        <row r="10963">
          <cell r="Z10963">
            <v>11.18</v>
          </cell>
        </row>
        <row r="10964">
          <cell r="Z10964">
            <v>11.19</v>
          </cell>
        </row>
        <row r="10965">
          <cell r="Z10965">
            <v>11.2</v>
          </cell>
        </row>
        <row r="10966">
          <cell r="Z10966">
            <v>11.21</v>
          </cell>
        </row>
        <row r="10967">
          <cell r="Z10967">
            <v>11.22</v>
          </cell>
        </row>
        <row r="10968">
          <cell r="Z10968">
            <v>11.23</v>
          </cell>
        </row>
        <row r="10969">
          <cell r="Z10969">
            <v>11.24</v>
          </cell>
        </row>
        <row r="10970">
          <cell r="Z10970">
            <v>11.25</v>
          </cell>
        </row>
        <row r="10971">
          <cell r="Z10971">
            <v>11.26</v>
          </cell>
        </row>
        <row r="10972">
          <cell r="Z10972">
            <v>11.27</v>
          </cell>
        </row>
        <row r="10973">
          <cell r="Z10973">
            <v>11.28</v>
          </cell>
        </row>
        <row r="10974">
          <cell r="Z10974">
            <v>11.29</v>
          </cell>
        </row>
        <row r="10975">
          <cell r="Z10975">
            <v>11.3</v>
          </cell>
        </row>
        <row r="10976">
          <cell r="Z10976">
            <v>11.31</v>
          </cell>
        </row>
        <row r="10977">
          <cell r="Z10977">
            <v>11.32</v>
          </cell>
        </row>
        <row r="10978">
          <cell r="Z10978">
            <v>11.33</v>
          </cell>
        </row>
        <row r="10979">
          <cell r="Z10979">
            <v>11.34</v>
          </cell>
        </row>
        <row r="10980">
          <cell r="Z10980">
            <v>11.35</v>
          </cell>
        </row>
        <row r="10981">
          <cell r="Z10981">
            <v>11.36</v>
          </cell>
        </row>
        <row r="10982">
          <cell r="Z10982">
            <v>11.37</v>
          </cell>
        </row>
        <row r="10983">
          <cell r="Z10983">
            <v>11.38</v>
          </cell>
        </row>
        <row r="10984">
          <cell r="Z10984">
            <v>11.39</v>
          </cell>
        </row>
        <row r="10985">
          <cell r="Z10985">
            <v>11.4</v>
          </cell>
        </row>
        <row r="10986">
          <cell r="Z10986">
            <v>11.41</v>
          </cell>
        </row>
        <row r="10987">
          <cell r="Z10987">
            <v>11.42</v>
          </cell>
        </row>
        <row r="10988">
          <cell r="Z10988">
            <v>11.43</v>
          </cell>
        </row>
        <row r="10989">
          <cell r="Z10989">
            <v>11.44</v>
          </cell>
        </row>
        <row r="10990">
          <cell r="Z10990">
            <v>11.45</v>
          </cell>
        </row>
        <row r="10991">
          <cell r="Z10991">
            <v>11.46</v>
          </cell>
        </row>
        <row r="10992">
          <cell r="Z10992">
            <v>11.47</v>
          </cell>
        </row>
        <row r="10993">
          <cell r="Z10993">
            <v>11.48</v>
          </cell>
        </row>
        <row r="10994">
          <cell r="Z10994">
            <v>11.49</v>
          </cell>
        </row>
        <row r="10995">
          <cell r="Z10995">
            <v>11.5</v>
          </cell>
        </row>
        <row r="10996">
          <cell r="Z10996">
            <v>11.51</v>
          </cell>
        </row>
        <row r="10997">
          <cell r="Z10997">
            <v>11.52</v>
          </cell>
        </row>
        <row r="10998">
          <cell r="Z10998">
            <v>11.53</v>
          </cell>
        </row>
        <row r="10999">
          <cell r="Z10999">
            <v>11.54</v>
          </cell>
        </row>
        <row r="11000">
          <cell r="Z11000">
            <v>11.55</v>
          </cell>
        </row>
        <row r="11001">
          <cell r="Z11001">
            <v>11.56</v>
          </cell>
        </row>
        <row r="11002">
          <cell r="Z11002">
            <v>11.57</v>
          </cell>
        </row>
        <row r="11003">
          <cell r="Z11003">
            <v>11.58</v>
          </cell>
        </row>
        <row r="11004">
          <cell r="Z11004">
            <v>11.59</v>
          </cell>
        </row>
        <row r="11005">
          <cell r="Z11005">
            <v>11.6</v>
          </cell>
        </row>
        <row r="11006">
          <cell r="Z11006">
            <v>11.61</v>
          </cell>
        </row>
        <row r="11007">
          <cell r="Z11007">
            <v>11.62</v>
          </cell>
        </row>
        <row r="11008">
          <cell r="Z11008">
            <v>11.63</v>
          </cell>
        </row>
        <row r="11009">
          <cell r="Z11009">
            <v>11.64</v>
          </cell>
        </row>
        <row r="11010">
          <cell r="Z11010">
            <v>11.65</v>
          </cell>
        </row>
        <row r="11011">
          <cell r="Z11011">
            <v>11.66</v>
          </cell>
        </row>
        <row r="11012">
          <cell r="Z11012">
            <v>11.67</v>
          </cell>
        </row>
        <row r="11013">
          <cell r="Z11013">
            <v>11.68</v>
          </cell>
        </row>
        <row r="11014">
          <cell r="Z11014">
            <v>11.69</v>
          </cell>
        </row>
        <row r="11015">
          <cell r="Z11015">
            <v>11.7</v>
          </cell>
        </row>
        <row r="11016">
          <cell r="Z11016">
            <v>11.71</v>
          </cell>
        </row>
        <row r="11017">
          <cell r="Z11017">
            <v>11.72</v>
          </cell>
        </row>
        <row r="11018">
          <cell r="Z11018">
            <v>11.73</v>
          </cell>
        </row>
        <row r="11019">
          <cell r="Z11019">
            <v>11.74</v>
          </cell>
        </row>
        <row r="11020">
          <cell r="Z11020">
            <v>11.75</v>
          </cell>
        </row>
        <row r="11021">
          <cell r="Z11021">
            <v>11.76</v>
          </cell>
        </row>
        <row r="11022">
          <cell r="Z11022">
            <v>11.77</v>
          </cell>
        </row>
        <row r="11023">
          <cell r="Z11023">
            <v>11.78</v>
          </cell>
        </row>
        <row r="11024">
          <cell r="Z11024">
            <v>11.79</v>
          </cell>
        </row>
        <row r="11025">
          <cell r="Z11025">
            <v>11.8</v>
          </cell>
        </row>
        <row r="11026">
          <cell r="Z11026">
            <v>11.81</v>
          </cell>
        </row>
        <row r="11027">
          <cell r="Z11027">
            <v>11.82</v>
          </cell>
        </row>
        <row r="11028">
          <cell r="Z11028">
            <v>11.83</v>
          </cell>
        </row>
        <row r="11029">
          <cell r="Z11029">
            <v>11.84</v>
          </cell>
        </row>
        <row r="11030">
          <cell r="Z11030">
            <v>11.85</v>
          </cell>
        </row>
        <row r="11031">
          <cell r="Z11031">
            <v>11.86</v>
          </cell>
        </row>
        <row r="11032">
          <cell r="Z11032">
            <v>11.87</v>
          </cell>
        </row>
        <row r="11033">
          <cell r="Z11033">
            <v>11.88</v>
          </cell>
        </row>
        <row r="11034">
          <cell r="Z11034">
            <v>11.89</v>
          </cell>
        </row>
        <row r="11035">
          <cell r="Z11035">
            <v>11.9</v>
          </cell>
        </row>
        <row r="11036">
          <cell r="Z11036">
            <v>11.91</v>
          </cell>
        </row>
        <row r="11037">
          <cell r="Z11037">
            <v>11.92</v>
          </cell>
        </row>
        <row r="11038">
          <cell r="Z11038">
            <v>11.93</v>
          </cell>
        </row>
        <row r="11039">
          <cell r="Z11039">
            <v>11.94</v>
          </cell>
        </row>
        <row r="11040">
          <cell r="Z11040">
            <v>11.95</v>
          </cell>
        </row>
        <row r="11041">
          <cell r="Z11041">
            <v>11.96</v>
          </cell>
        </row>
        <row r="11042">
          <cell r="Z11042">
            <v>11.97</v>
          </cell>
        </row>
        <row r="11043">
          <cell r="Z11043">
            <v>11.98</v>
          </cell>
        </row>
        <row r="11044">
          <cell r="Z11044">
            <v>11.99</v>
          </cell>
        </row>
        <row r="11045">
          <cell r="Z11045">
            <v>12</v>
          </cell>
        </row>
        <row r="11046">
          <cell r="Z11046">
            <v>12.01</v>
          </cell>
        </row>
        <row r="11047">
          <cell r="Z11047">
            <v>12.02</v>
          </cell>
        </row>
        <row r="11048">
          <cell r="Z11048">
            <v>12.03</v>
          </cell>
        </row>
        <row r="11049">
          <cell r="Z11049">
            <v>12.04</v>
          </cell>
        </row>
        <row r="11050">
          <cell r="Z11050">
            <v>12.05</v>
          </cell>
        </row>
        <row r="11051">
          <cell r="Z11051">
            <v>12.06</v>
          </cell>
        </row>
        <row r="11052">
          <cell r="Z11052">
            <v>12.07</v>
          </cell>
        </row>
        <row r="11053">
          <cell r="Z11053">
            <v>12.08</v>
          </cell>
        </row>
        <row r="11054">
          <cell r="Z11054">
            <v>12.09</v>
          </cell>
        </row>
        <row r="11055">
          <cell r="Z11055">
            <v>12.1</v>
          </cell>
        </row>
        <row r="11056">
          <cell r="Z11056">
            <v>12.11</v>
          </cell>
        </row>
        <row r="11057">
          <cell r="Z11057">
            <v>12.12</v>
          </cell>
        </row>
        <row r="11058">
          <cell r="Z11058">
            <v>12.13</v>
          </cell>
        </row>
        <row r="11059">
          <cell r="Z11059">
            <v>12.14</v>
          </cell>
        </row>
        <row r="11060">
          <cell r="Z11060">
            <v>12.15</v>
          </cell>
        </row>
        <row r="11061">
          <cell r="Z11061">
            <v>12.16</v>
          </cell>
        </row>
        <row r="11062">
          <cell r="Z11062">
            <v>12.17</v>
          </cell>
        </row>
        <row r="11063">
          <cell r="Z11063">
            <v>12.18</v>
          </cell>
        </row>
        <row r="11064">
          <cell r="Z11064">
            <v>12.19</v>
          </cell>
        </row>
        <row r="11065">
          <cell r="Z11065">
            <v>12.2</v>
          </cell>
        </row>
        <row r="11066">
          <cell r="Z11066">
            <v>12.21</v>
          </cell>
        </row>
        <row r="11067">
          <cell r="Z11067">
            <v>12.22</v>
          </cell>
        </row>
        <row r="11068">
          <cell r="Z11068">
            <v>12.23</v>
          </cell>
        </row>
        <row r="11069">
          <cell r="Z11069">
            <v>12.24</v>
          </cell>
        </row>
        <row r="11070">
          <cell r="Z11070">
            <v>12.25</v>
          </cell>
        </row>
        <row r="11071">
          <cell r="Z11071">
            <v>12.26</v>
          </cell>
        </row>
        <row r="11072">
          <cell r="Z11072">
            <v>12.27</v>
          </cell>
        </row>
        <row r="11073">
          <cell r="Z11073">
            <v>12.28</v>
          </cell>
        </row>
        <row r="11074">
          <cell r="Z11074">
            <v>12.29</v>
          </cell>
        </row>
        <row r="11075">
          <cell r="Z11075">
            <v>12.3</v>
          </cell>
        </row>
        <row r="11076">
          <cell r="Z11076">
            <v>12.31</v>
          </cell>
        </row>
        <row r="11077">
          <cell r="Z11077">
            <v>12.32</v>
          </cell>
        </row>
        <row r="11078">
          <cell r="Z11078">
            <v>12.33</v>
          </cell>
        </row>
        <row r="11079">
          <cell r="Z11079">
            <v>12.34</v>
          </cell>
        </row>
        <row r="11080">
          <cell r="Z11080">
            <v>12.35</v>
          </cell>
        </row>
        <row r="11081">
          <cell r="Z11081">
            <v>12.36</v>
          </cell>
        </row>
        <row r="11082">
          <cell r="Z11082">
            <v>12.37</v>
          </cell>
        </row>
        <row r="11083">
          <cell r="Z11083">
            <v>12.38</v>
          </cell>
        </row>
        <row r="11084">
          <cell r="Z11084">
            <v>12.39</v>
          </cell>
        </row>
        <row r="11085">
          <cell r="Z11085">
            <v>12.4</v>
          </cell>
        </row>
        <row r="11086">
          <cell r="Z11086">
            <v>12.41</v>
          </cell>
        </row>
        <row r="11087">
          <cell r="Z11087">
            <v>12.42</v>
          </cell>
        </row>
        <row r="11088">
          <cell r="Z11088">
            <v>12.43</v>
          </cell>
        </row>
        <row r="11089">
          <cell r="Z11089">
            <v>12.44</v>
          </cell>
        </row>
        <row r="11090">
          <cell r="Z11090">
            <v>12.45</v>
          </cell>
        </row>
        <row r="11091">
          <cell r="Z11091">
            <v>12.46</v>
          </cell>
        </row>
        <row r="11092">
          <cell r="Z11092">
            <v>12.47</v>
          </cell>
        </row>
        <row r="11093">
          <cell r="Z11093">
            <v>12.48</v>
          </cell>
        </row>
        <row r="11094">
          <cell r="Z11094">
            <v>12.49</v>
          </cell>
        </row>
        <row r="11095">
          <cell r="Z11095">
            <v>12.5</v>
          </cell>
        </row>
        <row r="11096">
          <cell r="Z11096">
            <v>12.51</v>
          </cell>
        </row>
        <row r="11097">
          <cell r="Z11097">
            <v>12.52</v>
          </cell>
        </row>
        <row r="11098">
          <cell r="Z11098">
            <v>12.53</v>
          </cell>
        </row>
        <row r="11099">
          <cell r="Z11099">
            <v>12.54</v>
          </cell>
        </row>
        <row r="11100">
          <cell r="Z11100">
            <v>12.55</v>
          </cell>
        </row>
        <row r="11101">
          <cell r="Z11101">
            <v>12.56</v>
          </cell>
        </row>
        <row r="11102">
          <cell r="Z11102">
            <v>12.57</v>
          </cell>
        </row>
        <row r="11103">
          <cell r="Z11103">
            <v>12.58</v>
          </cell>
        </row>
        <row r="11104">
          <cell r="Z11104">
            <v>12.59</v>
          </cell>
        </row>
        <row r="11105">
          <cell r="Z11105">
            <v>12.6</v>
          </cell>
        </row>
        <row r="11106">
          <cell r="Z11106">
            <v>12.61</v>
          </cell>
        </row>
        <row r="11107">
          <cell r="Z11107">
            <v>12.62</v>
          </cell>
        </row>
        <row r="11108">
          <cell r="Z11108">
            <v>12.63</v>
          </cell>
        </row>
        <row r="11109">
          <cell r="Z11109">
            <v>12.64</v>
          </cell>
        </row>
        <row r="11110">
          <cell r="Z11110">
            <v>12.65</v>
          </cell>
        </row>
        <row r="11111">
          <cell r="Z11111">
            <v>12.66</v>
          </cell>
        </row>
        <row r="11112">
          <cell r="Z11112">
            <v>12.67</v>
          </cell>
        </row>
        <row r="11113">
          <cell r="Z11113">
            <v>12.68</v>
          </cell>
        </row>
        <row r="11114">
          <cell r="Z11114">
            <v>12.69</v>
          </cell>
        </row>
        <row r="11115">
          <cell r="Z11115">
            <v>12.7</v>
          </cell>
        </row>
        <row r="11116">
          <cell r="Z11116">
            <v>12.71</v>
          </cell>
        </row>
        <row r="11117">
          <cell r="Z11117">
            <v>12.72</v>
          </cell>
        </row>
        <row r="11118">
          <cell r="Z11118">
            <v>12.73</v>
          </cell>
        </row>
        <row r="11119">
          <cell r="Z11119">
            <v>12.74</v>
          </cell>
        </row>
        <row r="11120">
          <cell r="Z11120">
            <v>12.75</v>
          </cell>
        </row>
        <row r="11121">
          <cell r="Z11121">
            <v>12.76</v>
          </cell>
        </row>
        <row r="11122">
          <cell r="Z11122">
            <v>12.77</v>
          </cell>
        </row>
        <row r="11123">
          <cell r="Z11123">
            <v>12.78</v>
          </cell>
        </row>
        <row r="11124">
          <cell r="Z11124">
            <v>12.79</v>
          </cell>
        </row>
        <row r="11125">
          <cell r="Z11125">
            <v>12.8</v>
          </cell>
        </row>
        <row r="11126">
          <cell r="Z11126">
            <v>12.81</v>
          </cell>
        </row>
        <row r="11127">
          <cell r="Z11127">
            <v>12.82</v>
          </cell>
        </row>
        <row r="11128">
          <cell r="Z11128">
            <v>12.83</v>
          </cell>
        </row>
        <row r="11129">
          <cell r="Z11129">
            <v>12.84</v>
          </cell>
        </row>
        <row r="11130">
          <cell r="Z11130">
            <v>12.85</v>
          </cell>
        </row>
        <row r="11131">
          <cell r="Z11131">
            <v>12.86</v>
          </cell>
        </row>
        <row r="11132">
          <cell r="Z11132">
            <v>12.87</v>
          </cell>
        </row>
        <row r="11133">
          <cell r="Z11133">
            <v>12.88</v>
          </cell>
        </row>
        <row r="11134">
          <cell r="Z11134">
            <v>12.89</v>
          </cell>
        </row>
        <row r="11135">
          <cell r="Z11135">
            <v>12.9</v>
          </cell>
        </row>
        <row r="11136">
          <cell r="Z11136">
            <v>12.91</v>
          </cell>
        </row>
        <row r="11137">
          <cell r="Z11137">
            <v>12.92</v>
          </cell>
        </row>
        <row r="11138">
          <cell r="Z11138">
            <v>12.93</v>
          </cell>
        </row>
        <row r="11139">
          <cell r="Z11139">
            <v>12.94</v>
          </cell>
        </row>
        <row r="11140">
          <cell r="Z11140">
            <v>12.95</v>
          </cell>
        </row>
        <row r="11141">
          <cell r="Z11141">
            <v>12.96</v>
          </cell>
        </row>
        <row r="11142">
          <cell r="Z11142">
            <v>12.97</v>
          </cell>
        </row>
        <row r="11143">
          <cell r="Z11143">
            <v>12.98</v>
          </cell>
        </row>
        <row r="11144">
          <cell r="Z11144">
            <v>12.99</v>
          </cell>
        </row>
        <row r="11145">
          <cell r="Z11145">
            <v>13</v>
          </cell>
        </row>
        <row r="11146">
          <cell r="Z11146">
            <v>13.01</v>
          </cell>
        </row>
        <row r="11147">
          <cell r="Z11147">
            <v>13.02</v>
          </cell>
        </row>
        <row r="11148">
          <cell r="Z11148">
            <v>13.03</v>
          </cell>
        </row>
        <row r="11149">
          <cell r="Z11149">
            <v>13.04</v>
          </cell>
        </row>
        <row r="11150">
          <cell r="Z11150">
            <v>13.05</v>
          </cell>
        </row>
        <row r="11151">
          <cell r="Z11151">
            <v>13.06</v>
          </cell>
        </row>
        <row r="11152">
          <cell r="Z11152">
            <v>13.07</v>
          </cell>
        </row>
        <row r="11153">
          <cell r="Z11153">
            <v>13.08</v>
          </cell>
        </row>
        <row r="11154">
          <cell r="Z11154">
            <v>13.09</v>
          </cell>
        </row>
        <row r="11155">
          <cell r="Z11155">
            <v>13.1</v>
          </cell>
        </row>
        <row r="11156">
          <cell r="Z11156">
            <v>13.11</v>
          </cell>
        </row>
        <row r="11157">
          <cell r="Z11157">
            <v>13.12</v>
          </cell>
        </row>
        <row r="11158">
          <cell r="Z11158">
            <v>13.13</v>
          </cell>
        </row>
        <row r="11159">
          <cell r="Z11159">
            <v>13.14</v>
          </cell>
        </row>
        <row r="11160">
          <cell r="Z11160">
            <v>13.15</v>
          </cell>
        </row>
        <row r="11161">
          <cell r="Z11161">
            <v>13.16</v>
          </cell>
        </row>
        <row r="11162">
          <cell r="Z11162">
            <v>13.17</v>
          </cell>
        </row>
        <row r="11163">
          <cell r="Z11163">
            <v>13.18</v>
          </cell>
        </row>
        <row r="11164">
          <cell r="Z11164">
            <v>13.19</v>
          </cell>
        </row>
        <row r="11165">
          <cell r="Z11165">
            <v>13.2</v>
          </cell>
        </row>
        <row r="11166">
          <cell r="Z11166">
            <v>13.21</v>
          </cell>
        </row>
        <row r="11167">
          <cell r="Z11167">
            <v>13.22</v>
          </cell>
        </row>
        <row r="11168">
          <cell r="Z11168">
            <v>13.23</v>
          </cell>
        </row>
        <row r="11169">
          <cell r="Z11169">
            <v>13.24</v>
          </cell>
        </row>
        <row r="11170">
          <cell r="Z11170">
            <v>13.25</v>
          </cell>
        </row>
        <row r="11171">
          <cell r="Z11171">
            <v>13.26</v>
          </cell>
        </row>
        <row r="11172">
          <cell r="Z11172">
            <v>13.27</v>
          </cell>
        </row>
        <row r="11173">
          <cell r="Z11173">
            <v>13.28</v>
          </cell>
        </row>
        <row r="11174">
          <cell r="Z11174">
            <v>13.29</v>
          </cell>
        </row>
        <row r="11175">
          <cell r="Z11175">
            <v>13.3</v>
          </cell>
        </row>
        <row r="11176">
          <cell r="Z11176">
            <v>13.31</v>
          </cell>
        </row>
        <row r="11177">
          <cell r="Z11177">
            <v>13.32</v>
          </cell>
        </row>
        <row r="11178">
          <cell r="Z11178">
            <v>13.33</v>
          </cell>
        </row>
        <row r="11179">
          <cell r="Z11179">
            <v>13.34</v>
          </cell>
        </row>
        <row r="11180">
          <cell r="Z11180">
            <v>13.35</v>
          </cell>
        </row>
        <row r="11181">
          <cell r="Z11181">
            <v>13.36</v>
          </cell>
        </row>
        <row r="11182">
          <cell r="Z11182">
            <v>13.37</v>
          </cell>
        </row>
        <row r="11183">
          <cell r="Z11183">
            <v>13.38</v>
          </cell>
        </row>
        <row r="11184">
          <cell r="Z11184">
            <v>13.39</v>
          </cell>
        </row>
        <row r="11185">
          <cell r="Z11185">
            <v>13.4</v>
          </cell>
        </row>
        <row r="11186">
          <cell r="Z11186">
            <v>13.41</v>
          </cell>
        </row>
        <row r="11187">
          <cell r="Z11187">
            <v>13.42</v>
          </cell>
        </row>
        <row r="11188">
          <cell r="Z11188">
            <v>13.43</v>
          </cell>
        </row>
        <row r="11189">
          <cell r="Z11189">
            <v>13.44</v>
          </cell>
        </row>
        <row r="11190">
          <cell r="Z11190">
            <v>13.45</v>
          </cell>
        </row>
        <row r="11191">
          <cell r="Z11191">
            <v>13.46</v>
          </cell>
        </row>
        <row r="11192">
          <cell r="Z11192">
            <v>13.47</v>
          </cell>
        </row>
        <row r="11193">
          <cell r="Z11193">
            <v>13.48</v>
          </cell>
        </row>
        <row r="11194">
          <cell r="Z11194">
            <v>13.49</v>
          </cell>
        </row>
        <row r="11195">
          <cell r="Z11195">
            <v>13.5</v>
          </cell>
        </row>
        <row r="11196">
          <cell r="Z11196">
            <v>13.51</v>
          </cell>
        </row>
        <row r="11197">
          <cell r="Z11197">
            <v>13.52</v>
          </cell>
        </row>
        <row r="11198">
          <cell r="Z11198">
            <v>13.53</v>
          </cell>
        </row>
        <row r="11199">
          <cell r="Z11199">
            <v>13.54</v>
          </cell>
        </row>
        <row r="11200">
          <cell r="Z11200">
            <v>13.55</v>
          </cell>
        </row>
        <row r="11201">
          <cell r="Z11201">
            <v>13.56</v>
          </cell>
        </row>
        <row r="11202">
          <cell r="Z11202">
            <v>13.57</v>
          </cell>
        </row>
        <row r="11203">
          <cell r="Z11203">
            <v>13.58</v>
          </cell>
        </row>
        <row r="11204">
          <cell r="Z11204">
            <v>13.59</v>
          </cell>
        </row>
        <row r="11205">
          <cell r="Z11205">
            <v>13.6</v>
          </cell>
        </row>
        <row r="11206">
          <cell r="Z11206">
            <v>13.61</v>
          </cell>
        </row>
        <row r="11207">
          <cell r="Z11207">
            <v>13.62</v>
          </cell>
        </row>
        <row r="11208">
          <cell r="Z11208">
            <v>13.63</v>
          </cell>
        </row>
        <row r="11209">
          <cell r="Z11209">
            <v>13.64</v>
          </cell>
        </row>
        <row r="11210">
          <cell r="Z11210">
            <v>13.65</v>
          </cell>
        </row>
        <row r="11211">
          <cell r="Z11211">
            <v>13.66</v>
          </cell>
        </row>
        <row r="11212">
          <cell r="Z11212">
            <v>13.67</v>
          </cell>
        </row>
        <row r="11213">
          <cell r="Z11213">
            <v>13.68</v>
          </cell>
        </row>
        <row r="11214">
          <cell r="Z11214">
            <v>13.69</v>
          </cell>
        </row>
        <row r="11215">
          <cell r="Z11215">
            <v>13.7</v>
          </cell>
        </row>
        <row r="11216">
          <cell r="Z11216">
            <v>13.71</v>
          </cell>
        </row>
        <row r="11217">
          <cell r="Z11217">
            <v>13.72</v>
          </cell>
        </row>
        <row r="11218">
          <cell r="Z11218">
            <v>13.73</v>
          </cell>
        </row>
        <row r="11219">
          <cell r="Z11219">
            <v>13.74</v>
          </cell>
        </row>
        <row r="11220">
          <cell r="Z11220">
            <v>13.75</v>
          </cell>
        </row>
        <row r="11221">
          <cell r="Z11221">
            <v>13.76</v>
          </cell>
        </row>
        <row r="11222">
          <cell r="Z11222">
            <v>13.77</v>
          </cell>
        </row>
        <row r="11223">
          <cell r="Z11223">
            <v>13.78</v>
          </cell>
        </row>
        <row r="11224">
          <cell r="Z11224">
            <v>13.79</v>
          </cell>
        </row>
        <row r="11225">
          <cell r="Z11225">
            <v>13.8</v>
          </cell>
        </row>
        <row r="11226">
          <cell r="Z11226">
            <v>13.81</v>
          </cell>
        </row>
        <row r="11227">
          <cell r="Z11227">
            <v>13.82</v>
          </cell>
        </row>
        <row r="11228">
          <cell r="Z11228">
            <v>13.83</v>
          </cell>
        </row>
        <row r="11229">
          <cell r="Z11229">
            <v>13.84</v>
          </cell>
        </row>
        <row r="11230">
          <cell r="Z11230">
            <v>13.85</v>
          </cell>
        </row>
        <row r="11231">
          <cell r="Z11231">
            <v>13.86</v>
          </cell>
        </row>
        <row r="11232">
          <cell r="Z11232">
            <v>13.87</v>
          </cell>
        </row>
        <row r="11233">
          <cell r="Z11233">
            <v>13.88</v>
          </cell>
        </row>
        <row r="11234">
          <cell r="Z11234">
            <v>13.89</v>
          </cell>
        </row>
        <row r="11235">
          <cell r="Z11235">
            <v>13.9</v>
          </cell>
        </row>
        <row r="11236">
          <cell r="Z11236">
            <v>13.91</v>
          </cell>
        </row>
        <row r="11237">
          <cell r="Z11237">
            <v>13.92</v>
          </cell>
        </row>
        <row r="11238">
          <cell r="Z11238">
            <v>13.93</v>
          </cell>
        </row>
        <row r="11239">
          <cell r="Z11239">
            <v>13.94</v>
          </cell>
        </row>
        <row r="11240">
          <cell r="Z11240">
            <v>13.95</v>
          </cell>
        </row>
        <row r="11241">
          <cell r="Z11241">
            <v>13.96</v>
          </cell>
        </row>
        <row r="11242">
          <cell r="Z11242">
            <v>13.97</v>
          </cell>
        </row>
        <row r="11243">
          <cell r="Z11243">
            <v>13.98</v>
          </cell>
        </row>
        <row r="11244">
          <cell r="Z11244">
            <v>13.99</v>
          </cell>
        </row>
        <row r="11245">
          <cell r="Z11245">
            <v>14</v>
          </cell>
        </row>
        <row r="11246">
          <cell r="Z11246">
            <v>14.01</v>
          </cell>
        </row>
        <row r="11247">
          <cell r="Z11247">
            <v>14.02</v>
          </cell>
        </row>
        <row r="11248">
          <cell r="Z11248">
            <v>14.03</v>
          </cell>
        </row>
        <row r="11249">
          <cell r="Z11249">
            <v>14.04</v>
          </cell>
        </row>
        <row r="11250">
          <cell r="Z11250">
            <v>14.05</v>
          </cell>
        </row>
        <row r="11251">
          <cell r="Z11251">
            <v>14.06</v>
          </cell>
        </row>
        <row r="11252">
          <cell r="Z11252">
            <v>14.07</v>
          </cell>
        </row>
        <row r="11253">
          <cell r="Z11253">
            <v>14.08</v>
          </cell>
        </row>
        <row r="11254">
          <cell r="Z11254">
            <v>14.09</v>
          </cell>
        </row>
        <row r="11255">
          <cell r="Z11255">
            <v>14.1</v>
          </cell>
        </row>
        <row r="11256">
          <cell r="Z11256">
            <v>14.11</v>
          </cell>
        </row>
        <row r="11257">
          <cell r="Z11257">
            <v>14.12</v>
          </cell>
        </row>
        <row r="11258">
          <cell r="Z11258">
            <v>14.13</v>
          </cell>
        </row>
        <row r="11259">
          <cell r="Z11259">
            <v>14.14</v>
          </cell>
        </row>
        <row r="11260">
          <cell r="Z11260">
            <v>14.15</v>
          </cell>
        </row>
        <row r="11261">
          <cell r="Z11261">
            <v>14.16</v>
          </cell>
        </row>
        <row r="11262">
          <cell r="Z11262">
            <v>14.17</v>
          </cell>
        </row>
        <row r="11263">
          <cell r="Z11263">
            <v>14.18</v>
          </cell>
        </row>
        <row r="11264">
          <cell r="Z11264">
            <v>14.19</v>
          </cell>
        </row>
        <row r="11265">
          <cell r="Z11265">
            <v>14.2</v>
          </cell>
        </row>
        <row r="11266">
          <cell r="Z11266">
            <v>14.21</v>
          </cell>
        </row>
        <row r="11267">
          <cell r="Z11267">
            <v>14.22</v>
          </cell>
        </row>
        <row r="11268">
          <cell r="Z11268">
            <v>14.23</v>
          </cell>
        </row>
        <row r="11269">
          <cell r="Z11269">
            <v>14.24</v>
          </cell>
        </row>
        <row r="11270">
          <cell r="Z11270">
            <v>14.25</v>
          </cell>
        </row>
        <row r="11271">
          <cell r="Z11271">
            <v>14.26</v>
          </cell>
        </row>
        <row r="11272">
          <cell r="Z11272">
            <v>14.27</v>
          </cell>
        </row>
        <row r="11273">
          <cell r="Z11273">
            <v>14.28</v>
          </cell>
        </row>
        <row r="11274">
          <cell r="Z11274">
            <v>14.29</v>
          </cell>
        </row>
        <row r="11275">
          <cell r="Z11275">
            <v>14.3</v>
          </cell>
        </row>
        <row r="11276">
          <cell r="Z11276">
            <v>14.31</v>
          </cell>
        </row>
        <row r="11277">
          <cell r="Z11277">
            <v>14.32</v>
          </cell>
        </row>
        <row r="11278">
          <cell r="Z11278">
            <v>14.33</v>
          </cell>
        </row>
        <row r="11279">
          <cell r="Z11279">
            <v>14.34</v>
          </cell>
        </row>
        <row r="11280">
          <cell r="Z11280">
            <v>14.35</v>
          </cell>
        </row>
        <row r="11281">
          <cell r="Z11281">
            <v>14.36</v>
          </cell>
        </row>
        <row r="11282">
          <cell r="Z11282">
            <v>14.37</v>
          </cell>
        </row>
        <row r="11283">
          <cell r="Z11283">
            <v>14.38</v>
          </cell>
        </row>
        <row r="11284">
          <cell r="Z11284">
            <v>14.39</v>
          </cell>
        </row>
        <row r="11285">
          <cell r="Z11285">
            <v>14.4</v>
          </cell>
        </row>
        <row r="11286">
          <cell r="Z11286">
            <v>14.41</v>
          </cell>
        </row>
        <row r="11287">
          <cell r="Z11287">
            <v>14.42</v>
          </cell>
        </row>
        <row r="11288">
          <cell r="Z11288">
            <v>14.43</v>
          </cell>
        </row>
        <row r="11289">
          <cell r="Z11289">
            <v>14.44</v>
          </cell>
        </row>
        <row r="11290">
          <cell r="Z11290">
            <v>14.45</v>
          </cell>
        </row>
        <row r="11291">
          <cell r="Z11291">
            <v>14.46</v>
          </cell>
        </row>
        <row r="11292">
          <cell r="Z11292">
            <v>14.47</v>
          </cell>
        </row>
        <row r="11293">
          <cell r="Z11293">
            <v>14.48</v>
          </cell>
        </row>
        <row r="11294">
          <cell r="Z11294">
            <v>14.49</v>
          </cell>
        </row>
        <row r="11295">
          <cell r="Z11295">
            <v>14.5</v>
          </cell>
        </row>
        <row r="11296">
          <cell r="Z11296">
            <v>14.51</v>
          </cell>
        </row>
        <row r="11297">
          <cell r="Z11297">
            <v>14.52</v>
          </cell>
        </row>
        <row r="11298">
          <cell r="Z11298">
            <v>14.53</v>
          </cell>
        </row>
        <row r="11299">
          <cell r="Z11299">
            <v>14.54</v>
          </cell>
        </row>
        <row r="11300">
          <cell r="Z11300">
            <v>14.55</v>
          </cell>
        </row>
        <row r="11301">
          <cell r="Z11301">
            <v>14.56</v>
          </cell>
        </row>
        <row r="11302">
          <cell r="Z11302">
            <v>14.57</v>
          </cell>
        </row>
        <row r="11303">
          <cell r="Z11303">
            <v>14.58</v>
          </cell>
        </row>
        <row r="11304">
          <cell r="Z11304">
            <v>14.59</v>
          </cell>
        </row>
        <row r="11305">
          <cell r="Z11305">
            <v>14.6</v>
          </cell>
        </row>
        <row r="11306">
          <cell r="Z11306">
            <v>14.61</v>
          </cell>
        </row>
        <row r="11307">
          <cell r="Z11307">
            <v>14.62</v>
          </cell>
        </row>
        <row r="11308">
          <cell r="Z11308">
            <v>14.63</v>
          </cell>
        </row>
        <row r="11309">
          <cell r="Z11309">
            <v>14.64</v>
          </cell>
        </row>
        <row r="11310">
          <cell r="Z11310">
            <v>14.65</v>
          </cell>
        </row>
        <row r="11311">
          <cell r="Z11311">
            <v>14.66</v>
          </cell>
        </row>
        <row r="11312">
          <cell r="Z11312">
            <v>14.67</v>
          </cell>
        </row>
        <row r="11313">
          <cell r="Z11313">
            <v>14.68</v>
          </cell>
        </row>
        <row r="11314">
          <cell r="Z11314">
            <v>14.69</v>
          </cell>
        </row>
        <row r="11315">
          <cell r="Z11315">
            <v>14.7</v>
          </cell>
        </row>
        <row r="11316">
          <cell r="Z11316">
            <v>14.71</v>
          </cell>
        </row>
        <row r="11317">
          <cell r="Z11317">
            <v>14.72</v>
          </cell>
        </row>
        <row r="11318">
          <cell r="Z11318">
            <v>14.73</v>
          </cell>
        </row>
        <row r="11319">
          <cell r="Z11319">
            <v>14.74</v>
          </cell>
        </row>
        <row r="11320">
          <cell r="Z11320">
            <v>14.75</v>
          </cell>
        </row>
        <row r="11321">
          <cell r="Z11321">
            <v>14.76</v>
          </cell>
        </row>
        <row r="11322">
          <cell r="Z11322">
            <v>14.77</v>
          </cell>
        </row>
        <row r="11323">
          <cell r="Z11323">
            <v>14.78</v>
          </cell>
        </row>
        <row r="11324">
          <cell r="Z11324">
            <v>14.79</v>
          </cell>
        </row>
        <row r="11325">
          <cell r="Z11325">
            <v>14.8</v>
          </cell>
        </row>
        <row r="11326">
          <cell r="Z11326">
            <v>14.81</v>
          </cell>
        </row>
        <row r="11327">
          <cell r="Z11327">
            <v>14.82</v>
          </cell>
        </row>
        <row r="11328">
          <cell r="Z11328">
            <v>14.83</v>
          </cell>
        </row>
        <row r="11329">
          <cell r="Z11329">
            <v>14.84</v>
          </cell>
        </row>
        <row r="11330">
          <cell r="Z11330">
            <v>14.85</v>
          </cell>
        </row>
        <row r="11331">
          <cell r="Z11331">
            <v>14.86</v>
          </cell>
        </row>
        <row r="11332">
          <cell r="Z11332">
            <v>14.87</v>
          </cell>
        </row>
        <row r="11333">
          <cell r="Z11333">
            <v>14.88</v>
          </cell>
        </row>
        <row r="11334">
          <cell r="Z11334">
            <v>14.89</v>
          </cell>
        </row>
        <row r="11335">
          <cell r="Z11335">
            <v>14.9</v>
          </cell>
        </row>
        <row r="11336">
          <cell r="Z11336">
            <v>14.91</v>
          </cell>
        </row>
        <row r="11337">
          <cell r="Z11337">
            <v>14.92</v>
          </cell>
        </row>
        <row r="11338">
          <cell r="Z11338">
            <v>14.93</v>
          </cell>
        </row>
        <row r="11339">
          <cell r="Z11339">
            <v>14.94</v>
          </cell>
        </row>
        <row r="11340">
          <cell r="Z11340">
            <v>14.95</v>
          </cell>
        </row>
        <row r="11341">
          <cell r="Z11341">
            <v>14.96</v>
          </cell>
        </row>
        <row r="11342">
          <cell r="Z11342">
            <v>14.97</v>
          </cell>
        </row>
        <row r="11343">
          <cell r="Z11343">
            <v>14.98</v>
          </cell>
        </row>
        <row r="11344">
          <cell r="Z11344">
            <v>14.99</v>
          </cell>
        </row>
        <row r="11345">
          <cell r="Z11345">
            <v>15</v>
          </cell>
        </row>
        <row r="11346">
          <cell r="Z11346">
            <v>15.01</v>
          </cell>
        </row>
        <row r="11347">
          <cell r="Z11347">
            <v>15.02</v>
          </cell>
        </row>
        <row r="11348">
          <cell r="Z11348">
            <v>15.03</v>
          </cell>
        </row>
        <row r="11349">
          <cell r="Z11349">
            <v>15.04</v>
          </cell>
        </row>
        <row r="11350">
          <cell r="Z11350">
            <v>15.05</v>
          </cell>
        </row>
        <row r="11351">
          <cell r="Z11351">
            <v>15.06</v>
          </cell>
        </row>
        <row r="11352">
          <cell r="Z11352">
            <v>15.07</v>
          </cell>
        </row>
        <row r="11353">
          <cell r="Z11353">
            <v>15.08</v>
          </cell>
        </row>
        <row r="11354">
          <cell r="Z11354">
            <v>15.09</v>
          </cell>
        </row>
        <row r="11355">
          <cell r="Z11355">
            <v>15.1</v>
          </cell>
        </row>
        <row r="11356">
          <cell r="Z11356">
            <v>15.11</v>
          </cell>
        </row>
        <row r="11357">
          <cell r="Z11357">
            <v>15.12</v>
          </cell>
        </row>
        <row r="11358">
          <cell r="Z11358">
            <v>15.13</v>
          </cell>
        </row>
        <row r="11359">
          <cell r="Z11359">
            <v>15.14</v>
          </cell>
        </row>
        <row r="11360">
          <cell r="Z11360">
            <v>15.15</v>
          </cell>
        </row>
        <row r="11361">
          <cell r="Z11361">
            <v>15.16</v>
          </cell>
        </row>
        <row r="11362">
          <cell r="Z11362">
            <v>15.17</v>
          </cell>
        </row>
        <row r="11363">
          <cell r="Z11363">
            <v>15.18</v>
          </cell>
        </row>
        <row r="11364">
          <cell r="Z11364">
            <v>15.19</v>
          </cell>
        </row>
        <row r="11365">
          <cell r="Z11365">
            <v>15.2</v>
          </cell>
        </row>
        <row r="11366">
          <cell r="Z11366">
            <v>15.21</v>
          </cell>
        </row>
        <row r="11367">
          <cell r="Z11367">
            <v>15.22</v>
          </cell>
        </row>
        <row r="11368">
          <cell r="Z11368">
            <v>15.23</v>
          </cell>
        </row>
        <row r="11369">
          <cell r="Z11369">
            <v>15.24</v>
          </cell>
        </row>
        <row r="11370">
          <cell r="Z11370">
            <v>15.25</v>
          </cell>
        </row>
        <row r="11371">
          <cell r="Z11371">
            <v>15.26</v>
          </cell>
        </row>
        <row r="11372">
          <cell r="Z11372">
            <v>15.27</v>
          </cell>
        </row>
        <row r="11373">
          <cell r="Z11373">
            <v>15.28</v>
          </cell>
        </row>
        <row r="11374">
          <cell r="Z11374">
            <v>15.29</v>
          </cell>
        </row>
        <row r="11375">
          <cell r="Z11375">
            <v>15.3</v>
          </cell>
        </row>
        <row r="11376">
          <cell r="Z11376">
            <v>15.31</v>
          </cell>
        </row>
        <row r="11377">
          <cell r="Z11377">
            <v>15.32</v>
          </cell>
        </row>
        <row r="11378">
          <cell r="Z11378">
            <v>15.33</v>
          </cell>
        </row>
        <row r="11379">
          <cell r="Z11379">
            <v>15.34</v>
          </cell>
        </row>
        <row r="11380">
          <cell r="Z11380">
            <v>15.35</v>
          </cell>
        </row>
        <row r="11381">
          <cell r="Z11381">
            <v>15.36</v>
          </cell>
        </row>
        <row r="11382">
          <cell r="Z11382">
            <v>15.37</v>
          </cell>
        </row>
        <row r="11383">
          <cell r="Z11383">
            <v>15.38</v>
          </cell>
        </row>
        <row r="11384">
          <cell r="Z11384">
            <v>15.39</v>
          </cell>
        </row>
        <row r="11385">
          <cell r="Z11385">
            <v>15.4</v>
          </cell>
        </row>
        <row r="11386">
          <cell r="Z11386">
            <v>15.41</v>
          </cell>
        </row>
        <row r="11387">
          <cell r="Z11387">
            <v>15.42</v>
          </cell>
        </row>
        <row r="11388">
          <cell r="Z11388">
            <v>15.43</v>
          </cell>
        </row>
        <row r="11389">
          <cell r="Z11389">
            <v>15.44</v>
          </cell>
        </row>
        <row r="11390">
          <cell r="Z11390">
            <v>15.45</v>
          </cell>
        </row>
        <row r="11391">
          <cell r="Z11391">
            <v>15.46</v>
          </cell>
        </row>
        <row r="11392">
          <cell r="Z11392">
            <v>15.47</v>
          </cell>
        </row>
        <row r="11393">
          <cell r="Z11393">
            <v>15.48</v>
          </cell>
        </row>
        <row r="11394">
          <cell r="Z11394">
            <v>15.49</v>
          </cell>
        </row>
        <row r="11395">
          <cell r="Z11395">
            <v>15.5</v>
          </cell>
        </row>
        <row r="11396">
          <cell r="Z11396">
            <v>15.51</v>
          </cell>
        </row>
        <row r="11397">
          <cell r="Z11397">
            <v>15.52</v>
          </cell>
        </row>
        <row r="11398">
          <cell r="Z11398">
            <v>15.53</v>
          </cell>
        </row>
        <row r="11399">
          <cell r="Z11399">
            <v>15.54</v>
          </cell>
        </row>
        <row r="11400">
          <cell r="Z11400">
            <v>15.55</v>
          </cell>
        </row>
        <row r="11401">
          <cell r="Z11401">
            <v>15.56</v>
          </cell>
        </row>
        <row r="11402">
          <cell r="Z11402">
            <v>15.57</v>
          </cell>
        </row>
        <row r="11403">
          <cell r="Z11403">
            <v>15.58</v>
          </cell>
        </row>
        <row r="11404">
          <cell r="Z11404">
            <v>15.59</v>
          </cell>
        </row>
        <row r="11405">
          <cell r="Z11405">
            <v>15.6</v>
          </cell>
        </row>
        <row r="11406">
          <cell r="Z11406">
            <v>15.61</v>
          </cell>
        </row>
        <row r="11407">
          <cell r="Z11407">
            <v>15.62</v>
          </cell>
        </row>
        <row r="11408">
          <cell r="Z11408">
            <v>15.63</v>
          </cell>
        </row>
        <row r="11409">
          <cell r="Z11409">
            <v>15.64</v>
          </cell>
        </row>
        <row r="11410">
          <cell r="Z11410">
            <v>15.65</v>
          </cell>
        </row>
        <row r="11411">
          <cell r="Z11411">
            <v>15.66</v>
          </cell>
        </row>
        <row r="11412">
          <cell r="Z11412">
            <v>15.67</v>
          </cell>
        </row>
        <row r="11413">
          <cell r="Z11413">
            <v>15.68</v>
          </cell>
        </row>
        <row r="11414">
          <cell r="Z11414">
            <v>15.69</v>
          </cell>
        </row>
        <row r="11415">
          <cell r="Z11415">
            <v>15.7</v>
          </cell>
        </row>
        <row r="11416">
          <cell r="Z11416">
            <v>15.71</v>
          </cell>
        </row>
        <row r="11417">
          <cell r="Z11417">
            <v>15.72</v>
          </cell>
        </row>
        <row r="11418">
          <cell r="Z11418">
            <v>15.73</v>
          </cell>
        </row>
        <row r="11419">
          <cell r="Z11419">
            <v>15.74</v>
          </cell>
        </row>
        <row r="11420">
          <cell r="Z11420">
            <v>15.75</v>
          </cell>
        </row>
        <row r="11421">
          <cell r="Z11421">
            <v>15.76</v>
          </cell>
        </row>
        <row r="11422">
          <cell r="Z11422">
            <v>15.77</v>
          </cell>
        </row>
        <row r="11423">
          <cell r="Z11423">
            <v>15.78</v>
          </cell>
        </row>
        <row r="11424">
          <cell r="Z11424">
            <v>15.79</v>
          </cell>
        </row>
        <row r="11425">
          <cell r="Z11425">
            <v>15.8</v>
          </cell>
        </row>
        <row r="11426">
          <cell r="Z11426">
            <v>15.81</v>
          </cell>
        </row>
        <row r="11427">
          <cell r="Z11427">
            <v>15.82</v>
          </cell>
        </row>
        <row r="11428">
          <cell r="Z11428">
            <v>15.83</v>
          </cell>
        </row>
        <row r="11429">
          <cell r="Z11429">
            <v>15.84</v>
          </cell>
        </row>
        <row r="11430">
          <cell r="Z11430">
            <v>15.85</v>
          </cell>
        </row>
        <row r="11431">
          <cell r="Z11431">
            <v>15.86</v>
          </cell>
        </row>
        <row r="11432">
          <cell r="Z11432">
            <v>15.87</v>
          </cell>
        </row>
        <row r="11433">
          <cell r="Z11433">
            <v>15.88</v>
          </cell>
        </row>
        <row r="11434">
          <cell r="Z11434">
            <v>15.89</v>
          </cell>
        </row>
        <row r="11435">
          <cell r="Z11435">
            <v>15.9</v>
          </cell>
        </row>
        <row r="11436">
          <cell r="Z11436">
            <v>15.91</v>
          </cell>
        </row>
        <row r="11437">
          <cell r="Z11437">
            <v>15.92</v>
          </cell>
        </row>
        <row r="11438">
          <cell r="Z11438">
            <v>15.93</v>
          </cell>
        </row>
        <row r="11439">
          <cell r="Z11439">
            <v>15.94</v>
          </cell>
        </row>
        <row r="11440">
          <cell r="Z11440">
            <v>15.95</v>
          </cell>
        </row>
        <row r="11441">
          <cell r="Z11441">
            <v>15.96</v>
          </cell>
        </row>
        <row r="11442">
          <cell r="Z11442">
            <v>15.97</v>
          </cell>
        </row>
        <row r="11443">
          <cell r="Z11443">
            <v>15.98</v>
          </cell>
        </row>
        <row r="11444">
          <cell r="Z11444">
            <v>15.99</v>
          </cell>
        </row>
        <row r="11445">
          <cell r="Z11445">
            <v>16</v>
          </cell>
        </row>
        <row r="11446">
          <cell r="Z11446">
            <v>16.010000000000002</v>
          </cell>
        </row>
        <row r="11447">
          <cell r="Z11447">
            <v>16.02</v>
          </cell>
        </row>
        <row r="11448">
          <cell r="Z11448">
            <v>16.03</v>
          </cell>
        </row>
        <row r="11449">
          <cell r="Z11449">
            <v>16.04</v>
          </cell>
        </row>
        <row r="11450">
          <cell r="Z11450">
            <v>16.05</v>
          </cell>
        </row>
        <row r="11451">
          <cell r="Z11451">
            <v>16.059999999999999</v>
          </cell>
        </row>
        <row r="11452">
          <cell r="Z11452">
            <v>16.07</v>
          </cell>
        </row>
        <row r="11453">
          <cell r="Z11453">
            <v>16.079999999999998</v>
          </cell>
        </row>
        <row r="11454">
          <cell r="Z11454">
            <v>16.09</v>
          </cell>
        </row>
        <row r="11455">
          <cell r="Z11455">
            <v>16.100000000000001</v>
          </cell>
        </row>
        <row r="11456">
          <cell r="Z11456">
            <v>16.11</v>
          </cell>
        </row>
        <row r="11457">
          <cell r="Z11457">
            <v>16.12</v>
          </cell>
        </row>
        <row r="11458">
          <cell r="Z11458">
            <v>16.13</v>
          </cell>
        </row>
        <row r="11459">
          <cell r="Z11459">
            <v>16.14</v>
          </cell>
        </row>
        <row r="11460">
          <cell r="Z11460">
            <v>16.149999999999999</v>
          </cell>
        </row>
        <row r="11461">
          <cell r="Z11461">
            <v>16.16</v>
          </cell>
        </row>
        <row r="11462">
          <cell r="Z11462">
            <v>16.170000000000002</v>
          </cell>
        </row>
        <row r="11463">
          <cell r="Z11463">
            <v>16.18</v>
          </cell>
        </row>
        <row r="11464">
          <cell r="Z11464">
            <v>16.190000000000001</v>
          </cell>
        </row>
        <row r="11465">
          <cell r="Z11465">
            <v>16.2</v>
          </cell>
        </row>
        <row r="11466">
          <cell r="Z11466">
            <v>16.21</v>
          </cell>
        </row>
        <row r="11467">
          <cell r="Z11467">
            <v>16.22</v>
          </cell>
        </row>
        <row r="11468">
          <cell r="Z11468">
            <v>16.23</v>
          </cell>
        </row>
        <row r="11469">
          <cell r="Z11469">
            <v>16.239999999999998</v>
          </cell>
        </row>
        <row r="11470">
          <cell r="Z11470">
            <v>16.25</v>
          </cell>
        </row>
        <row r="11471">
          <cell r="Z11471">
            <v>16.260000000000002</v>
          </cell>
        </row>
        <row r="11472">
          <cell r="Z11472">
            <v>16.27</v>
          </cell>
        </row>
        <row r="11473">
          <cell r="Z11473">
            <v>16.28</v>
          </cell>
        </row>
        <row r="11474">
          <cell r="Z11474">
            <v>16.29</v>
          </cell>
        </row>
        <row r="11475">
          <cell r="Z11475">
            <v>16.3</v>
          </cell>
        </row>
        <row r="11476">
          <cell r="Z11476">
            <v>16.309999999999999</v>
          </cell>
        </row>
        <row r="11477">
          <cell r="Z11477">
            <v>16.32</v>
          </cell>
        </row>
        <row r="11478">
          <cell r="Z11478">
            <v>16.329999999999998</v>
          </cell>
        </row>
        <row r="11479">
          <cell r="Z11479">
            <v>16.34</v>
          </cell>
        </row>
        <row r="11480">
          <cell r="Z11480">
            <v>16.350000000000001</v>
          </cell>
        </row>
        <row r="11481">
          <cell r="Z11481">
            <v>16.36</v>
          </cell>
        </row>
        <row r="11482">
          <cell r="Z11482">
            <v>16.37</v>
          </cell>
        </row>
        <row r="11483">
          <cell r="Z11483">
            <v>16.38</v>
          </cell>
        </row>
        <row r="11484">
          <cell r="Z11484">
            <v>16.39</v>
          </cell>
        </row>
        <row r="11485">
          <cell r="Z11485">
            <v>16.399999999999999</v>
          </cell>
        </row>
        <row r="11486">
          <cell r="Z11486">
            <v>16.41</v>
          </cell>
        </row>
        <row r="11487">
          <cell r="Z11487">
            <v>16.420000000000002</v>
          </cell>
        </row>
        <row r="11488">
          <cell r="Z11488">
            <v>16.43</v>
          </cell>
        </row>
        <row r="11489">
          <cell r="Z11489">
            <v>16.440000000000001</v>
          </cell>
        </row>
        <row r="11490">
          <cell r="Z11490">
            <v>16.45</v>
          </cell>
        </row>
        <row r="11491">
          <cell r="Z11491">
            <v>16.46</v>
          </cell>
        </row>
        <row r="11492">
          <cell r="Z11492">
            <v>16.47</v>
          </cell>
        </row>
        <row r="11493">
          <cell r="Z11493">
            <v>16.48</v>
          </cell>
        </row>
        <row r="11494">
          <cell r="Z11494">
            <v>16.489999999999998</v>
          </cell>
        </row>
        <row r="11495">
          <cell r="Z11495">
            <v>16.5</v>
          </cell>
        </row>
        <row r="11496">
          <cell r="Z11496">
            <v>16.510000000000002</v>
          </cell>
        </row>
        <row r="11497">
          <cell r="Z11497">
            <v>16.52</v>
          </cell>
        </row>
        <row r="11498">
          <cell r="Z11498">
            <v>16.53</v>
          </cell>
        </row>
        <row r="11499">
          <cell r="Z11499">
            <v>16.54</v>
          </cell>
        </row>
        <row r="11500">
          <cell r="Z11500">
            <v>16.55</v>
          </cell>
        </row>
        <row r="11501">
          <cell r="Z11501">
            <v>16.559999999999999</v>
          </cell>
        </row>
        <row r="11502">
          <cell r="Z11502">
            <v>16.57</v>
          </cell>
        </row>
        <row r="11503">
          <cell r="Z11503">
            <v>16.579999999999998</v>
          </cell>
        </row>
        <row r="11504">
          <cell r="Z11504">
            <v>16.59</v>
          </cell>
        </row>
        <row r="11505">
          <cell r="Z11505">
            <v>16.600000000000001</v>
          </cell>
        </row>
        <row r="11506">
          <cell r="Z11506">
            <v>16.61</v>
          </cell>
        </row>
        <row r="11507">
          <cell r="Z11507">
            <v>16.62</v>
          </cell>
        </row>
        <row r="11508">
          <cell r="Z11508">
            <v>16.63</v>
          </cell>
        </row>
        <row r="11509">
          <cell r="Z11509">
            <v>16.64</v>
          </cell>
        </row>
        <row r="11510">
          <cell r="Z11510">
            <v>16.649999999999999</v>
          </cell>
        </row>
        <row r="11511">
          <cell r="Z11511">
            <v>16.66</v>
          </cell>
        </row>
        <row r="11512">
          <cell r="Z11512">
            <v>16.670000000000002</v>
          </cell>
        </row>
        <row r="11513">
          <cell r="Z11513">
            <v>16.68</v>
          </cell>
        </row>
        <row r="11514">
          <cell r="Z11514">
            <v>16.690000000000001</v>
          </cell>
        </row>
        <row r="11515">
          <cell r="Z11515">
            <v>16.7</v>
          </cell>
        </row>
        <row r="11516">
          <cell r="Z11516">
            <v>16.71</v>
          </cell>
        </row>
        <row r="11517">
          <cell r="Z11517">
            <v>16.72</v>
          </cell>
        </row>
        <row r="11518">
          <cell r="Z11518">
            <v>16.73</v>
          </cell>
        </row>
        <row r="11519">
          <cell r="Z11519">
            <v>16.739999999999998</v>
          </cell>
        </row>
        <row r="11520">
          <cell r="Z11520">
            <v>16.75</v>
          </cell>
        </row>
        <row r="11521">
          <cell r="Z11521">
            <v>16.760000000000002</v>
          </cell>
        </row>
        <row r="11522">
          <cell r="Z11522">
            <v>16.77</v>
          </cell>
        </row>
        <row r="11523">
          <cell r="Z11523">
            <v>16.78</v>
          </cell>
        </row>
        <row r="11524">
          <cell r="Z11524">
            <v>16.79</v>
          </cell>
        </row>
        <row r="11525">
          <cell r="Z11525">
            <v>16.8</v>
          </cell>
        </row>
        <row r="11526">
          <cell r="Z11526">
            <v>16.809999999999999</v>
          </cell>
        </row>
        <row r="11527">
          <cell r="Z11527">
            <v>16.82</v>
          </cell>
        </row>
        <row r="11528">
          <cell r="Z11528">
            <v>16.829999999999998</v>
          </cell>
        </row>
        <row r="11529">
          <cell r="Z11529">
            <v>16.84</v>
          </cell>
        </row>
        <row r="11530">
          <cell r="Z11530">
            <v>16.850000000000001</v>
          </cell>
        </row>
        <row r="11531">
          <cell r="Z11531">
            <v>16.86</v>
          </cell>
        </row>
        <row r="11532">
          <cell r="Z11532">
            <v>16.87</v>
          </cell>
        </row>
        <row r="11533">
          <cell r="Z11533">
            <v>16.88</v>
          </cell>
        </row>
        <row r="11534">
          <cell r="Z11534">
            <v>16.89</v>
          </cell>
        </row>
        <row r="11535">
          <cell r="Z11535">
            <v>16.899999999999999</v>
          </cell>
        </row>
        <row r="11536">
          <cell r="Z11536">
            <v>16.91</v>
          </cell>
        </row>
        <row r="11537">
          <cell r="Z11537">
            <v>16.920000000000002</v>
          </cell>
        </row>
        <row r="11538">
          <cell r="Z11538">
            <v>16.93</v>
          </cell>
        </row>
        <row r="11539">
          <cell r="Z11539">
            <v>16.940000000000001</v>
          </cell>
        </row>
        <row r="11540">
          <cell r="Z11540">
            <v>16.95</v>
          </cell>
        </row>
        <row r="11541">
          <cell r="Z11541">
            <v>16.96</v>
          </cell>
        </row>
        <row r="11542">
          <cell r="Z11542">
            <v>16.97</v>
          </cell>
        </row>
        <row r="11543">
          <cell r="Z11543">
            <v>16.98</v>
          </cell>
        </row>
        <row r="11544">
          <cell r="Z11544">
            <v>16.989999999999998</v>
          </cell>
        </row>
        <row r="11545">
          <cell r="Z11545">
            <v>17</v>
          </cell>
        </row>
        <row r="11546">
          <cell r="Z11546">
            <v>17.010000000000002</v>
          </cell>
        </row>
        <row r="11547">
          <cell r="Z11547">
            <v>17.02</v>
          </cell>
        </row>
        <row r="11548">
          <cell r="Z11548">
            <v>17.03</v>
          </cell>
        </row>
        <row r="11549">
          <cell r="Z11549">
            <v>17.04</v>
          </cell>
        </row>
        <row r="11550">
          <cell r="Z11550">
            <v>17.05</v>
          </cell>
        </row>
        <row r="11551">
          <cell r="Z11551">
            <v>17.059999999999999</v>
          </cell>
        </row>
        <row r="11552">
          <cell r="Z11552">
            <v>17.07</v>
          </cell>
        </row>
        <row r="11553">
          <cell r="Z11553">
            <v>17.079999999999998</v>
          </cell>
        </row>
        <row r="11554">
          <cell r="Z11554">
            <v>17.09</v>
          </cell>
        </row>
        <row r="11555">
          <cell r="Z11555">
            <v>17.100000000000001</v>
          </cell>
        </row>
        <row r="11556">
          <cell r="Z11556">
            <v>17.11</v>
          </cell>
        </row>
        <row r="11557">
          <cell r="Z11557">
            <v>17.12</v>
          </cell>
        </row>
        <row r="11558">
          <cell r="Z11558">
            <v>17.13</v>
          </cell>
        </row>
        <row r="11559">
          <cell r="Z11559">
            <v>17.14</v>
          </cell>
        </row>
        <row r="11560">
          <cell r="Z11560">
            <v>17.149999999999999</v>
          </cell>
        </row>
        <row r="11561">
          <cell r="Z11561">
            <v>17.16</v>
          </cell>
        </row>
        <row r="11562">
          <cell r="Z11562">
            <v>17.170000000000002</v>
          </cell>
        </row>
        <row r="11563">
          <cell r="Z11563">
            <v>17.18</v>
          </cell>
        </row>
        <row r="11564">
          <cell r="Z11564">
            <v>17.190000000000001</v>
          </cell>
        </row>
        <row r="11565">
          <cell r="Z11565">
            <v>17.2</v>
          </cell>
        </row>
        <row r="11566">
          <cell r="Z11566">
            <v>17.21</v>
          </cell>
        </row>
        <row r="11567">
          <cell r="Z11567">
            <v>17.22</v>
          </cell>
        </row>
        <row r="11568">
          <cell r="Z11568">
            <v>17.23</v>
          </cell>
        </row>
        <row r="11569">
          <cell r="Z11569">
            <v>17.239999999999998</v>
          </cell>
        </row>
        <row r="11570">
          <cell r="Z11570">
            <v>17.25</v>
          </cell>
        </row>
        <row r="11571">
          <cell r="Z11571">
            <v>17.260000000000002</v>
          </cell>
        </row>
        <row r="11572">
          <cell r="Z11572">
            <v>17.27</v>
          </cell>
        </row>
        <row r="11573">
          <cell r="Z11573">
            <v>17.28</v>
          </cell>
        </row>
        <row r="11574">
          <cell r="Z11574">
            <v>17.29</v>
          </cell>
        </row>
        <row r="11575">
          <cell r="Z11575">
            <v>17.3</v>
          </cell>
        </row>
        <row r="11576">
          <cell r="Z11576">
            <v>17.309999999999999</v>
          </cell>
        </row>
        <row r="11577">
          <cell r="Z11577">
            <v>17.32</v>
          </cell>
        </row>
        <row r="11578">
          <cell r="Z11578">
            <v>17.329999999999998</v>
          </cell>
        </row>
        <row r="11579">
          <cell r="Z11579">
            <v>17.34</v>
          </cell>
        </row>
        <row r="11580">
          <cell r="Z11580">
            <v>17.350000000000001</v>
          </cell>
        </row>
        <row r="11581">
          <cell r="Z11581">
            <v>17.36</v>
          </cell>
        </row>
        <row r="11582">
          <cell r="Z11582">
            <v>17.37</v>
          </cell>
        </row>
        <row r="11583">
          <cell r="Z11583">
            <v>17.38</v>
          </cell>
        </row>
        <row r="11584">
          <cell r="Z11584">
            <v>17.39</v>
          </cell>
        </row>
        <row r="11585">
          <cell r="Z11585">
            <v>17.399999999999999</v>
          </cell>
        </row>
        <row r="11586">
          <cell r="Z11586">
            <v>17.41</v>
          </cell>
        </row>
        <row r="11587">
          <cell r="Z11587">
            <v>17.420000000000002</v>
          </cell>
        </row>
        <row r="11588">
          <cell r="Z11588">
            <v>17.43</v>
          </cell>
        </row>
        <row r="11589">
          <cell r="Z11589">
            <v>17.440000000000001</v>
          </cell>
        </row>
        <row r="11590">
          <cell r="Z11590">
            <v>17.45</v>
          </cell>
        </row>
        <row r="11591">
          <cell r="Z11591">
            <v>17.46</v>
          </cell>
        </row>
        <row r="11592">
          <cell r="Z11592">
            <v>17.47</v>
          </cell>
        </row>
        <row r="11593">
          <cell r="Z11593">
            <v>17.48</v>
          </cell>
        </row>
        <row r="11594">
          <cell r="Z11594">
            <v>17.489999999999998</v>
          </cell>
        </row>
        <row r="11595">
          <cell r="Z11595">
            <v>17.5</v>
          </cell>
        </row>
        <row r="11596">
          <cell r="Z11596">
            <v>17.510000000000002</v>
          </cell>
        </row>
        <row r="11597">
          <cell r="Z11597">
            <v>17.52</v>
          </cell>
        </row>
        <row r="11598">
          <cell r="Z11598">
            <v>17.53</v>
          </cell>
        </row>
        <row r="11599">
          <cell r="Z11599">
            <v>17.54</v>
          </cell>
        </row>
        <row r="11600">
          <cell r="Z11600">
            <v>17.55</v>
          </cell>
        </row>
        <row r="11601">
          <cell r="Z11601">
            <v>17.559999999999999</v>
          </cell>
        </row>
        <row r="11602">
          <cell r="Z11602">
            <v>17.57</v>
          </cell>
        </row>
        <row r="11603">
          <cell r="Z11603">
            <v>17.579999999999998</v>
          </cell>
        </row>
        <row r="11604">
          <cell r="Z11604">
            <v>17.59</v>
          </cell>
        </row>
        <row r="11605">
          <cell r="Z11605">
            <v>17.600000000000001</v>
          </cell>
        </row>
        <row r="11606">
          <cell r="Z11606">
            <v>17.61</v>
          </cell>
        </row>
        <row r="11607">
          <cell r="Z11607">
            <v>17.62</v>
          </cell>
        </row>
        <row r="11608">
          <cell r="Z11608">
            <v>17.63</v>
          </cell>
        </row>
        <row r="11609">
          <cell r="Z11609">
            <v>17.64</v>
          </cell>
        </row>
        <row r="11610">
          <cell r="Z11610">
            <v>17.649999999999999</v>
          </cell>
        </row>
        <row r="11611">
          <cell r="Z11611">
            <v>17.66</v>
          </cell>
        </row>
        <row r="11612">
          <cell r="Z11612">
            <v>17.670000000000002</v>
          </cell>
        </row>
        <row r="11613">
          <cell r="Z11613">
            <v>17.68</v>
          </cell>
        </row>
        <row r="11614">
          <cell r="Z11614">
            <v>17.690000000000001</v>
          </cell>
        </row>
        <row r="11615">
          <cell r="Z11615">
            <v>17.7</v>
          </cell>
        </row>
        <row r="11616">
          <cell r="Z11616">
            <v>17.71</v>
          </cell>
        </row>
        <row r="11617">
          <cell r="Z11617">
            <v>17.72</v>
          </cell>
        </row>
        <row r="11618">
          <cell r="Z11618">
            <v>17.73</v>
          </cell>
        </row>
        <row r="11619">
          <cell r="Z11619">
            <v>17.739999999999998</v>
          </cell>
        </row>
        <row r="11620">
          <cell r="Z11620">
            <v>17.75</v>
          </cell>
        </row>
        <row r="11621">
          <cell r="Z11621">
            <v>17.760000000000002</v>
          </cell>
        </row>
        <row r="11622">
          <cell r="Z11622">
            <v>17.77</v>
          </cell>
        </row>
        <row r="11623">
          <cell r="Z11623">
            <v>17.78</v>
          </cell>
        </row>
        <row r="11624">
          <cell r="Z11624">
            <v>17.79</v>
          </cell>
        </row>
        <row r="11625">
          <cell r="Z11625">
            <v>17.8</v>
          </cell>
        </row>
        <row r="11626">
          <cell r="Z11626">
            <v>17.809999999999999</v>
          </cell>
        </row>
        <row r="11627">
          <cell r="Z11627">
            <v>17.82</v>
          </cell>
        </row>
        <row r="11628">
          <cell r="Z11628">
            <v>17.829999999999998</v>
          </cell>
        </row>
        <row r="11629">
          <cell r="Z11629">
            <v>17.84</v>
          </cell>
        </row>
        <row r="11630">
          <cell r="Z11630">
            <v>17.850000000000001</v>
          </cell>
        </row>
        <row r="11631">
          <cell r="Z11631">
            <v>17.86</v>
          </cell>
        </row>
        <row r="11632">
          <cell r="Z11632">
            <v>17.87</v>
          </cell>
        </row>
        <row r="11633">
          <cell r="Z11633">
            <v>17.88</v>
          </cell>
        </row>
        <row r="11634">
          <cell r="Z11634">
            <v>17.89</v>
          </cell>
        </row>
        <row r="11635">
          <cell r="Z11635">
            <v>17.899999999999999</v>
          </cell>
        </row>
        <row r="11636">
          <cell r="Z11636">
            <v>17.91</v>
          </cell>
        </row>
        <row r="11637">
          <cell r="Z11637">
            <v>17.920000000000002</v>
          </cell>
        </row>
        <row r="11638">
          <cell r="Z11638">
            <v>17.93</v>
          </cell>
        </row>
        <row r="11639">
          <cell r="Z11639">
            <v>17.940000000000001</v>
          </cell>
        </row>
        <row r="11640">
          <cell r="Z11640">
            <v>17.95</v>
          </cell>
        </row>
        <row r="11641">
          <cell r="Z11641">
            <v>17.96</v>
          </cell>
        </row>
        <row r="11642">
          <cell r="Z11642">
            <v>17.97</v>
          </cell>
        </row>
        <row r="11643">
          <cell r="Z11643">
            <v>17.98</v>
          </cell>
        </row>
        <row r="11644">
          <cell r="Z11644">
            <v>17.989999999999998</v>
          </cell>
        </row>
        <row r="11645">
          <cell r="Z11645">
            <v>18</v>
          </cell>
        </row>
        <row r="11646">
          <cell r="Z11646">
            <v>18.010000000000002</v>
          </cell>
        </row>
        <row r="11647">
          <cell r="Z11647">
            <v>18.02</v>
          </cell>
        </row>
        <row r="11648">
          <cell r="Z11648">
            <v>18.03</v>
          </cell>
        </row>
        <row r="11649">
          <cell r="Z11649">
            <v>18.04</v>
          </cell>
        </row>
        <row r="11650">
          <cell r="Z11650">
            <v>18.05</v>
          </cell>
        </row>
        <row r="11651">
          <cell r="Z11651">
            <v>18.059999999999999</v>
          </cell>
        </row>
        <row r="11652">
          <cell r="Z11652">
            <v>18.07</v>
          </cell>
        </row>
        <row r="11653">
          <cell r="Z11653">
            <v>18.079999999999998</v>
          </cell>
        </row>
        <row r="11654">
          <cell r="Z11654">
            <v>18.09</v>
          </cell>
        </row>
        <row r="11655">
          <cell r="Z11655">
            <v>18.100000000000001</v>
          </cell>
        </row>
        <row r="11656">
          <cell r="Z11656">
            <v>18.11</v>
          </cell>
        </row>
        <row r="11657">
          <cell r="Z11657">
            <v>18.12</v>
          </cell>
        </row>
        <row r="11658">
          <cell r="Z11658">
            <v>18.13</v>
          </cell>
        </row>
        <row r="11659">
          <cell r="Z11659">
            <v>18.14</v>
          </cell>
        </row>
        <row r="11660">
          <cell r="Z11660">
            <v>18.149999999999999</v>
          </cell>
        </row>
        <row r="11661">
          <cell r="Z11661">
            <v>18.16</v>
          </cell>
        </row>
        <row r="11662">
          <cell r="Z11662">
            <v>18.170000000000002</v>
          </cell>
        </row>
        <row r="11663">
          <cell r="Z11663">
            <v>18.18</v>
          </cell>
        </row>
        <row r="11664">
          <cell r="Z11664">
            <v>18.190000000000001</v>
          </cell>
        </row>
        <row r="11665">
          <cell r="Z11665">
            <v>18.2</v>
          </cell>
        </row>
        <row r="11666">
          <cell r="Z11666">
            <v>18.21</v>
          </cell>
        </row>
        <row r="11667">
          <cell r="Z11667">
            <v>18.22</v>
          </cell>
        </row>
        <row r="11668">
          <cell r="Z11668">
            <v>18.23</v>
          </cell>
        </row>
        <row r="11669">
          <cell r="Z11669">
            <v>18.239999999999998</v>
          </cell>
        </row>
        <row r="11670">
          <cell r="Z11670">
            <v>18.25</v>
          </cell>
        </row>
        <row r="11671">
          <cell r="Z11671">
            <v>18.260000000000002</v>
          </cell>
        </row>
        <row r="11672">
          <cell r="Z11672">
            <v>18.27</v>
          </cell>
        </row>
        <row r="11673">
          <cell r="Z11673">
            <v>18.28</v>
          </cell>
        </row>
        <row r="11674">
          <cell r="Z11674">
            <v>18.29</v>
          </cell>
        </row>
        <row r="11675">
          <cell r="Z11675">
            <v>18.3</v>
          </cell>
        </row>
        <row r="11676">
          <cell r="Z11676">
            <v>18.309999999999999</v>
          </cell>
        </row>
        <row r="11677">
          <cell r="Z11677">
            <v>18.32</v>
          </cell>
        </row>
        <row r="11678">
          <cell r="Z11678">
            <v>18.329999999999998</v>
          </cell>
        </row>
        <row r="11679">
          <cell r="Z11679">
            <v>18.34</v>
          </cell>
        </row>
        <row r="11680">
          <cell r="Z11680">
            <v>18.350000000000001</v>
          </cell>
        </row>
        <row r="11681">
          <cell r="Z11681">
            <v>18.36</v>
          </cell>
        </row>
        <row r="11682">
          <cell r="Z11682">
            <v>18.37</v>
          </cell>
        </row>
        <row r="11683">
          <cell r="Z11683">
            <v>18.38</v>
          </cell>
        </row>
        <row r="11684">
          <cell r="Z11684">
            <v>18.39</v>
          </cell>
        </row>
        <row r="11685">
          <cell r="Z11685">
            <v>18.399999999999999</v>
          </cell>
        </row>
        <row r="11686">
          <cell r="Z11686">
            <v>18.41</v>
          </cell>
        </row>
        <row r="11687">
          <cell r="Z11687">
            <v>18.420000000000002</v>
          </cell>
        </row>
        <row r="11688">
          <cell r="Z11688">
            <v>18.43</v>
          </cell>
        </row>
        <row r="11689">
          <cell r="Z11689">
            <v>18.440000000000001</v>
          </cell>
        </row>
        <row r="11690">
          <cell r="Z11690">
            <v>18.45</v>
          </cell>
        </row>
        <row r="11691">
          <cell r="Z11691">
            <v>18.46</v>
          </cell>
        </row>
        <row r="11692">
          <cell r="Z11692">
            <v>18.47</v>
          </cell>
        </row>
        <row r="11693">
          <cell r="Z11693">
            <v>18.48</v>
          </cell>
        </row>
        <row r="11694">
          <cell r="Z11694">
            <v>18.489999999999998</v>
          </cell>
        </row>
        <row r="11695">
          <cell r="Z11695">
            <v>18.5</v>
          </cell>
        </row>
        <row r="11696">
          <cell r="Z11696">
            <v>18.510000000000002</v>
          </cell>
        </row>
        <row r="11697">
          <cell r="Z11697">
            <v>18.52</v>
          </cell>
        </row>
        <row r="11698">
          <cell r="Z11698">
            <v>18.53</v>
          </cell>
        </row>
        <row r="11699">
          <cell r="Z11699">
            <v>18.54</v>
          </cell>
        </row>
        <row r="11700">
          <cell r="Z11700">
            <v>18.55</v>
          </cell>
        </row>
        <row r="11701">
          <cell r="Z11701">
            <v>18.559999999999999</v>
          </cell>
        </row>
        <row r="11702">
          <cell r="Z11702">
            <v>18.57</v>
          </cell>
        </row>
        <row r="11703">
          <cell r="Z11703">
            <v>18.579999999999998</v>
          </cell>
        </row>
        <row r="11704">
          <cell r="Z11704">
            <v>18.59</v>
          </cell>
        </row>
        <row r="11705">
          <cell r="Z11705">
            <v>18.600000000000001</v>
          </cell>
        </row>
        <row r="11706">
          <cell r="Z11706">
            <v>18.61</v>
          </cell>
        </row>
        <row r="11707">
          <cell r="Z11707">
            <v>18.62</v>
          </cell>
        </row>
        <row r="11708">
          <cell r="Z11708">
            <v>18.63</v>
          </cell>
        </row>
        <row r="11709">
          <cell r="Z11709">
            <v>18.64</v>
          </cell>
        </row>
        <row r="11710">
          <cell r="Z11710">
            <v>18.649999999999999</v>
          </cell>
        </row>
        <row r="11711">
          <cell r="Z11711">
            <v>18.66</v>
          </cell>
        </row>
        <row r="11712">
          <cell r="Z11712">
            <v>18.670000000000002</v>
          </cell>
        </row>
        <row r="11713">
          <cell r="Z11713">
            <v>18.68</v>
          </cell>
        </row>
        <row r="11714">
          <cell r="Z11714">
            <v>18.690000000000001</v>
          </cell>
        </row>
        <row r="11715">
          <cell r="Z11715">
            <v>18.7</v>
          </cell>
        </row>
        <row r="11716">
          <cell r="Z11716">
            <v>18.71</v>
          </cell>
        </row>
        <row r="11717">
          <cell r="Z11717">
            <v>18.72</v>
          </cell>
        </row>
        <row r="11718">
          <cell r="Z11718">
            <v>18.73</v>
          </cell>
        </row>
        <row r="11719">
          <cell r="Z11719">
            <v>18.739999999999998</v>
          </cell>
        </row>
        <row r="11720">
          <cell r="Z11720">
            <v>18.75</v>
          </cell>
        </row>
        <row r="11721">
          <cell r="Z11721">
            <v>18.760000000000002</v>
          </cell>
        </row>
        <row r="11722">
          <cell r="Z11722">
            <v>18.77</v>
          </cell>
        </row>
        <row r="11723">
          <cell r="Z11723">
            <v>18.78</v>
          </cell>
        </row>
        <row r="11724">
          <cell r="Z11724">
            <v>18.79</v>
          </cell>
        </row>
        <row r="11725">
          <cell r="Z11725">
            <v>18.8</v>
          </cell>
        </row>
        <row r="11726">
          <cell r="Z11726">
            <v>18.809999999999999</v>
          </cell>
        </row>
        <row r="11727">
          <cell r="Z11727">
            <v>18.82</v>
          </cell>
        </row>
        <row r="11728">
          <cell r="Z11728">
            <v>18.829999999999998</v>
          </cell>
        </row>
        <row r="11729">
          <cell r="Z11729">
            <v>18.84</v>
          </cell>
        </row>
        <row r="11730">
          <cell r="Z11730">
            <v>18.850000000000001</v>
          </cell>
        </row>
        <row r="11731">
          <cell r="Z11731">
            <v>18.86</v>
          </cell>
        </row>
        <row r="11732">
          <cell r="Z11732">
            <v>18.87</v>
          </cell>
        </row>
        <row r="11733">
          <cell r="Z11733">
            <v>18.88</v>
          </cell>
        </row>
        <row r="11734">
          <cell r="Z11734">
            <v>18.89</v>
          </cell>
        </row>
        <row r="11735">
          <cell r="Z11735">
            <v>18.899999999999999</v>
          </cell>
        </row>
        <row r="11736">
          <cell r="Z11736">
            <v>18.91</v>
          </cell>
        </row>
        <row r="11737">
          <cell r="Z11737">
            <v>18.920000000000002</v>
          </cell>
        </row>
        <row r="11738">
          <cell r="Z11738">
            <v>18.93</v>
          </cell>
        </row>
        <row r="11739">
          <cell r="Z11739">
            <v>18.940000000000001</v>
          </cell>
        </row>
        <row r="11740">
          <cell r="Z11740">
            <v>18.95</v>
          </cell>
        </row>
        <row r="11741">
          <cell r="Z11741">
            <v>18.96</v>
          </cell>
        </row>
        <row r="11742">
          <cell r="Z11742">
            <v>18.97</v>
          </cell>
        </row>
        <row r="11743">
          <cell r="Z11743">
            <v>18.98</v>
          </cell>
        </row>
        <row r="11744">
          <cell r="Z11744">
            <v>18.989999999999998</v>
          </cell>
        </row>
        <row r="11745">
          <cell r="Z11745">
            <v>19</v>
          </cell>
        </row>
        <row r="11746">
          <cell r="Z11746">
            <v>19.010000000000002</v>
          </cell>
        </row>
        <row r="11747">
          <cell r="Z11747">
            <v>19.02</v>
          </cell>
        </row>
        <row r="11748">
          <cell r="Z11748">
            <v>19.03</v>
          </cell>
        </row>
        <row r="11749">
          <cell r="Z11749">
            <v>19.04</v>
          </cell>
        </row>
        <row r="11750">
          <cell r="Z11750">
            <v>19.05</v>
          </cell>
        </row>
        <row r="11751">
          <cell r="Z11751">
            <v>19.059999999999999</v>
          </cell>
        </row>
        <row r="11752">
          <cell r="Z11752">
            <v>19.07</v>
          </cell>
        </row>
        <row r="11753">
          <cell r="Z11753">
            <v>19.079999999999998</v>
          </cell>
        </row>
        <row r="11754">
          <cell r="Z11754">
            <v>19.09</v>
          </cell>
        </row>
        <row r="11755">
          <cell r="Z11755">
            <v>19.100000000000001</v>
          </cell>
        </row>
        <row r="11756">
          <cell r="Z11756">
            <v>19.11</v>
          </cell>
        </row>
        <row r="11757">
          <cell r="Z11757">
            <v>19.12</v>
          </cell>
        </row>
        <row r="11758">
          <cell r="Z11758">
            <v>19.13</v>
          </cell>
        </row>
        <row r="11759">
          <cell r="Z11759">
            <v>19.14</v>
          </cell>
        </row>
        <row r="11760">
          <cell r="Z11760">
            <v>19.149999999999999</v>
          </cell>
        </row>
        <row r="11761">
          <cell r="Z11761">
            <v>19.16</v>
          </cell>
        </row>
        <row r="11762">
          <cell r="Z11762">
            <v>19.170000000000002</v>
          </cell>
        </row>
        <row r="11763">
          <cell r="Z11763">
            <v>19.18</v>
          </cell>
        </row>
        <row r="11764">
          <cell r="Z11764">
            <v>19.190000000000001</v>
          </cell>
        </row>
        <row r="11765">
          <cell r="Z11765">
            <v>19.2</v>
          </cell>
        </row>
        <row r="11766">
          <cell r="Z11766">
            <v>19.21</v>
          </cell>
        </row>
        <row r="11767">
          <cell r="Z11767">
            <v>19.22</v>
          </cell>
        </row>
        <row r="11768">
          <cell r="Z11768">
            <v>19.23</v>
          </cell>
        </row>
        <row r="11769">
          <cell r="Z11769">
            <v>19.239999999999998</v>
          </cell>
        </row>
        <row r="11770">
          <cell r="Z11770">
            <v>19.25</v>
          </cell>
        </row>
        <row r="11771">
          <cell r="Z11771">
            <v>19.260000000000002</v>
          </cell>
        </row>
        <row r="11772">
          <cell r="Z11772">
            <v>19.27</v>
          </cell>
        </row>
        <row r="11773">
          <cell r="Z11773">
            <v>19.28</v>
          </cell>
        </row>
        <row r="11774">
          <cell r="Z11774">
            <v>19.29</v>
          </cell>
        </row>
        <row r="11775">
          <cell r="Z11775">
            <v>19.3</v>
          </cell>
        </row>
        <row r="11776">
          <cell r="Z11776">
            <v>19.309999999999999</v>
          </cell>
        </row>
        <row r="11777">
          <cell r="Z11777">
            <v>19.32</v>
          </cell>
        </row>
        <row r="11778">
          <cell r="Z11778">
            <v>19.329999999999998</v>
          </cell>
        </row>
        <row r="11779">
          <cell r="Z11779">
            <v>19.34</v>
          </cell>
        </row>
        <row r="11780">
          <cell r="Z11780">
            <v>19.350000000000001</v>
          </cell>
        </row>
        <row r="11781">
          <cell r="Z11781">
            <v>19.36</v>
          </cell>
        </row>
        <row r="11782">
          <cell r="Z11782">
            <v>19.37</v>
          </cell>
        </row>
        <row r="11783">
          <cell r="Z11783">
            <v>19.38</v>
          </cell>
        </row>
        <row r="11784">
          <cell r="Z11784">
            <v>19.39</v>
          </cell>
        </row>
        <row r="11785">
          <cell r="Z11785">
            <v>19.399999999999999</v>
          </cell>
        </row>
        <row r="11786">
          <cell r="Z11786">
            <v>19.41</v>
          </cell>
        </row>
        <row r="11787">
          <cell r="Z11787">
            <v>19.420000000000002</v>
          </cell>
        </row>
        <row r="11788">
          <cell r="Z11788">
            <v>19.43</v>
          </cell>
        </row>
        <row r="11789">
          <cell r="Z11789">
            <v>19.440000000000001</v>
          </cell>
        </row>
        <row r="11790">
          <cell r="Z11790">
            <v>19.45</v>
          </cell>
        </row>
        <row r="11791">
          <cell r="Z11791">
            <v>19.46</v>
          </cell>
        </row>
        <row r="11792">
          <cell r="Z11792">
            <v>19.47</v>
          </cell>
        </row>
        <row r="11793">
          <cell r="Z11793">
            <v>19.48</v>
          </cell>
        </row>
        <row r="11794">
          <cell r="Z11794">
            <v>19.489999999999998</v>
          </cell>
        </row>
        <row r="11795">
          <cell r="Z11795">
            <v>19.5</v>
          </cell>
        </row>
        <row r="11796">
          <cell r="Z11796">
            <v>19.510000000000002</v>
          </cell>
        </row>
        <row r="11797">
          <cell r="Z11797">
            <v>19.52</v>
          </cell>
        </row>
        <row r="11798">
          <cell r="Z11798">
            <v>19.53</v>
          </cell>
        </row>
        <row r="11799">
          <cell r="Z11799">
            <v>19.54</v>
          </cell>
        </row>
        <row r="11800">
          <cell r="Z11800">
            <v>19.55</v>
          </cell>
        </row>
        <row r="11801">
          <cell r="Z11801">
            <v>19.559999999999999</v>
          </cell>
        </row>
        <row r="11802">
          <cell r="Z11802">
            <v>19.57</v>
          </cell>
        </row>
        <row r="11803">
          <cell r="Z11803">
            <v>19.579999999999998</v>
          </cell>
        </row>
        <row r="11804">
          <cell r="Z11804">
            <v>19.59</v>
          </cell>
        </row>
        <row r="11805">
          <cell r="Z11805">
            <v>19.600000000000001</v>
          </cell>
        </row>
        <row r="11806">
          <cell r="Z11806">
            <v>19.61</v>
          </cell>
        </row>
        <row r="11807">
          <cell r="Z11807">
            <v>19.62</v>
          </cell>
        </row>
        <row r="11808">
          <cell r="Z11808">
            <v>19.63</v>
          </cell>
        </row>
        <row r="11809">
          <cell r="Z11809">
            <v>19.64</v>
          </cell>
        </row>
        <row r="11810">
          <cell r="Z11810">
            <v>19.649999999999999</v>
          </cell>
        </row>
        <row r="11811">
          <cell r="Z11811">
            <v>19.66</v>
          </cell>
        </row>
        <row r="11812">
          <cell r="Z11812">
            <v>19.670000000000002</v>
          </cell>
        </row>
        <row r="11813">
          <cell r="Z11813">
            <v>19.68</v>
          </cell>
        </row>
        <row r="11814">
          <cell r="Z11814">
            <v>19.690000000000001</v>
          </cell>
        </row>
        <row r="11815">
          <cell r="Z11815">
            <v>19.7</v>
          </cell>
        </row>
        <row r="11816">
          <cell r="Z11816">
            <v>19.71</v>
          </cell>
        </row>
        <row r="11817">
          <cell r="Z11817">
            <v>19.72</v>
          </cell>
        </row>
        <row r="11818">
          <cell r="Z11818">
            <v>19.73</v>
          </cell>
        </row>
        <row r="11819">
          <cell r="Z11819">
            <v>19.739999999999998</v>
          </cell>
        </row>
        <row r="11820">
          <cell r="Z11820">
            <v>19.75</v>
          </cell>
        </row>
        <row r="11821">
          <cell r="Z11821">
            <v>19.760000000000002</v>
          </cell>
        </row>
        <row r="11822">
          <cell r="Z11822">
            <v>19.77</v>
          </cell>
        </row>
        <row r="11823">
          <cell r="Z11823">
            <v>19.78</v>
          </cell>
        </row>
        <row r="11824">
          <cell r="Z11824">
            <v>19.79</v>
          </cell>
        </row>
        <row r="11825">
          <cell r="Z11825">
            <v>19.8</v>
          </cell>
        </row>
        <row r="11826">
          <cell r="Z11826">
            <v>19.809999999999999</v>
          </cell>
        </row>
        <row r="11827">
          <cell r="Z11827">
            <v>19.82</v>
          </cell>
        </row>
        <row r="11828">
          <cell r="Z11828">
            <v>19.829999999999998</v>
          </cell>
        </row>
        <row r="11829">
          <cell r="Z11829">
            <v>19.84</v>
          </cell>
        </row>
        <row r="11830">
          <cell r="Z11830">
            <v>19.850000000000001</v>
          </cell>
        </row>
        <row r="11831">
          <cell r="Z11831">
            <v>19.86</v>
          </cell>
        </row>
        <row r="11832">
          <cell r="Z11832">
            <v>19.87</v>
          </cell>
        </row>
        <row r="11833">
          <cell r="Z11833">
            <v>19.88</v>
          </cell>
        </row>
        <row r="11834">
          <cell r="Z11834">
            <v>19.89</v>
          </cell>
        </row>
        <row r="11835">
          <cell r="Z11835">
            <v>19.899999999999999</v>
          </cell>
        </row>
        <row r="11836">
          <cell r="Z11836">
            <v>19.91</v>
          </cell>
        </row>
        <row r="11837">
          <cell r="Z11837">
            <v>19.920000000000002</v>
          </cell>
        </row>
        <row r="11838">
          <cell r="Z11838">
            <v>19.93</v>
          </cell>
        </row>
        <row r="11839">
          <cell r="Z11839">
            <v>19.940000000000001</v>
          </cell>
        </row>
        <row r="11840">
          <cell r="Z11840">
            <v>19.95</v>
          </cell>
        </row>
        <row r="11841">
          <cell r="Z11841">
            <v>19.96</v>
          </cell>
        </row>
        <row r="11842">
          <cell r="Z11842">
            <v>19.97</v>
          </cell>
        </row>
        <row r="11843">
          <cell r="Z11843">
            <v>19.98</v>
          </cell>
        </row>
        <row r="11844">
          <cell r="Z11844">
            <v>19.989999999999998</v>
          </cell>
        </row>
        <row r="11845">
          <cell r="Z11845">
            <v>20</v>
          </cell>
        </row>
        <row r="11846">
          <cell r="Z11846">
            <v>20.010000000000002</v>
          </cell>
        </row>
        <row r="11847">
          <cell r="Z11847">
            <v>20.02</v>
          </cell>
        </row>
        <row r="11848">
          <cell r="Z11848">
            <v>20.03</v>
          </cell>
        </row>
        <row r="11849">
          <cell r="Z11849">
            <v>20.04</v>
          </cell>
        </row>
        <row r="11850">
          <cell r="Z11850">
            <v>20.05</v>
          </cell>
        </row>
        <row r="11851">
          <cell r="Z11851">
            <v>20.059999999999999</v>
          </cell>
        </row>
        <row r="11852">
          <cell r="Z11852">
            <v>20.07</v>
          </cell>
        </row>
        <row r="11853">
          <cell r="Z11853">
            <v>20.079999999999998</v>
          </cell>
        </row>
        <row r="11854">
          <cell r="Z11854">
            <v>20.09</v>
          </cell>
        </row>
        <row r="11855">
          <cell r="Z11855">
            <v>20.100000000000001</v>
          </cell>
        </row>
        <row r="11856">
          <cell r="Z11856">
            <v>20.11</v>
          </cell>
        </row>
        <row r="11857">
          <cell r="Z11857">
            <v>20.12</v>
          </cell>
        </row>
        <row r="11858">
          <cell r="Z11858">
            <v>20.13</v>
          </cell>
        </row>
        <row r="11859">
          <cell r="Z11859">
            <v>20.14</v>
          </cell>
        </row>
        <row r="11860">
          <cell r="Z11860">
            <v>20.149999999999999</v>
          </cell>
        </row>
        <row r="11861">
          <cell r="Z11861">
            <v>20.16</v>
          </cell>
        </row>
        <row r="11862">
          <cell r="Z11862">
            <v>20.170000000000002</v>
          </cell>
        </row>
        <row r="11863">
          <cell r="Z11863">
            <v>20.18</v>
          </cell>
        </row>
        <row r="11864">
          <cell r="Z11864">
            <v>20.190000000000001</v>
          </cell>
        </row>
        <row r="11865">
          <cell r="Z11865">
            <v>20.2</v>
          </cell>
        </row>
        <row r="11866">
          <cell r="Z11866">
            <v>20.21</v>
          </cell>
        </row>
        <row r="11867">
          <cell r="Z11867">
            <v>20.22</v>
          </cell>
        </row>
        <row r="11868">
          <cell r="Z11868">
            <v>20.23</v>
          </cell>
        </row>
        <row r="11869">
          <cell r="Z11869">
            <v>20.239999999999998</v>
          </cell>
        </row>
        <row r="11870">
          <cell r="Z11870">
            <v>20.25</v>
          </cell>
        </row>
        <row r="11871">
          <cell r="Z11871">
            <v>20.260000000000002</v>
          </cell>
        </row>
        <row r="11872">
          <cell r="Z11872">
            <v>20.27</v>
          </cell>
        </row>
        <row r="11873">
          <cell r="Z11873">
            <v>20.28</v>
          </cell>
        </row>
        <row r="11874">
          <cell r="Z11874">
            <v>20.29</v>
          </cell>
        </row>
        <row r="11875">
          <cell r="Z11875">
            <v>20.3</v>
          </cell>
        </row>
        <row r="11876">
          <cell r="Z11876">
            <v>20.309999999999999</v>
          </cell>
        </row>
        <row r="11877">
          <cell r="Z11877">
            <v>20.32</v>
          </cell>
        </row>
        <row r="11878">
          <cell r="Z11878">
            <v>20.329999999999998</v>
          </cell>
        </row>
        <row r="11879">
          <cell r="Z11879">
            <v>20.34</v>
          </cell>
        </row>
        <row r="11880">
          <cell r="Z11880">
            <v>20.350000000000001</v>
          </cell>
        </row>
        <row r="11881">
          <cell r="Z11881">
            <v>20.36</v>
          </cell>
        </row>
        <row r="11882">
          <cell r="Z11882">
            <v>20.37</v>
          </cell>
        </row>
        <row r="11883">
          <cell r="Z11883">
            <v>20.38</v>
          </cell>
        </row>
        <row r="11884">
          <cell r="Z11884">
            <v>20.39</v>
          </cell>
        </row>
        <row r="11885">
          <cell r="Z11885">
            <v>20.399999999999999</v>
          </cell>
        </row>
        <row r="11886">
          <cell r="Z11886">
            <v>20.41</v>
          </cell>
        </row>
        <row r="11887">
          <cell r="Z11887">
            <v>20.420000000000002</v>
          </cell>
        </row>
        <row r="11888">
          <cell r="Z11888">
            <v>20.43</v>
          </cell>
        </row>
        <row r="11889">
          <cell r="Z11889">
            <v>20.440000000000001</v>
          </cell>
        </row>
        <row r="11890">
          <cell r="Z11890">
            <v>20.45</v>
          </cell>
        </row>
        <row r="11891">
          <cell r="Z11891">
            <v>20.46</v>
          </cell>
        </row>
        <row r="11892">
          <cell r="Z11892">
            <v>20.47</v>
          </cell>
        </row>
        <row r="11893">
          <cell r="Z11893">
            <v>20.48</v>
          </cell>
        </row>
        <row r="11894">
          <cell r="Z11894">
            <v>20.49</v>
          </cell>
        </row>
        <row r="11895">
          <cell r="Z11895">
            <v>20.5</v>
          </cell>
        </row>
        <row r="11896">
          <cell r="Z11896">
            <v>20.51</v>
          </cell>
        </row>
        <row r="11897">
          <cell r="Z11897">
            <v>20.52</v>
          </cell>
        </row>
        <row r="11898">
          <cell r="Z11898">
            <v>20.53</v>
          </cell>
        </row>
        <row r="11899">
          <cell r="Z11899">
            <v>20.54</v>
          </cell>
        </row>
        <row r="11900">
          <cell r="Z11900">
            <v>20.55</v>
          </cell>
        </row>
        <row r="11901">
          <cell r="Z11901">
            <v>20.56</v>
          </cell>
        </row>
        <row r="11902">
          <cell r="Z11902">
            <v>20.57</v>
          </cell>
        </row>
        <row r="11903">
          <cell r="Z11903">
            <v>20.58</v>
          </cell>
        </row>
        <row r="11904">
          <cell r="Z11904">
            <v>20.59</v>
          </cell>
        </row>
        <row r="11905">
          <cell r="Z11905">
            <v>20.6</v>
          </cell>
        </row>
        <row r="11906">
          <cell r="Z11906">
            <v>20.61</v>
          </cell>
        </row>
        <row r="11907">
          <cell r="Z11907">
            <v>20.62</v>
          </cell>
        </row>
        <row r="11908">
          <cell r="Z11908">
            <v>20.63</v>
          </cell>
        </row>
        <row r="11909">
          <cell r="Z11909">
            <v>20.64</v>
          </cell>
        </row>
        <row r="11910">
          <cell r="Z11910">
            <v>20.65</v>
          </cell>
        </row>
        <row r="11911">
          <cell r="Z11911">
            <v>20.66</v>
          </cell>
        </row>
        <row r="11912">
          <cell r="Z11912">
            <v>20.67</v>
          </cell>
        </row>
        <row r="11913">
          <cell r="Z11913">
            <v>20.68</v>
          </cell>
        </row>
        <row r="11914">
          <cell r="Z11914">
            <v>20.69</v>
          </cell>
        </row>
        <row r="11915">
          <cell r="Z11915">
            <v>20.7</v>
          </cell>
        </row>
        <row r="11916">
          <cell r="Z11916">
            <v>20.71</v>
          </cell>
        </row>
        <row r="11917">
          <cell r="Z11917">
            <v>20.72</v>
          </cell>
        </row>
        <row r="11918">
          <cell r="Z11918">
            <v>20.73</v>
          </cell>
        </row>
        <row r="11919">
          <cell r="Z11919">
            <v>20.74</v>
          </cell>
        </row>
        <row r="11920">
          <cell r="Z11920">
            <v>20.75</v>
          </cell>
        </row>
        <row r="11921">
          <cell r="Z11921">
            <v>20.76</v>
          </cell>
        </row>
        <row r="11922">
          <cell r="Z11922">
            <v>20.77</v>
          </cell>
        </row>
        <row r="11923">
          <cell r="Z11923">
            <v>20.78</v>
          </cell>
        </row>
        <row r="11924">
          <cell r="Z11924">
            <v>20.79</v>
          </cell>
        </row>
        <row r="11925">
          <cell r="Z11925">
            <v>20.8</v>
          </cell>
        </row>
        <row r="11926">
          <cell r="Z11926">
            <v>20.81</v>
          </cell>
        </row>
        <row r="11927">
          <cell r="Z11927">
            <v>20.82</v>
          </cell>
        </row>
        <row r="11928">
          <cell r="Z11928">
            <v>20.83</v>
          </cell>
        </row>
        <row r="11929">
          <cell r="Z11929">
            <v>20.84</v>
          </cell>
        </row>
        <row r="11930">
          <cell r="Z11930">
            <v>20.85</v>
          </cell>
        </row>
        <row r="11931">
          <cell r="Z11931">
            <v>20.86</v>
          </cell>
        </row>
        <row r="11932">
          <cell r="Z11932">
            <v>20.87</v>
          </cell>
        </row>
        <row r="11933">
          <cell r="Z11933">
            <v>20.88</v>
          </cell>
        </row>
        <row r="11934">
          <cell r="Z11934">
            <v>20.89</v>
          </cell>
        </row>
        <row r="11935">
          <cell r="Z11935">
            <v>20.9</v>
          </cell>
        </row>
        <row r="11936">
          <cell r="Z11936">
            <v>20.91</v>
          </cell>
        </row>
        <row r="11937">
          <cell r="Z11937">
            <v>20.92</v>
          </cell>
        </row>
        <row r="11938">
          <cell r="Z11938">
            <v>20.93</v>
          </cell>
        </row>
        <row r="11939">
          <cell r="Z11939">
            <v>20.94</v>
          </cell>
        </row>
        <row r="11940">
          <cell r="Z11940">
            <v>20.95</v>
          </cell>
        </row>
        <row r="11941">
          <cell r="Z11941">
            <v>20.96</v>
          </cell>
        </row>
        <row r="11942">
          <cell r="Z11942">
            <v>20.97</v>
          </cell>
        </row>
        <row r="11943">
          <cell r="Z11943">
            <v>20.98</v>
          </cell>
        </row>
        <row r="11944">
          <cell r="Z11944">
            <v>20.99</v>
          </cell>
        </row>
        <row r="11945">
          <cell r="Z11945">
            <v>21</v>
          </cell>
        </row>
        <row r="11946">
          <cell r="Z11946">
            <v>21.01</v>
          </cell>
        </row>
        <row r="11947">
          <cell r="Z11947">
            <v>21.02</v>
          </cell>
        </row>
        <row r="11948">
          <cell r="Z11948">
            <v>21.03</v>
          </cell>
        </row>
        <row r="11949">
          <cell r="Z11949">
            <v>21.04</v>
          </cell>
        </row>
        <row r="11950">
          <cell r="Z11950">
            <v>21.05</v>
          </cell>
        </row>
        <row r="11951">
          <cell r="Z11951">
            <v>21.06</v>
          </cell>
        </row>
        <row r="11952">
          <cell r="Z11952">
            <v>21.07</v>
          </cell>
        </row>
        <row r="11953">
          <cell r="Z11953">
            <v>21.08</v>
          </cell>
        </row>
        <row r="11954">
          <cell r="Z11954">
            <v>21.09</v>
          </cell>
        </row>
        <row r="11955">
          <cell r="Z11955">
            <v>21.1</v>
          </cell>
        </row>
        <row r="11956">
          <cell r="Z11956">
            <v>21.11</v>
          </cell>
        </row>
        <row r="11957">
          <cell r="Z11957">
            <v>21.12</v>
          </cell>
        </row>
        <row r="11958">
          <cell r="Z11958">
            <v>21.13</v>
          </cell>
        </row>
        <row r="11959">
          <cell r="Z11959">
            <v>21.14</v>
          </cell>
        </row>
        <row r="11960">
          <cell r="Z11960">
            <v>21.15</v>
          </cell>
        </row>
        <row r="11961">
          <cell r="Z11961">
            <v>21.16</v>
          </cell>
        </row>
        <row r="11962">
          <cell r="Z11962">
            <v>21.17</v>
          </cell>
        </row>
        <row r="11963">
          <cell r="Z11963">
            <v>21.18</v>
          </cell>
        </row>
        <row r="11964">
          <cell r="Z11964">
            <v>21.19</v>
          </cell>
        </row>
        <row r="11965">
          <cell r="Z11965">
            <v>21.2</v>
          </cell>
        </row>
        <row r="11966">
          <cell r="Z11966">
            <v>21.21</v>
          </cell>
        </row>
        <row r="11967">
          <cell r="Z11967">
            <v>21.22</v>
          </cell>
        </row>
        <row r="11968">
          <cell r="Z11968">
            <v>21.23</v>
          </cell>
        </row>
        <row r="11969">
          <cell r="Z11969">
            <v>21.24</v>
          </cell>
        </row>
        <row r="11970">
          <cell r="Z11970">
            <v>21.25</v>
          </cell>
        </row>
        <row r="11971">
          <cell r="Z11971">
            <v>21.26</v>
          </cell>
        </row>
        <row r="11972">
          <cell r="Z11972">
            <v>21.27</v>
          </cell>
        </row>
        <row r="11973">
          <cell r="Z11973">
            <v>21.28</v>
          </cell>
        </row>
        <row r="11974">
          <cell r="Z11974">
            <v>21.29</v>
          </cell>
        </row>
        <row r="11975">
          <cell r="Z11975">
            <v>21.3</v>
          </cell>
        </row>
        <row r="11976">
          <cell r="Z11976">
            <v>21.31</v>
          </cell>
        </row>
        <row r="11977">
          <cell r="Z11977">
            <v>21.32</v>
          </cell>
        </row>
        <row r="11978">
          <cell r="Z11978">
            <v>21.33</v>
          </cell>
        </row>
        <row r="11979">
          <cell r="Z11979">
            <v>21.34</v>
          </cell>
        </row>
        <row r="11980">
          <cell r="Z11980">
            <v>21.35</v>
          </cell>
        </row>
        <row r="11981">
          <cell r="Z11981">
            <v>21.36</v>
          </cell>
        </row>
        <row r="11982">
          <cell r="Z11982">
            <v>21.37</v>
          </cell>
        </row>
        <row r="11983">
          <cell r="Z11983">
            <v>21.38</v>
          </cell>
        </row>
        <row r="11984">
          <cell r="Z11984">
            <v>21.39</v>
          </cell>
        </row>
        <row r="11985">
          <cell r="Z11985">
            <v>21.4</v>
          </cell>
        </row>
        <row r="11986">
          <cell r="Z11986">
            <v>21.41</v>
          </cell>
        </row>
        <row r="11987">
          <cell r="Z11987">
            <v>21.42</v>
          </cell>
        </row>
        <row r="11988">
          <cell r="Z11988">
            <v>21.43</v>
          </cell>
        </row>
        <row r="11989">
          <cell r="Z11989">
            <v>21.44</v>
          </cell>
        </row>
        <row r="11990">
          <cell r="Z11990">
            <v>21.45</v>
          </cell>
        </row>
        <row r="11991">
          <cell r="Z11991">
            <v>21.46</v>
          </cell>
        </row>
        <row r="11992">
          <cell r="Z11992">
            <v>21.47</v>
          </cell>
        </row>
        <row r="11993">
          <cell r="Z11993">
            <v>21.48</v>
          </cell>
        </row>
        <row r="11994">
          <cell r="Z11994">
            <v>21.49</v>
          </cell>
        </row>
        <row r="11995">
          <cell r="Z11995">
            <v>21.5</v>
          </cell>
        </row>
        <row r="11996">
          <cell r="Z11996">
            <v>21.51</v>
          </cell>
        </row>
        <row r="11997">
          <cell r="Z11997">
            <v>21.52</v>
          </cell>
        </row>
        <row r="11998">
          <cell r="Z11998">
            <v>21.53</v>
          </cell>
        </row>
        <row r="11999">
          <cell r="Z11999">
            <v>21.54</v>
          </cell>
        </row>
        <row r="12000">
          <cell r="Z12000">
            <v>21.55</v>
          </cell>
        </row>
        <row r="12001">
          <cell r="Z12001">
            <v>21.56</v>
          </cell>
        </row>
        <row r="12002">
          <cell r="Z12002">
            <v>21.57</v>
          </cell>
        </row>
        <row r="12003">
          <cell r="Z12003">
            <v>21.58</v>
          </cell>
        </row>
        <row r="12004">
          <cell r="Z12004">
            <v>21.59</v>
          </cell>
        </row>
        <row r="12005">
          <cell r="Z12005">
            <v>21.6</v>
          </cell>
        </row>
        <row r="12006">
          <cell r="Z12006">
            <v>21.61</v>
          </cell>
        </row>
        <row r="12007">
          <cell r="Z12007">
            <v>21.62</v>
          </cell>
        </row>
        <row r="12008">
          <cell r="Z12008">
            <v>21.63</v>
          </cell>
        </row>
        <row r="12009">
          <cell r="Z12009">
            <v>21.64</v>
          </cell>
        </row>
        <row r="12010">
          <cell r="Z12010">
            <v>21.65</v>
          </cell>
        </row>
        <row r="12011">
          <cell r="Z12011">
            <v>21.66</v>
          </cell>
        </row>
        <row r="12012">
          <cell r="Z12012">
            <v>21.67</v>
          </cell>
        </row>
        <row r="12013">
          <cell r="Z12013">
            <v>21.68</v>
          </cell>
        </row>
        <row r="12014">
          <cell r="Z12014">
            <v>21.69</v>
          </cell>
        </row>
        <row r="12015">
          <cell r="Z12015">
            <v>21.7</v>
          </cell>
        </row>
        <row r="12016">
          <cell r="Z12016">
            <v>21.71</v>
          </cell>
        </row>
        <row r="12017">
          <cell r="Z12017">
            <v>21.72</v>
          </cell>
        </row>
        <row r="12018">
          <cell r="Z12018">
            <v>21.73</v>
          </cell>
        </row>
        <row r="12019">
          <cell r="Z12019">
            <v>21.74</v>
          </cell>
        </row>
        <row r="12020">
          <cell r="Z12020">
            <v>21.75</v>
          </cell>
        </row>
        <row r="12021">
          <cell r="Z12021">
            <v>21.76</v>
          </cell>
        </row>
        <row r="12022">
          <cell r="Z12022">
            <v>21.77</v>
          </cell>
        </row>
        <row r="12023">
          <cell r="Z12023">
            <v>21.78</v>
          </cell>
        </row>
        <row r="12024">
          <cell r="Z12024">
            <v>21.79</v>
          </cell>
        </row>
        <row r="12025">
          <cell r="Z12025">
            <v>21.8</v>
          </cell>
        </row>
        <row r="12026">
          <cell r="Z12026">
            <v>21.81</v>
          </cell>
        </row>
        <row r="12027">
          <cell r="Z12027">
            <v>21.82</v>
          </cell>
        </row>
        <row r="12028">
          <cell r="Z12028">
            <v>21.83</v>
          </cell>
        </row>
        <row r="12029">
          <cell r="Z12029">
            <v>21.84</v>
          </cell>
        </row>
        <row r="12030">
          <cell r="Z12030">
            <v>21.85</v>
          </cell>
        </row>
        <row r="12031">
          <cell r="Z12031">
            <v>21.86</v>
          </cell>
        </row>
        <row r="12032">
          <cell r="Z12032">
            <v>21.87</v>
          </cell>
        </row>
        <row r="12033">
          <cell r="Z12033">
            <v>21.88</v>
          </cell>
        </row>
        <row r="12034">
          <cell r="Z12034">
            <v>21.89</v>
          </cell>
        </row>
        <row r="12035">
          <cell r="Z12035">
            <v>21.9</v>
          </cell>
        </row>
        <row r="12036">
          <cell r="Z12036">
            <v>21.91</v>
          </cell>
        </row>
        <row r="12037">
          <cell r="Z12037">
            <v>21.92</v>
          </cell>
        </row>
        <row r="12038">
          <cell r="Z12038">
            <v>21.93</v>
          </cell>
        </row>
        <row r="12039">
          <cell r="Z12039">
            <v>21.94</v>
          </cell>
        </row>
        <row r="12040">
          <cell r="Z12040">
            <v>21.95</v>
          </cell>
        </row>
        <row r="12041">
          <cell r="Z12041">
            <v>21.96</v>
          </cell>
        </row>
        <row r="12042">
          <cell r="Z12042">
            <v>21.97</v>
          </cell>
        </row>
        <row r="12043">
          <cell r="Z12043">
            <v>21.98</v>
          </cell>
        </row>
        <row r="12044">
          <cell r="Z12044">
            <v>21.99</v>
          </cell>
        </row>
        <row r="12045">
          <cell r="Z12045">
            <v>22</v>
          </cell>
        </row>
        <row r="12046">
          <cell r="Z12046">
            <v>22.01</v>
          </cell>
        </row>
        <row r="12047">
          <cell r="Z12047">
            <v>22.02</v>
          </cell>
        </row>
        <row r="12048">
          <cell r="Z12048">
            <v>22.03</v>
          </cell>
        </row>
        <row r="12049">
          <cell r="Z12049">
            <v>22.04</v>
          </cell>
        </row>
        <row r="12050">
          <cell r="Z12050">
            <v>22.05</v>
          </cell>
        </row>
        <row r="12051">
          <cell r="Z12051">
            <v>22.06</v>
          </cell>
        </row>
        <row r="12052">
          <cell r="Z12052">
            <v>22.07</v>
          </cell>
        </row>
        <row r="12053">
          <cell r="Z12053">
            <v>22.08</v>
          </cell>
        </row>
        <row r="12054">
          <cell r="Z12054">
            <v>22.09</v>
          </cell>
        </row>
        <row r="12055">
          <cell r="Z12055">
            <v>22.1</v>
          </cell>
        </row>
        <row r="12056">
          <cell r="Z12056">
            <v>22.11</v>
          </cell>
        </row>
        <row r="12057">
          <cell r="Z12057">
            <v>22.12</v>
          </cell>
        </row>
        <row r="12058">
          <cell r="Z12058">
            <v>22.13</v>
          </cell>
        </row>
        <row r="12059">
          <cell r="Z12059">
            <v>22.14</v>
          </cell>
        </row>
        <row r="12060">
          <cell r="Z12060">
            <v>22.15</v>
          </cell>
        </row>
        <row r="12061">
          <cell r="Z12061">
            <v>22.16</v>
          </cell>
        </row>
        <row r="12062">
          <cell r="Z12062">
            <v>22.17</v>
          </cell>
        </row>
        <row r="12063">
          <cell r="Z12063">
            <v>22.18</v>
          </cell>
        </row>
        <row r="12064">
          <cell r="Z12064">
            <v>22.19</v>
          </cell>
        </row>
        <row r="12065">
          <cell r="Z12065">
            <v>22.2</v>
          </cell>
        </row>
        <row r="12066">
          <cell r="Z12066">
            <v>22.21</v>
          </cell>
        </row>
        <row r="12067">
          <cell r="Z12067">
            <v>22.22</v>
          </cell>
        </row>
        <row r="12068">
          <cell r="Z12068">
            <v>22.23</v>
          </cell>
        </row>
        <row r="12069">
          <cell r="Z12069">
            <v>22.24</v>
          </cell>
        </row>
        <row r="12070">
          <cell r="Z12070">
            <v>22.25</v>
          </cell>
        </row>
        <row r="12071">
          <cell r="Z12071">
            <v>22.26</v>
          </cell>
        </row>
        <row r="12072">
          <cell r="Z12072">
            <v>22.27</v>
          </cell>
        </row>
        <row r="12073">
          <cell r="Z12073">
            <v>22.28</v>
          </cell>
        </row>
        <row r="12074">
          <cell r="Z12074">
            <v>22.29</v>
          </cell>
        </row>
        <row r="12075">
          <cell r="Z12075">
            <v>22.3</v>
          </cell>
        </row>
        <row r="12076">
          <cell r="Z12076">
            <v>22.31</v>
          </cell>
        </row>
        <row r="12077">
          <cell r="Z12077">
            <v>22.32</v>
          </cell>
        </row>
        <row r="12078">
          <cell r="Z12078">
            <v>22.33</v>
          </cell>
        </row>
        <row r="12079">
          <cell r="Z12079">
            <v>22.34</v>
          </cell>
        </row>
        <row r="12080">
          <cell r="Z12080">
            <v>22.35</v>
          </cell>
        </row>
        <row r="12081">
          <cell r="Z12081">
            <v>22.36</v>
          </cell>
        </row>
        <row r="12082">
          <cell r="Z12082">
            <v>22.37</v>
          </cell>
        </row>
        <row r="12083">
          <cell r="Z12083">
            <v>22.38</v>
          </cell>
        </row>
        <row r="12084">
          <cell r="Z12084">
            <v>22.39</v>
          </cell>
        </row>
        <row r="12085">
          <cell r="Z12085">
            <v>22.4</v>
          </cell>
        </row>
        <row r="12086">
          <cell r="Z12086">
            <v>22.41</v>
          </cell>
        </row>
        <row r="12087">
          <cell r="Z12087">
            <v>22.42</v>
          </cell>
        </row>
        <row r="12088">
          <cell r="Z12088">
            <v>22.43</v>
          </cell>
        </row>
        <row r="12089">
          <cell r="Z12089">
            <v>22.44</v>
          </cell>
        </row>
        <row r="12090">
          <cell r="Z12090">
            <v>22.45</v>
          </cell>
        </row>
        <row r="12091">
          <cell r="Z12091">
            <v>22.46</v>
          </cell>
        </row>
        <row r="12092">
          <cell r="Z12092">
            <v>22.47</v>
          </cell>
        </row>
        <row r="12093">
          <cell r="Z12093">
            <v>22.48</v>
          </cell>
        </row>
        <row r="12094">
          <cell r="Z12094">
            <v>22.49</v>
          </cell>
        </row>
        <row r="12095">
          <cell r="Z12095">
            <v>22.5</v>
          </cell>
        </row>
        <row r="12096">
          <cell r="Z12096">
            <v>22.51</v>
          </cell>
        </row>
        <row r="12097">
          <cell r="Z12097">
            <v>22.52</v>
          </cell>
        </row>
        <row r="12098">
          <cell r="Z12098">
            <v>22.53</v>
          </cell>
        </row>
        <row r="12099">
          <cell r="Z12099">
            <v>22.54</v>
          </cell>
        </row>
        <row r="12100">
          <cell r="Z12100">
            <v>22.55</v>
          </cell>
        </row>
        <row r="12101">
          <cell r="Z12101">
            <v>22.56</v>
          </cell>
        </row>
        <row r="12102">
          <cell r="Z12102">
            <v>22.57</v>
          </cell>
        </row>
        <row r="12103">
          <cell r="Z12103">
            <v>22.58</v>
          </cell>
        </row>
        <row r="12104">
          <cell r="Z12104">
            <v>22.59</v>
          </cell>
        </row>
        <row r="12105">
          <cell r="Z12105">
            <v>22.6</v>
          </cell>
        </row>
        <row r="12106">
          <cell r="Z12106">
            <v>22.61</v>
          </cell>
        </row>
        <row r="12107">
          <cell r="Z12107">
            <v>22.62</v>
          </cell>
        </row>
        <row r="12108">
          <cell r="Z12108">
            <v>22.63</v>
          </cell>
        </row>
        <row r="12109">
          <cell r="Z12109">
            <v>22.64</v>
          </cell>
        </row>
        <row r="12110">
          <cell r="Z12110">
            <v>22.65</v>
          </cell>
        </row>
        <row r="12111">
          <cell r="Z12111">
            <v>22.66</v>
          </cell>
        </row>
        <row r="12112">
          <cell r="Z12112">
            <v>22.67</v>
          </cell>
        </row>
        <row r="12113">
          <cell r="Z12113">
            <v>22.68</v>
          </cell>
        </row>
        <row r="12114">
          <cell r="Z12114">
            <v>22.69</v>
          </cell>
        </row>
        <row r="12115">
          <cell r="Z12115">
            <v>22.7</v>
          </cell>
        </row>
        <row r="12116">
          <cell r="Z12116">
            <v>22.71</v>
          </cell>
        </row>
        <row r="12117">
          <cell r="Z12117">
            <v>22.72</v>
          </cell>
        </row>
        <row r="12118">
          <cell r="Z12118">
            <v>22.73</v>
          </cell>
        </row>
        <row r="12119">
          <cell r="Z12119">
            <v>22.74</v>
          </cell>
        </row>
        <row r="12120">
          <cell r="Z12120">
            <v>22.75</v>
          </cell>
        </row>
        <row r="12121">
          <cell r="Z12121">
            <v>22.76</v>
          </cell>
        </row>
        <row r="12122">
          <cell r="Z12122">
            <v>22.77</v>
          </cell>
        </row>
        <row r="12123">
          <cell r="Z12123">
            <v>22.78</v>
          </cell>
        </row>
        <row r="12124">
          <cell r="Z12124">
            <v>22.79</v>
          </cell>
        </row>
        <row r="12125">
          <cell r="Z12125">
            <v>22.8</v>
          </cell>
        </row>
        <row r="12126">
          <cell r="Z12126">
            <v>22.81</v>
          </cell>
        </row>
        <row r="12127">
          <cell r="Z12127">
            <v>22.82</v>
          </cell>
        </row>
        <row r="12128">
          <cell r="Z12128">
            <v>22.83</v>
          </cell>
        </row>
        <row r="12129">
          <cell r="Z12129">
            <v>22.84</v>
          </cell>
        </row>
        <row r="12130">
          <cell r="Z12130">
            <v>22.85</v>
          </cell>
        </row>
        <row r="12131">
          <cell r="Z12131">
            <v>22.86</v>
          </cell>
        </row>
        <row r="12132">
          <cell r="Z12132">
            <v>22.87</v>
          </cell>
        </row>
        <row r="12133">
          <cell r="Z12133">
            <v>22.88</v>
          </cell>
        </row>
        <row r="12134">
          <cell r="Z12134">
            <v>22.89</v>
          </cell>
        </row>
        <row r="12135">
          <cell r="Z12135">
            <v>22.9</v>
          </cell>
        </row>
        <row r="12136">
          <cell r="Z12136">
            <v>22.91</v>
          </cell>
        </row>
        <row r="12137">
          <cell r="Z12137">
            <v>22.92</v>
          </cell>
        </row>
        <row r="12138">
          <cell r="Z12138">
            <v>22.93</v>
          </cell>
        </row>
        <row r="12139">
          <cell r="Z12139">
            <v>22.94</v>
          </cell>
        </row>
        <row r="12140">
          <cell r="Z12140">
            <v>22.95</v>
          </cell>
        </row>
        <row r="12141">
          <cell r="Z12141">
            <v>22.96</v>
          </cell>
        </row>
        <row r="12142">
          <cell r="Z12142">
            <v>22.97</v>
          </cell>
        </row>
        <row r="12143">
          <cell r="Z12143">
            <v>22.98</v>
          </cell>
        </row>
        <row r="12144">
          <cell r="Z12144">
            <v>22.99</v>
          </cell>
        </row>
        <row r="12145">
          <cell r="Z12145">
            <v>23</v>
          </cell>
        </row>
        <row r="12146">
          <cell r="Z12146">
            <v>23.01</v>
          </cell>
        </row>
        <row r="12147">
          <cell r="Z12147">
            <v>23.02</v>
          </cell>
        </row>
        <row r="12148">
          <cell r="Z12148">
            <v>23.03</v>
          </cell>
        </row>
        <row r="12149">
          <cell r="Z12149">
            <v>23.04</v>
          </cell>
        </row>
        <row r="12150">
          <cell r="Z12150">
            <v>23.05</v>
          </cell>
        </row>
        <row r="12151">
          <cell r="Z12151">
            <v>23.06</v>
          </cell>
        </row>
        <row r="12152">
          <cell r="Z12152">
            <v>23.07</v>
          </cell>
        </row>
        <row r="12153">
          <cell r="Z12153">
            <v>23.08</v>
          </cell>
        </row>
        <row r="12154">
          <cell r="Z12154">
            <v>23.09</v>
          </cell>
        </row>
        <row r="12155">
          <cell r="Z12155">
            <v>23.1</v>
          </cell>
        </row>
        <row r="12156">
          <cell r="Z12156">
            <v>23.11</v>
          </cell>
        </row>
        <row r="12157">
          <cell r="Z12157">
            <v>23.12</v>
          </cell>
        </row>
        <row r="12158">
          <cell r="Z12158">
            <v>23.13</v>
          </cell>
        </row>
        <row r="12159">
          <cell r="Z12159">
            <v>23.14</v>
          </cell>
        </row>
        <row r="12160">
          <cell r="Z12160">
            <v>23.15</v>
          </cell>
        </row>
        <row r="12161">
          <cell r="Z12161">
            <v>23.16</v>
          </cell>
        </row>
        <row r="12162">
          <cell r="Z12162">
            <v>23.17</v>
          </cell>
        </row>
        <row r="12163">
          <cell r="Z12163">
            <v>23.18</v>
          </cell>
        </row>
        <row r="12164">
          <cell r="Z12164">
            <v>23.19</v>
          </cell>
        </row>
        <row r="12165">
          <cell r="Z12165">
            <v>23.2</v>
          </cell>
        </row>
        <row r="12166">
          <cell r="Z12166">
            <v>23.21</v>
          </cell>
        </row>
        <row r="12167">
          <cell r="Z12167">
            <v>23.22</v>
          </cell>
        </row>
        <row r="12168">
          <cell r="Z12168">
            <v>23.23</v>
          </cell>
        </row>
        <row r="12169">
          <cell r="Z12169">
            <v>23.24</v>
          </cell>
        </row>
        <row r="12170">
          <cell r="Z12170">
            <v>23.25</v>
          </cell>
        </row>
        <row r="12171">
          <cell r="Z12171">
            <v>23.26</v>
          </cell>
        </row>
        <row r="12172">
          <cell r="Z12172">
            <v>23.27</v>
          </cell>
        </row>
        <row r="12173">
          <cell r="Z12173">
            <v>23.28</v>
          </cell>
        </row>
        <row r="12174">
          <cell r="Z12174">
            <v>23.29</v>
          </cell>
        </row>
        <row r="12175">
          <cell r="Z12175">
            <v>23.3</v>
          </cell>
        </row>
        <row r="12176">
          <cell r="Z12176">
            <v>23.31</v>
          </cell>
        </row>
        <row r="12177">
          <cell r="Z12177">
            <v>23.32</v>
          </cell>
        </row>
        <row r="12178">
          <cell r="Z12178">
            <v>23.33</v>
          </cell>
        </row>
        <row r="12179">
          <cell r="Z12179">
            <v>23.34</v>
          </cell>
        </row>
        <row r="12180">
          <cell r="Z12180">
            <v>23.35</v>
          </cell>
        </row>
        <row r="12181">
          <cell r="Z12181">
            <v>23.36</v>
          </cell>
        </row>
        <row r="12182">
          <cell r="Z12182">
            <v>23.37</v>
          </cell>
        </row>
        <row r="12183">
          <cell r="Z12183">
            <v>23.38</v>
          </cell>
        </row>
        <row r="12184">
          <cell r="Z12184">
            <v>23.39</v>
          </cell>
        </row>
        <row r="12185">
          <cell r="Z12185">
            <v>23.4</v>
          </cell>
        </row>
        <row r="12186">
          <cell r="Z12186">
            <v>23.41</v>
          </cell>
        </row>
        <row r="12187">
          <cell r="Z12187">
            <v>23.42</v>
          </cell>
        </row>
        <row r="12188">
          <cell r="Z12188">
            <v>23.43</v>
          </cell>
        </row>
        <row r="12189">
          <cell r="Z12189">
            <v>23.44</v>
          </cell>
        </row>
        <row r="12190">
          <cell r="Z12190">
            <v>23.45</v>
          </cell>
        </row>
        <row r="12191">
          <cell r="Z12191">
            <v>23.46</v>
          </cell>
        </row>
        <row r="12192">
          <cell r="Z12192">
            <v>23.47</v>
          </cell>
        </row>
        <row r="12193">
          <cell r="Z12193">
            <v>23.48</v>
          </cell>
        </row>
        <row r="12194">
          <cell r="Z12194">
            <v>23.49</v>
          </cell>
        </row>
        <row r="12195">
          <cell r="Z12195">
            <v>23.5</v>
          </cell>
        </row>
        <row r="12196">
          <cell r="Z12196">
            <v>23.51</v>
          </cell>
        </row>
        <row r="12197">
          <cell r="Z12197">
            <v>23.52</v>
          </cell>
        </row>
        <row r="12198">
          <cell r="Z12198">
            <v>23.53</v>
          </cell>
        </row>
        <row r="12199">
          <cell r="Z12199">
            <v>23.54</v>
          </cell>
        </row>
        <row r="12200">
          <cell r="Z12200">
            <v>23.55</v>
          </cell>
        </row>
        <row r="12201">
          <cell r="Z12201">
            <v>23.56</v>
          </cell>
        </row>
        <row r="12202">
          <cell r="Z12202">
            <v>23.57</v>
          </cell>
        </row>
        <row r="12203">
          <cell r="Z12203">
            <v>23.58</v>
          </cell>
        </row>
        <row r="12204">
          <cell r="Z12204">
            <v>23.59</v>
          </cell>
        </row>
        <row r="12205">
          <cell r="Z12205">
            <v>23.6</v>
          </cell>
        </row>
        <row r="12206">
          <cell r="Z12206">
            <v>23.61</v>
          </cell>
        </row>
        <row r="12207">
          <cell r="Z12207">
            <v>23.62</v>
          </cell>
        </row>
        <row r="12208">
          <cell r="Z12208">
            <v>23.63</v>
          </cell>
        </row>
        <row r="12209">
          <cell r="Z12209">
            <v>23.64</v>
          </cell>
        </row>
        <row r="12210">
          <cell r="Z12210">
            <v>23.65</v>
          </cell>
        </row>
        <row r="12211">
          <cell r="Z12211">
            <v>23.66</v>
          </cell>
        </row>
        <row r="12212">
          <cell r="Z12212">
            <v>23.67</v>
          </cell>
        </row>
        <row r="12213">
          <cell r="Z12213">
            <v>23.68</v>
          </cell>
        </row>
        <row r="12214">
          <cell r="Z12214">
            <v>23.69</v>
          </cell>
        </row>
        <row r="12215">
          <cell r="Z12215">
            <v>23.7</v>
          </cell>
        </row>
        <row r="12216">
          <cell r="Z12216">
            <v>23.71</v>
          </cell>
        </row>
        <row r="12217">
          <cell r="Z12217">
            <v>23.72</v>
          </cell>
        </row>
        <row r="12218">
          <cell r="Z12218">
            <v>23.73</v>
          </cell>
        </row>
        <row r="12219">
          <cell r="Z12219">
            <v>23.74</v>
          </cell>
        </row>
        <row r="12220">
          <cell r="Z12220">
            <v>23.75</v>
          </cell>
        </row>
        <row r="12221">
          <cell r="Z12221">
            <v>23.76</v>
          </cell>
        </row>
        <row r="12222">
          <cell r="Z12222">
            <v>23.77</v>
          </cell>
        </row>
        <row r="12223">
          <cell r="Z12223">
            <v>23.78</v>
          </cell>
        </row>
        <row r="12224">
          <cell r="Z12224">
            <v>23.79</v>
          </cell>
        </row>
        <row r="12225">
          <cell r="Z12225">
            <v>23.8</v>
          </cell>
        </row>
        <row r="12226">
          <cell r="Z12226">
            <v>23.81</v>
          </cell>
        </row>
        <row r="12227">
          <cell r="Z12227">
            <v>23.82</v>
          </cell>
        </row>
        <row r="12228">
          <cell r="Z12228">
            <v>23.83</v>
          </cell>
        </row>
        <row r="12229">
          <cell r="Z12229">
            <v>23.84</v>
          </cell>
        </row>
        <row r="12230">
          <cell r="Z12230">
            <v>23.85</v>
          </cell>
        </row>
        <row r="12231">
          <cell r="Z12231">
            <v>23.86</v>
          </cell>
        </row>
        <row r="12232">
          <cell r="Z12232">
            <v>23.87</v>
          </cell>
        </row>
        <row r="12233">
          <cell r="Z12233">
            <v>23.88</v>
          </cell>
        </row>
        <row r="12234">
          <cell r="Z12234">
            <v>23.89</v>
          </cell>
        </row>
        <row r="12235">
          <cell r="Z12235">
            <v>23.9</v>
          </cell>
        </row>
        <row r="12236">
          <cell r="Z12236">
            <v>23.91</v>
          </cell>
        </row>
        <row r="12237">
          <cell r="Z12237">
            <v>23.92</v>
          </cell>
        </row>
        <row r="12238">
          <cell r="Z12238">
            <v>23.93</v>
          </cell>
        </row>
        <row r="12239">
          <cell r="Z12239">
            <v>23.94</v>
          </cell>
        </row>
        <row r="12240">
          <cell r="Z12240">
            <v>23.95</v>
          </cell>
        </row>
        <row r="12241">
          <cell r="Z12241">
            <v>23.96</v>
          </cell>
        </row>
        <row r="12242">
          <cell r="Z12242">
            <v>23.97</v>
          </cell>
        </row>
        <row r="12243">
          <cell r="Z12243">
            <v>23.98</v>
          </cell>
        </row>
        <row r="12244">
          <cell r="Z12244">
            <v>23.99</v>
          </cell>
        </row>
        <row r="12245">
          <cell r="Z12245">
            <v>24</v>
          </cell>
        </row>
        <row r="12246">
          <cell r="Z12246">
            <v>24.01</v>
          </cell>
        </row>
        <row r="12247">
          <cell r="Z12247">
            <v>24.02</v>
          </cell>
        </row>
        <row r="12248">
          <cell r="Z12248">
            <v>24.03</v>
          </cell>
        </row>
        <row r="12249">
          <cell r="Z12249">
            <v>24.04</v>
          </cell>
        </row>
        <row r="12250">
          <cell r="Z12250">
            <v>24.05</v>
          </cell>
        </row>
        <row r="12251">
          <cell r="Z12251">
            <v>24.06</v>
          </cell>
        </row>
        <row r="12252">
          <cell r="Z12252">
            <v>24.07</v>
          </cell>
        </row>
        <row r="12253">
          <cell r="Z12253">
            <v>24.08</v>
          </cell>
        </row>
        <row r="12254">
          <cell r="Z12254">
            <v>24.09</v>
          </cell>
        </row>
        <row r="12255">
          <cell r="Z12255">
            <v>24.1</v>
          </cell>
        </row>
        <row r="12256">
          <cell r="Z12256">
            <v>24.11</v>
          </cell>
        </row>
        <row r="12257">
          <cell r="Z12257">
            <v>24.12</v>
          </cell>
        </row>
        <row r="12258">
          <cell r="Z12258">
            <v>24.13</v>
          </cell>
        </row>
        <row r="12259">
          <cell r="Z12259">
            <v>24.14</v>
          </cell>
        </row>
        <row r="12260">
          <cell r="Z12260">
            <v>24.15</v>
          </cell>
        </row>
        <row r="12261">
          <cell r="Z12261">
            <v>24.16</v>
          </cell>
        </row>
        <row r="12262">
          <cell r="Z12262">
            <v>24.17</v>
          </cell>
        </row>
        <row r="12263">
          <cell r="Z12263">
            <v>24.18</v>
          </cell>
        </row>
        <row r="12264">
          <cell r="Z12264">
            <v>24.19</v>
          </cell>
        </row>
        <row r="12265">
          <cell r="Z12265">
            <v>24.2</v>
          </cell>
        </row>
        <row r="12266">
          <cell r="Z12266">
            <v>24.21</v>
          </cell>
        </row>
        <row r="12267">
          <cell r="Z12267">
            <v>24.22</v>
          </cell>
        </row>
        <row r="12268">
          <cell r="Z12268">
            <v>24.23</v>
          </cell>
        </row>
        <row r="12269">
          <cell r="Z12269">
            <v>24.24</v>
          </cell>
        </row>
        <row r="12270">
          <cell r="Z12270">
            <v>24.25</v>
          </cell>
        </row>
        <row r="12271">
          <cell r="Z12271">
            <v>24.26</v>
          </cell>
        </row>
        <row r="12272">
          <cell r="Z12272">
            <v>24.27</v>
          </cell>
        </row>
        <row r="12273">
          <cell r="Z12273">
            <v>24.28</v>
          </cell>
        </row>
        <row r="12274">
          <cell r="Z12274">
            <v>24.29</v>
          </cell>
        </row>
        <row r="12275">
          <cell r="Z12275">
            <v>24.3</v>
          </cell>
        </row>
        <row r="12276">
          <cell r="Z12276">
            <v>24.31</v>
          </cell>
        </row>
        <row r="12277">
          <cell r="Z12277">
            <v>24.32</v>
          </cell>
        </row>
        <row r="12278">
          <cell r="Z12278">
            <v>24.33</v>
          </cell>
        </row>
        <row r="12279">
          <cell r="Z12279">
            <v>24.34</v>
          </cell>
        </row>
        <row r="12280">
          <cell r="Z12280">
            <v>24.35</v>
          </cell>
        </row>
        <row r="12281">
          <cell r="Z12281">
            <v>24.36</v>
          </cell>
        </row>
        <row r="12282">
          <cell r="Z12282">
            <v>24.37</v>
          </cell>
        </row>
        <row r="12283">
          <cell r="Z12283">
            <v>24.38</v>
          </cell>
        </row>
        <row r="12284">
          <cell r="Z12284">
            <v>24.39</v>
          </cell>
        </row>
        <row r="12285">
          <cell r="Z12285">
            <v>24.4</v>
          </cell>
        </row>
        <row r="12286">
          <cell r="Z12286">
            <v>24.41</v>
          </cell>
        </row>
        <row r="12287">
          <cell r="Z12287">
            <v>24.42</v>
          </cell>
        </row>
        <row r="12288">
          <cell r="Z12288">
            <v>24.43</v>
          </cell>
        </row>
        <row r="12289">
          <cell r="Z12289">
            <v>24.44</v>
          </cell>
        </row>
        <row r="12290">
          <cell r="Z12290">
            <v>24.45</v>
          </cell>
        </row>
        <row r="12291">
          <cell r="Z12291">
            <v>24.46</v>
          </cell>
        </row>
        <row r="12292">
          <cell r="Z12292">
            <v>24.47</v>
          </cell>
        </row>
        <row r="12293">
          <cell r="Z12293">
            <v>24.48</v>
          </cell>
        </row>
        <row r="12294">
          <cell r="Z12294">
            <v>24.49</v>
          </cell>
        </row>
        <row r="12295">
          <cell r="Z12295">
            <v>24.5</v>
          </cell>
        </row>
        <row r="12296">
          <cell r="Z12296">
            <v>24.51</v>
          </cell>
        </row>
        <row r="12297">
          <cell r="Z12297">
            <v>24.52</v>
          </cell>
        </row>
        <row r="12298">
          <cell r="Z12298">
            <v>24.53</v>
          </cell>
        </row>
        <row r="12299">
          <cell r="Z12299">
            <v>24.54</v>
          </cell>
        </row>
        <row r="12300">
          <cell r="Z12300">
            <v>24.55</v>
          </cell>
        </row>
        <row r="12301">
          <cell r="Z12301">
            <v>24.56</v>
          </cell>
        </row>
        <row r="12302">
          <cell r="Z12302">
            <v>24.57</v>
          </cell>
        </row>
        <row r="12303">
          <cell r="Z12303">
            <v>24.58</v>
          </cell>
        </row>
        <row r="12304">
          <cell r="Z12304">
            <v>24.59</v>
          </cell>
        </row>
        <row r="12305">
          <cell r="Z12305">
            <v>24.6</v>
          </cell>
        </row>
        <row r="12306">
          <cell r="Z12306">
            <v>24.61</v>
          </cell>
        </row>
        <row r="12307">
          <cell r="Z12307">
            <v>24.62</v>
          </cell>
        </row>
        <row r="12308">
          <cell r="Z12308">
            <v>24.63</v>
          </cell>
        </row>
        <row r="12309">
          <cell r="Z12309">
            <v>24.64</v>
          </cell>
        </row>
        <row r="12310">
          <cell r="Z12310">
            <v>24.65</v>
          </cell>
        </row>
        <row r="12311">
          <cell r="Z12311">
            <v>24.66</v>
          </cell>
        </row>
        <row r="12312">
          <cell r="Z12312">
            <v>24.67</v>
          </cell>
        </row>
        <row r="12313">
          <cell r="Z12313">
            <v>24.68</v>
          </cell>
        </row>
        <row r="12314">
          <cell r="Z12314">
            <v>24.69</v>
          </cell>
        </row>
        <row r="12315">
          <cell r="Z12315">
            <v>24.7</v>
          </cell>
        </row>
        <row r="12316">
          <cell r="Z12316">
            <v>24.71</v>
          </cell>
        </row>
        <row r="12317">
          <cell r="Z12317">
            <v>24.72</v>
          </cell>
        </row>
        <row r="12318">
          <cell r="Z12318">
            <v>24.73</v>
          </cell>
        </row>
        <row r="12319">
          <cell r="Z12319">
            <v>24.74</v>
          </cell>
        </row>
        <row r="12320">
          <cell r="Z12320">
            <v>24.75</v>
          </cell>
        </row>
        <row r="12321">
          <cell r="Z12321">
            <v>24.76</v>
          </cell>
        </row>
        <row r="12322">
          <cell r="Z12322">
            <v>24.77</v>
          </cell>
        </row>
        <row r="12323">
          <cell r="Z12323">
            <v>24.78</v>
          </cell>
        </row>
        <row r="12324">
          <cell r="Z12324">
            <v>24.79</v>
          </cell>
        </row>
        <row r="12325">
          <cell r="Z12325">
            <v>24.8</v>
          </cell>
        </row>
        <row r="12326">
          <cell r="Z12326">
            <v>24.81</v>
          </cell>
        </row>
        <row r="12327">
          <cell r="Z12327">
            <v>24.82</v>
          </cell>
        </row>
        <row r="12328">
          <cell r="Z12328">
            <v>24.83</v>
          </cell>
        </row>
        <row r="12329">
          <cell r="Z12329">
            <v>24.84</v>
          </cell>
        </row>
        <row r="12330">
          <cell r="Z12330">
            <v>24.85</v>
          </cell>
        </row>
        <row r="12331">
          <cell r="Z12331">
            <v>24.86</v>
          </cell>
        </row>
        <row r="12332">
          <cell r="Z12332">
            <v>24.87</v>
          </cell>
        </row>
        <row r="12333">
          <cell r="Z12333">
            <v>24.88</v>
          </cell>
        </row>
        <row r="12334">
          <cell r="Z12334">
            <v>24.89</v>
          </cell>
        </row>
        <row r="12335">
          <cell r="Z12335">
            <v>24.9</v>
          </cell>
        </row>
        <row r="12336">
          <cell r="Z12336">
            <v>24.91</v>
          </cell>
        </row>
        <row r="12337">
          <cell r="Z12337">
            <v>24.92</v>
          </cell>
        </row>
        <row r="12338">
          <cell r="Z12338">
            <v>24.93</v>
          </cell>
        </row>
        <row r="12339">
          <cell r="Z12339">
            <v>24.94</v>
          </cell>
        </row>
        <row r="12340">
          <cell r="Z12340">
            <v>24.95</v>
          </cell>
        </row>
        <row r="12341">
          <cell r="Z12341">
            <v>24.96</v>
          </cell>
        </row>
        <row r="12342">
          <cell r="Z12342">
            <v>24.97</v>
          </cell>
        </row>
        <row r="12343">
          <cell r="Z12343">
            <v>24.98</v>
          </cell>
        </row>
        <row r="12344">
          <cell r="Z12344">
            <v>24.99</v>
          </cell>
        </row>
        <row r="12345">
          <cell r="Z12345">
            <v>25</v>
          </cell>
        </row>
        <row r="12346">
          <cell r="Z12346">
            <v>25.01</v>
          </cell>
        </row>
        <row r="12347">
          <cell r="Z12347">
            <v>25.02</v>
          </cell>
        </row>
        <row r="12348">
          <cell r="Z12348">
            <v>25.03</v>
          </cell>
        </row>
        <row r="12349">
          <cell r="Z12349">
            <v>25.04</v>
          </cell>
        </row>
        <row r="12350">
          <cell r="Z12350">
            <v>25.05</v>
          </cell>
        </row>
        <row r="12351">
          <cell r="Z12351">
            <v>25.06</v>
          </cell>
        </row>
        <row r="12352">
          <cell r="Z12352">
            <v>25.07</v>
          </cell>
        </row>
        <row r="12353">
          <cell r="Z12353">
            <v>25.08</v>
          </cell>
        </row>
        <row r="12354">
          <cell r="Z12354">
            <v>25.09</v>
          </cell>
        </row>
        <row r="12355">
          <cell r="Z12355">
            <v>25.1</v>
          </cell>
        </row>
        <row r="12356">
          <cell r="Z12356">
            <v>25.11</v>
          </cell>
        </row>
        <row r="12357">
          <cell r="Z12357">
            <v>25.12</v>
          </cell>
        </row>
        <row r="12358">
          <cell r="Z12358">
            <v>25.13</v>
          </cell>
        </row>
        <row r="12359">
          <cell r="Z12359">
            <v>25.14</v>
          </cell>
        </row>
        <row r="12360">
          <cell r="Z12360">
            <v>25.15</v>
          </cell>
        </row>
        <row r="12361">
          <cell r="Z12361">
            <v>25.16</v>
          </cell>
        </row>
        <row r="12362">
          <cell r="Z12362">
            <v>25.17</v>
          </cell>
        </row>
        <row r="12363">
          <cell r="Z12363">
            <v>25.18</v>
          </cell>
        </row>
        <row r="12364">
          <cell r="Z12364">
            <v>25.19</v>
          </cell>
        </row>
        <row r="12365">
          <cell r="Z12365">
            <v>25.2</v>
          </cell>
        </row>
        <row r="12366">
          <cell r="Z12366">
            <v>25.21</v>
          </cell>
        </row>
        <row r="12367">
          <cell r="Z12367">
            <v>25.22</v>
          </cell>
        </row>
        <row r="12368">
          <cell r="Z12368">
            <v>25.23</v>
          </cell>
        </row>
        <row r="12369">
          <cell r="Z12369">
            <v>25.24</v>
          </cell>
        </row>
        <row r="12370">
          <cell r="Z12370">
            <v>25.25</v>
          </cell>
        </row>
        <row r="12371">
          <cell r="Z12371">
            <v>25.26</v>
          </cell>
        </row>
        <row r="12372">
          <cell r="Z12372">
            <v>25.27</v>
          </cell>
        </row>
        <row r="12373">
          <cell r="Z12373">
            <v>25.28</v>
          </cell>
        </row>
        <row r="12374">
          <cell r="Z12374">
            <v>25.29</v>
          </cell>
        </row>
        <row r="12375">
          <cell r="Z12375">
            <v>25.3</v>
          </cell>
        </row>
        <row r="12376">
          <cell r="Z12376">
            <v>25.31</v>
          </cell>
        </row>
        <row r="12377">
          <cell r="Z12377">
            <v>25.32</v>
          </cell>
        </row>
        <row r="12378">
          <cell r="Z12378">
            <v>25.33</v>
          </cell>
        </row>
        <row r="12379">
          <cell r="Z12379">
            <v>25.34</v>
          </cell>
        </row>
        <row r="12380">
          <cell r="Z12380">
            <v>25.35</v>
          </cell>
        </row>
        <row r="12381">
          <cell r="Z12381">
            <v>25.36</v>
          </cell>
        </row>
        <row r="12382">
          <cell r="Z12382">
            <v>25.37</v>
          </cell>
        </row>
        <row r="12383">
          <cell r="Z12383">
            <v>25.38</v>
          </cell>
        </row>
        <row r="12384">
          <cell r="Z12384">
            <v>25.39</v>
          </cell>
        </row>
        <row r="12385">
          <cell r="Z12385">
            <v>25.4</v>
          </cell>
        </row>
        <row r="12386">
          <cell r="Z12386">
            <v>25.41</v>
          </cell>
        </row>
        <row r="12387">
          <cell r="Z12387">
            <v>25.42</v>
          </cell>
        </row>
        <row r="12388">
          <cell r="Z12388">
            <v>25.43</v>
          </cell>
        </row>
        <row r="12389">
          <cell r="Z12389">
            <v>25.44</v>
          </cell>
        </row>
        <row r="12390">
          <cell r="Z12390">
            <v>25.45</v>
          </cell>
        </row>
        <row r="12391">
          <cell r="Z12391">
            <v>25.46</v>
          </cell>
        </row>
        <row r="12392">
          <cell r="Z12392">
            <v>25.47</v>
          </cell>
        </row>
        <row r="12393">
          <cell r="Z12393">
            <v>25.48</v>
          </cell>
        </row>
        <row r="12394">
          <cell r="Z12394">
            <v>25.49</v>
          </cell>
        </row>
        <row r="12395">
          <cell r="Z12395">
            <v>25.5</v>
          </cell>
        </row>
        <row r="12396">
          <cell r="Z12396">
            <v>25.51</v>
          </cell>
        </row>
        <row r="12397">
          <cell r="Z12397">
            <v>25.52</v>
          </cell>
        </row>
        <row r="12398">
          <cell r="Z12398">
            <v>25.53</v>
          </cell>
        </row>
        <row r="12399">
          <cell r="Z12399">
            <v>25.54</v>
          </cell>
        </row>
        <row r="12400">
          <cell r="Z12400">
            <v>25.55</v>
          </cell>
        </row>
        <row r="12401">
          <cell r="Z12401">
            <v>25.56</v>
          </cell>
        </row>
        <row r="12402">
          <cell r="Z12402">
            <v>25.57</v>
          </cell>
        </row>
        <row r="12403">
          <cell r="Z12403">
            <v>25.58</v>
          </cell>
        </row>
        <row r="12404">
          <cell r="Z12404">
            <v>25.59</v>
          </cell>
        </row>
        <row r="12405">
          <cell r="Z12405">
            <v>25.6</v>
          </cell>
        </row>
        <row r="12406">
          <cell r="Z12406">
            <v>25.61</v>
          </cell>
        </row>
        <row r="12407">
          <cell r="Z12407">
            <v>25.62</v>
          </cell>
        </row>
        <row r="12408">
          <cell r="Z12408">
            <v>25.63</v>
          </cell>
        </row>
        <row r="12409">
          <cell r="Z12409">
            <v>25.64</v>
          </cell>
        </row>
        <row r="12410">
          <cell r="Z12410">
            <v>25.65</v>
          </cell>
        </row>
        <row r="12411">
          <cell r="Z12411">
            <v>25.66</v>
          </cell>
        </row>
        <row r="12412">
          <cell r="Z12412">
            <v>25.67</v>
          </cell>
        </row>
        <row r="12413">
          <cell r="Z12413">
            <v>25.68</v>
          </cell>
        </row>
        <row r="12414">
          <cell r="Z12414">
            <v>25.69</v>
          </cell>
        </row>
        <row r="12415">
          <cell r="Z12415">
            <v>25.7</v>
          </cell>
        </row>
        <row r="12416">
          <cell r="Z12416">
            <v>25.71</v>
          </cell>
        </row>
        <row r="12417">
          <cell r="Z12417">
            <v>25.72</v>
          </cell>
        </row>
        <row r="12418">
          <cell r="Z12418">
            <v>25.73</v>
          </cell>
        </row>
        <row r="12419">
          <cell r="Z12419">
            <v>25.74</v>
          </cell>
        </row>
        <row r="12420">
          <cell r="Z12420">
            <v>25.75</v>
          </cell>
        </row>
        <row r="12421">
          <cell r="Z12421">
            <v>25.76</v>
          </cell>
        </row>
        <row r="12422">
          <cell r="Z12422">
            <v>25.77</v>
          </cell>
        </row>
        <row r="12423">
          <cell r="Z12423">
            <v>25.78</v>
          </cell>
        </row>
        <row r="12424">
          <cell r="Z12424">
            <v>25.79</v>
          </cell>
        </row>
        <row r="12425">
          <cell r="Z12425">
            <v>25.8</v>
          </cell>
        </row>
        <row r="12426">
          <cell r="Z12426">
            <v>25.81</v>
          </cell>
        </row>
        <row r="12427">
          <cell r="Z12427">
            <v>25.82</v>
          </cell>
        </row>
        <row r="12428">
          <cell r="Z12428">
            <v>25.83</v>
          </cell>
        </row>
        <row r="12429">
          <cell r="Z12429">
            <v>25.84</v>
          </cell>
        </row>
        <row r="12430">
          <cell r="Z12430">
            <v>25.85</v>
          </cell>
        </row>
        <row r="12431">
          <cell r="Z12431">
            <v>25.86</v>
          </cell>
        </row>
        <row r="12432">
          <cell r="Z12432">
            <v>25.87</v>
          </cell>
        </row>
        <row r="12433">
          <cell r="Z12433">
            <v>25.88</v>
          </cell>
        </row>
        <row r="12434">
          <cell r="Z12434">
            <v>25.89</v>
          </cell>
        </row>
        <row r="12435">
          <cell r="Z12435">
            <v>25.9</v>
          </cell>
        </row>
        <row r="12436">
          <cell r="Z12436">
            <v>25.91</v>
          </cell>
        </row>
        <row r="12437">
          <cell r="Z12437">
            <v>25.92</v>
          </cell>
        </row>
        <row r="12438">
          <cell r="Z12438">
            <v>25.93</v>
          </cell>
        </row>
        <row r="12439">
          <cell r="Z12439">
            <v>25.94</v>
          </cell>
        </row>
        <row r="12440">
          <cell r="Z12440">
            <v>25.95</v>
          </cell>
        </row>
        <row r="12441">
          <cell r="Z12441">
            <v>25.96</v>
          </cell>
        </row>
        <row r="12442">
          <cell r="Z12442">
            <v>25.97</v>
          </cell>
        </row>
        <row r="12443">
          <cell r="Z12443">
            <v>25.98</v>
          </cell>
        </row>
        <row r="12444">
          <cell r="Z12444">
            <v>25.99</v>
          </cell>
        </row>
        <row r="12445">
          <cell r="Z12445">
            <v>26</v>
          </cell>
        </row>
        <row r="12446">
          <cell r="Z12446">
            <v>26.01</v>
          </cell>
        </row>
        <row r="12447">
          <cell r="Z12447">
            <v>26.02</v>
          </cell>
        </row>
        <row r="12448">
          <cell r="Z12448">
            <v>26.03</v>
          </cell>
        </row>
        <row r="12449">
          <cell r="Z12449">
            <v>26.04</v>
          </cell>
        </row>
        <row r="12450">
          <cell r="Z12450">
            <v>26.05</v>
          </cell>
        </row>
        <row r="12451">
          <cell r="Z12451">
            <v>26.06</v>
          </cell>
        </row>
        <row r="12452">
          <cell r="Z12452">
            <v>26.07</v>
          </cell>
        </row>
        <row r="12453">
          <cell r="Z12453">
            <v>26.08</v>
          </cell>
        </row>
        <row r="12454">
          <cell r="Z12454">
            <v>26.09</v>
          </cell>
        </row>
        <row r="12455">
          <cell r="Z12455">
            <v>26.1</v>
          </cell>
        </row>
        <row r="12456">
          <cell r="Z12456">
            <v>26.11</v>
          </cell>
        </row>
        <row r="12457">
          <cell r="Z12457">
            <v>26.12</v>
          </cell>
        </row>
        <row r="12458">
          <cell r="Z12458">
            <v>26.13</v>
          </cell>
        </row>
        <row r="12459">
          <cell r="Z12459">
            <v>26.14</v>
          </cell>
        </row>
        <row r="12460">
          <cell r="Z12460">
            <v>26.15</v>
          </cell>
        </row>
        <row r="12461">
          <cell r="Z12461">
            <v>26.16</v>
          </cell>
        </row>
        <row r="12462">
          <cell r="Z12462">
            <v>26.17</v>
          </cell>
        </row>
        <row r="12463">
          <cell r="Z12463">
            <v>26.18</v>
          </cell>
        </row>
        <row r="12464">
          <cell r="Z12464">
            <v>26.19</v>
          </cell>
        </row>
        <row r="12465">
          <cell r="Z12465">
            <v>26.2</v>
          </cell>
        </row>
        <row r="12466">
          <cell r="Z12466">
            <v>26.21</v>
          </cell>
        </row>
        <row r="12467">
          <cell r="Z12467">
            <v>26.22</v>
          </cell>
        </row>
        <row r="12468">
          <cell r="Z12468">
            <v>26.23</v>
          </cell>
        </row>
        <row r="12469">
          <cell r="Z12469">
            <v>26.24</v>
          </cell>
        </row>
        <row r="12470">
          <cell r="Z12470">
            <v>26.25</v>
          </cell>
        </row>
        <row r="12471">
          <cell r="Z12471">
            <v>26.26</v>
          </cell>
        </row>
        <row r="12472">
          <cell r="Z12472">
            <v>26.27</v>
          </cell>
        </row>
        <row r="12473">
          <cell r="Z12473">
            <v>26.28</v>
          </cell>
        </row>
        <row r="12474">
          <cell r="Z12474">
            <v>26.29</v>
          </cell>
        </row>
        <row r="12475">
          <cell r="Z12475">
            <v>26.3</v>
          </cell>
        </row>
        <row r="12476">
          <cell r="Z12476">
            <v>26.31</v>
          </cell>
        </row>
        <row r="12477">
          <cell r="Z12477">
            <v>26.32</v>
          </cell>
        </row>
        <row r="12478">
          <cell r="Z12478">
            <v>26.33</v>
          </cell>
        </row>
        <row r="12479">
          <cell r="Z12479">
            <v>26.34</v>
          </cell>
        </row>
        <row r="12480">
          <cell r="Z12480">
            <v>26.35</v>
          </cell>
        </row>
        <row r="12481">
          <cell r="Z12481">
            <v>26.36</v>
          </cell>
        </row>
        <row r="12482">
          <cell r="Z12482">
            <v>26.37</v>
          </cell>
        </row>
        <row r="12483">
          <cell r="Z12483">
            <v>26.38</v>
          </cell>
        </row>
        <row r="12484">
          <cell r="Z12484">
            <v>26.39</v>
          </cell>
        </row>
        <row r="12485">
          <cell r="Z12485">
            <v>26.4</v>
          </cell>
        </row>
        <row r="12486">
          <cell r="Z12486">
            <v>26.41</v>
          </cell>
        </row>
        <row r="12487">
          <cell r="Z12487">
            <v>26.42</v>
          </cell>
        </row>
        <row r="12488">
          <cell r="Z12488">
            <v>26.43</v>
          </cell>
        </row>
        <row r="12489">
          <cell r="Z12489">
            <v>26.44</v>
          </cell>
        </row>
        <row r="12490">
          <cell r="Z12490">
            <v>26.45</v>
          </cell>
        </row>
        <row r="12491">
          <cell r="Z12491">
            <v>26.46</v>
          </cell>
        </row>
        <row r="12492">
          <cell r="Z12492">
            <v>26.47</v>
          </cell>
        </row>
        <row r="12493">
          <cell r="Z12493">
            <v>26.48</v>
          </cell>
        </row>
        <row r="12494">
          <cell r="Z12494">
            <v>26.49</v>
          </cell>
        </row>
        <row r="12495">
          <cell r="Z12495">
            <v>26.5</v>
          </cell>
        </row>
        <row r="12496">
          <cell r="Z12496">
            <v>26.51</v>
          </cell>
        </row>
        <row r="12497">
          <cell r="Z12497">
            <v>26.52</v>
          </cell>
        </row>
        <row r="12498">
          <cell r="Z12498">
            <v>26.53</v>
          </cell>
        </row>
        <row r="12499">
          <cell r="Z12499">
            <v>26.54</v>
          </cell>
        </row>
        <row r="12500">
          <cell r="Z12500">
            <v>26.55</v>
          </cell>
        </row>
        <row r="12501">
          <cell r="Z12501">
            <v>26.56</v>
          </cell>
        </row>
        <row r="12502">
          <cell r="Z12502">
            <v>26.57</v>
          </cell>
        </row>
        <row r="12503">
          <cell r="Z12503">
            <v>26.58</v>
          </cell>
        </row>
        <row r="12504">
          <cell r="Z12504">
            <v>26.59</v>
          </cell>
        </row>
        <row r="12505">
          <cell r="Z12505">
            <v>26.6</v>
          </cell>
        </row>
        <row r="12506">
          <cell r="Z12506">
            <v>26.61</v>
          </cell>
        </row>
        <row r="12507">
          <cell r="Z12507">
            <v>26.62</v>
          </cell>
        </row>
        <row r="12508">
          <cell r="Z12508">
            <v>26.63</v>
          </cell>
        </row>
        <row r="12509">
          <cell r="Z12509">
            <v>26.64</v>
          </cell>
        </row>
        <row r="12510">
          <cell r="Z12510">
            <v>26.65</v>
          </cell>
        </row>
        <row r="12511">
          <cell r="Z12511">
            <v>26.66</v>
          </cell>
        </row>
        <row r="12512">
          <cell r="Z12512">
            <v>26.67</v>
          </cell>
        </row>
        <row r="12513">
          <cell r="Z12513">
            <v>26.68</v>
          </cell>
        </row>
        <row r="12514">
          <cell r="Z12514">
            <v>26.69</v>
          </cell>
        </row>
        <row r="12515">
          <cell r="Z12515">
            <v>26.7</v>
          </cell>
        </row>
        <row r="12516">
          <cell r="Z12516">
            <v>26.71</v>
          </cell>
        </row>
        <row r="12517">
          <cell r="Z12517">
            <v>26.72</v>
          </cell>
        </row>
        <row r="12518">
          <cell r="Z12518">
            <v>26.73</v>
          </cell>
        </row>
        <row r="12519">
          <cell r="Z12519">
            <v>26.74</v>
          </cell>
        </row>
        <row r="12520">
          <cell r="Z12520">
            <v>26.75</v>
          </cell>
        </row>
        <row r="12521">
          <cell r="Z12521">
            <v>26.76</v>
          </cell>
        </row>
        <row r="12522">
          <cell r="Z12522">
            <v>26.77</v>
          </cell>
        </row>
        <row r="12523">
          <cell r="Z12523">
            <v>26.78</v>
          </cell>
        </row>
        <row r="12524">
          <cell r="Z12524">
            <v>26.79</v>
          </cell>
        </row>
        <row r="12525">
          <cell r="Z12525">
            <v>26.8</v>
          </cell>
        </row>
        <row r="12526">
          <cell r="Z12526">
            <v>26.81</v>
          </cell>
        </row>
        <row r="12527">
          <cell r="Z12527">
            <v>26.82</v>
          </cell>
        </row>
        <row r="12528">
          <cell r="Z12528">
            <v>26.83</v>
          </cell>
        </row>
        <row r="12529">
          <cell r="Z12529">
            <v>26.84</v>
          </cell>
        </row>
        <row r="12530">
          <cell r="Z12530">
            <v>26.85</v>
          </cell>
        </row>
        <row r="12531">
          <cell r="Z12531">
            <v>26.86</v>
          </cell>
        </row>
        <row r="12532">
          <cell r="Z12532">
            <v>26.87</v>
          </cell>
        </row>
        <row r="12533">
          <cell r="Z12533">
            <v>26.88</v>
          </cell>
        </row>
        <row r="12534">
          <cell r="Z12534">
            <v>26.89</v>
          </cell>
        </row>
        <row r="12535">
          <cell r="Z12535">
            <v>26.9</v>
          </cell>
        </row>
        <row r="12536">
          <cell r="Z12536">
            <v>26.91</v>
          </cell>
        </row>
        <row r="12537">
          <cell r="Z12537">
            <v>26.92</v>
          </cell>
        </row>
        <row r="12538">
          <cell r="Z12538">
            <v>26.93</v>
          </cell>
        </row>
        <row r="12539">
          <cell r="Z12539">
            <v>26.94</v>
          </cell>
        </row>
        <row r="12540">
          <cell r="Z12540">
            <v>26.95</v>
          </cell>
        </row>
        <row r="12541">
          <cell r="Z12541">
            <v>26.96</v>
          </cell>
        </row>
        <row r="12542">
          <cell r="Z12542">
            <v>26.97</v>
          </cell>
        </row>
        <row r="12543">
          <cell r="Z12543">
            <v>26.98</v>
          </cell>
        </row>
        <row r="12544">
          <cell r="Z12544">
            <v>26.99</v>
          </cell>
        </row>
        <row r="12545">
          <cell r="Z12545">
            <v>27</v>
          </cell>
        </row>
        <row r="12546">
          <cell r="Z12546">
            <v>27.01</v>
          </cell>
        </row>
        <row r="12547">
          <cell r="Z12547">
            <v>27.02</v>
          </cell>
        </row>
        <row r="12548">
          <cell r="Z12548">
            <v>27.03</v>
          </cell>
        </row>
        <row r="12549">
          <cell r="Z12549">
            <v>27.04</v>
          </cell>
        </row>
        <row r="12550">
          <cell r="Z12550">
            <v>27.05</v>
          </cell>
        </row>
        <row r="12551">
          <cell r="Z12551">
            <v>27.06</v>
          </cell>
        </row>
        <row r="12552">
          <cell r="Z12552">
            <v>27.07</v>
          </cell>
        </row>
        <row r="12553">
          <cell r="Z12553">
            <v>27.08</v>
          </cell>
        </row>
        <row r="12554">
          <cell r="Z12554">
            <v>27.09</v>
          </cell>
        </row>
        <row r="12555">
          <cell r="Z12555">
            <v>27.1</v>
          </cell>
        </row>
        <row r="12556">
          <cell r="Z12556">
            <v>27.11</v>
          </cell>
        </row>
        <row r="12557">
          <cell r="Z12557">
            <v>27.12</v>
          </cell>
        </row>
        <row r="12558">
          <cell r="Z12558">
            <v>27.13</v>
          </cell>
        </row>
        <row r="12559">
          <cell r="Z12559">
            <v>27.14</v>
          </cell>
        </row>
        <row r="12560">
          <cell r="Z12560">
            <v>27.15</v>
          </cell>
        </row>
        <row r="12561">
          <cell r="Z12561">
            <v>27.16</v>
          </cell>
        </row>
        <row r="12562">
          <cell r="Z12562">
            <v>27.17</v>
          </cell>
        </row>
        <row r="12563">
          <cell r="Z12563">
            <v>27.18</v>
          </cell>
        </row>
        <row r="12564">
          <cell r="Z12564">
            <v>27.19</v>
          </cell>
        </row>
        <row r="12565">
          <cell r="Z12565">
            <v>27.2</v>
          </cell>
        </row>
        <row r="12566">
          <cell r="Z12566">
            <v>27.21</v>
          </cell>
        </row>
        <row r="12567">
          <cell r="Z12567">
            <v>27.22</v>
          </cell>
        </row>
        <row r="12568">
          <cell r="Z12568">
            <v>27.23</v>
          </cell>
        </row>
        <row r="12569">
          <cell r="Z12569">
            <v>27.24</v>
          </cell>
        </row>
        <row r="12570">
          <cell r="Z12570">
            <v>27.25</v>
          </cell>
        </row>
        <row r="12571">
          <cell r="Z12571">
            <v>27.26</v>
          </cell>
        </row>
        <row r="12572">
          <cell r="Z12572">
            <v>27.27</v>
          </cell>
        </row>
        <row r="12573">
          <cell r="Z12573">
            <v>27.28</v>
          </cell>
        </row>
        <row r="12574">
          <cell r="Z12574">
            <v>27.29</v>
          </cell>
        </row>
        <row r="12575">
          <cell r="Z12575">
            <v>27.3</v>
          </cell>
        </row>
        <row r="12576">
          <cell r="Z12576">
            <v>27.31</v>
          </cell>
        </row>
        <row r="12577">
          <cell r="Z12577">
            <v>27.32</v>
          </cell>
        </row>
        <row r="12578">
          <cell r="Z12578">
            <v>27.33</v>
          </cell>
        </row>
        <row r="12579">
          <cell r="Z12579">
            <v>27.34</v>
          </cell>
        </row>
        <row r="12580">
          <cell r="Z12580">
            <v>27.35</v>
          </cell>
        </row>
        <row r="12581">
          <cell r="Z12581">
            <v>27.36</v>
          </cell>
        </row>
        <row r="12582">
          <cell r="Z12582">
            <v>27.37</v>
          </cell>
        </row>
        <row r="12583">
          <cell r="Z12583">
            <v>27.38</v>
          </cell>
        </row>
        <row r="12584">
          <cell r="Z12584">
            <v>27.39</v>
          </cell>
        </row>
        <row r="12585">
          <cell r="Z12585">
            <v>27.4</v>
          </cell>
        </row>
        <row r="12586">
          <cell r="Z12586">
            <v>27.41</v>
          </cell>
        </row>
        <row r="12587">
          <cell r="Z12587">
            <v>27.42</v>
          </cell>
        </row>
        <row r="12588">
          <cell r="Z12588">
            <v>27.43</v>
          </cell>
        </row>
        <row r="12589">
          <cell r="Z12589">
            <v>27.44</v>
          </cell>
        </row>
        <row r="12590">
          <cell r="Z12590">
            <v>27.45</v>
          </cell>
        </row>
        <row r="12591">
          <cell r="Z12591">
            <v>27.46</v>
          </cell>
        </row>
        <row r="12592">
          <cell r="Z12592">
            <v>27.47</v>
          </cell>
        </row>
        <row r="12593">
          <cell r="Z12593">
            <v>27.48</v>
          </cell>
        </row>
        <row r="12594">
          <cell r="Z12594">
            <v>27.49</v>
          </cell>
        </row>
        <row r="12595">
          <cell r="Z12595">
            <v>27.5</v>
          </cell>
        </row>
        <row r="12596">
          <cell r="Z12596">
            <v>27.51</v>
          </cell>
        </row>
        <row r="12597">
          <cell r="Z12597">
            <v>27.52</v>
          </cell>
        </row>
        <row r="12598">
          <cell r="Z12598">
            <v>27.53</v>
          </cell>
        </row>
        <row r="12599">
          <cell r="Z12599">
            <v>27.54</v>
          </cell>
        </row>
        <row r="12600">
          <cell r="Z12600">
            <v>27.55</v>
          </cell>
        </row>
        <row r="12601">
          <cell r="Z12601">
            <v>27.56</v>
          </cell>
        </row>
        <row r="12602">
          <cell r="Z12602">
            <v>27.57</v>
          </cell>
        </row>
        <row r="12603">
          <cell r="Z12603">
            <v>27.58</v>
          </cell>
        </row>
        <row r="12604">
          <cell r="Z12604">
            <v>27.59</v>
          </cell>
        </row>
        <row r="12605">
          <cell r="Z12605">
            <v>27.6</v>
          </cell>
        </row>
        <row r="12606">
          <cell r="Z12606">
            <v>27.61</v>
          </cell>
        </row>
        <row r="12607">
          <cell r="Z12607">
            <v>27.62</v>
          </cell>
        </row>
        <row r="12608">
          <cell r="Z12608">
            <v>27.63</v>
          </cell>
        </row>
        <row r="12609">
          <cell r="Z12609">
            <v>27.64</v>
          </cell>
        </row>
        <row r="12610">
          <cell r="Z12610">
            <v>27.65</v>
          </cell>
        </row>
        <row r="12611">
          <cell r="Z12611">
            <v>27.66</v>
          </cell>
        </row>
        <row r="12612">
          <cell r="Z12612">
            <v>27.67</v>
          </cell>
        </row>
        <row r="12613">
          <cell r="Z12613">
            <v>27.68</v>
          </cell>
        </row>
        <row r="12614">
          <cell r="Z12614">
            <v>27.69</v>
          </cell>
        </row>
        <row r="12615">
          <cell r="Z12615">
            <v>27.7</v>
          </cell>
        </row>
        <row r="12616">
          <cell r="Z12616">
            <v>27.71</v>
          </cell>
        </row>
        <row r="12617">
          <cell r="Z12617">
            <v>27.72</v>
          </cell>
        </row>
        <row r="12618">
          <cell r="Z12618">
            <v>27.73</v>
          </cell>
        </row>
        <row r="12619">
          <cell r="Z12619">
            <v>27.74</v>
          </cell>
        </row>
        <row r="12620">
          <cell r="Z12620">
            <v>27.75</v>
          </cell>
        </row>
        <row r="12621">
          <cell r="Z12621">
            <v>27.76</v>
          </cell>
        </row>
        <row r="12622">
          <cell r="Z12622">
            <v>27.77</v>
          </cell>
        </row>
        <row r="12623">
          <cell r="Z12623">
            <v>27.78</v>
          </cell>
        </row>
        <row r="12624">
          <cell r="Z12624">
            <v>27.79</v>
          </cell>
        </row>
        <row r="12625">
          <cell r="Z12625">
            <v>27.8</v>
          </cell>
        </row>
        <row r="12626">
          <cell r="Z12626">
            <v>27.81</v>
          </cell>
        </row>
        <row r="12627">
          <cell r="Z12627">
            <v>27.82</v>
          </cell>
        </row>
        <row r="12628">
          <cell r="Z12628">
            <v>27.83</v>
          </cell>
        </row>
        <row r="12629">
          <cell r="Z12629">
            <v>27.84</v>
          </cell>
        </row>
        <row r="12630">
          <cell r="Z12630">
            <v>27.85</v>
          </cell>
        </row>
        <row r="12631">
          <cell r="Z12631">
            <v>27.86</v>
          </cell>
        </row>
        <row r="12632">
          <cell r="Z12632">
            <v>27.87</v>
          </cell>
        </row>
        <row r="12633">
          <cell r="Z12633">
            <v>27.88</v>
          </cell>
        </row>
        <row r="12634">
          <cell r="Z12634">
            <v>27.89</v>
          </cell>
        </row>
        <row r="12635">
          <cell r="Z12635">
            <v>27.9</v>
          </cell>
        </row>
        <row r="12636">
          <cell r="Z12636">
            <v>27.91</v>
          </cell>
        </row>
        <row r="12637">
          <cell r="Z12637">
            <v>27.92</v>
          </cell>
        </row>
        <row r="12638">
          <cell r="Z12638">
            <v>27.93</v>
          </cell>
        </row>
        <row r="12639">
          <cell r="Z12639">
            <v>27.94</v>
          </cell>
        </row>
        <row r="12640">
          <cell r="Z12640">
            <v>27.95</v>
          </cell>
        </row>
        <row r="12641">
          <cell r="Z12641">
            <v>27.96</v>
          </cell>
        </row>
        <row r="12642">
          <cell r="Z12642">
            <v>27.97</v>
          </cell>
        </row>
        <row r="12643">
          <cell r="Z12643">
            <v>27.98</v>
          </cell>
        </row>
        <row r="12644">
          <cell r="Z12644">
            <v>27.99</v>
          </cell>
        </row>
        <row r="12645">
          <cell r="Z12645">
            <v>28</v>
          </cell>
        </row>
        <row r="12646">
          <cell r="Z12646">
            <v>28.01</v>
          </cell>
        </row>
        <row r="12647">
          <cell r="Z12647">
            <v>28.02</v>
          </cell>
        </row>
        <row r="12648">
          <cell r="Z12648">
            <v>28.03</v>
          </cell>
        </row>
        <row r="12649">
          <cell r="Z12649">
            <v>28.04</v>
          </cell>
        </row>
        <row r="12650">
          <cell r="Z12650">
            <v>28.05</v>
          </cell>
        </row>
        <row r="12651">
          <cell r="Z12651">
            <v>28.06</v>
          </cell>
        </row>
        <row r="12652">
          <cell r="Z12652">
            <v>28.07</v>
          </cell>
        </row>
        <row r="12653">
          <cell r="Z12653">
            <v>28.08</v>
          </cell>
        </row>
        <row r="12654">
          <cell r="Z12654">
            <v>28.09</v>
          </cell>
        </row>
        <row r="12655">
          <cell r="Z12655">
            <v>28.1</v>
          </cell>
        </row>
        <row r="12656">
          <cell r="Z12656">
            <v>28.11</v>
          </cell>
        </row>
        <row r="12657">
          <cell r="Z12657">
            <v>28.12</v>
          </cell>
        </row>
        <row r="12658">
          <cell r="Z12658">
            <v>28.13</v>
          </cell>
        </row>
        <row r="12659">
          <cell r="Z12659">
            <v>28.14</v>
          </cell>
        </row>
        <row r="12660">
          <cell r="Z12660">
            <v>28.15</v>
          </cell>
        </row>
        <row r="12661">
          <cell r="Z12661">
            <v>28.16</v>
          </cell>
        </row>
        <row r="12662">
          <cell r="Z12662">
            <v>28.17</v>
          </cell>
        </row>
        <row r="12663">
          <cell r="Z12663">
            <v>28.18</v>
          </cell>
        </row>
        <row r="12664">
          <cell r="Z12664">
            <v>28.19</v>
          </cell>
        </row>
        <row r="12665">
          <cell r="Z12665">
            <v>28.2</v>
          </cell>
        </row>
        <row r="12666">
          <cell r="Z12666">
            <v>28.21</v>
          </cell>
        </row>
        <row r="12667">
          <cell r="Z12667">
            <v>28.22</v>
          </cell>
        </row>
        <row r="12668">
          <cell r="Z12668">
            <v>28.23</v>
          </cell>
        </row>
        <row r="12669">
          <cell r="Z12669">
            <v>28.24</v>
          </cell>
        </row>
        <row r="12670">
          <cell r="Z12670">
            <v>28.25</v>
          </cell>
        </row>
        <row r="12671">
          <cell r="Z12671">
            <v>28.26</v>
          </cell>
        </row>
        <row r="12672">
          <cell r="Z12672">
            <v>28.27</v>
          </cell>
        </row>
        <row r="12673">
          <cell r="Z12673">
            <v>28.28</v>
          </cell>
        </row>
        <row r="12674">
          <cell r="Z12674">
            <v>28.29</v>
          </cell>
        </row>
        <row r="12675">
          <cell r="Z12675">
            <v>28.3</v>
          </cell>
        </row>
        <row r="12676">
          <cell r="Z12676">
            <v>28.31</v>
          </cell>
        </row>
        <row r="12677">
          <cell r="Z12677">
            <v>28.32</v>
          </cell>
        </row>
        <row r="12678">
          <cell r="Z12678">
            <v>28.33</v>
          </cell>
        </row>
        <row r="12679">
          <cell r="Z12679">
            <v>28.34</v>
          </cell>
        </row>
        <row r="12680">
          <cell r="Z12680">
            <v>28.35</v>
          </cell>
        </row>
        <row r="12681">
          <cell r="Z12681">
            <v>28.36</v>
          </cell>
        </row>
        <row r="12682">
          <cell r="Z12682">
            <v>28.37</v>
          </cell>
        </row>
        <row r="12683">
          <cell r="Z12683">
            <v>28.38</v>
          </cell>
        </row>
        <row r="12684">
          <cell r="Z12684">
            <v>28.39</v>
          </cell>
        </row>
        <row r="12685">
          <cell r="Z12685">
            <v>28.4</v>
          </cell>
        </row>
        <row r="12686">
          <cell r="Z12686">
            <v>28.41</v>
          </cell>
        </row>
        <row r="12687">
          <cell r="Z12687">
            <v>28.42</v>
          </cell>
        </row>
        <row r="12688">
          <cell r="Z12688">
            <v>28.43</v>
          </cell>
        </row>
        <row r="12689">
          <cell r="Z12689">
            <v>28.44</v>
          </cell>
        </row>
        <row r="12690">
          <cell r="Z12690">
            <v>28.45</v>
          </cell>
        </row>
        <row r="12691">
          <cell r="Z12691">
            <v>28.46</v>
          </cell>
        </row>
        <row r="12692">
          <cell r="Z12692">
            <v>28.47</v>
          </cell>
        </row>
        <row r="12693">
          <cell r="Z12693">
            <v>28.48</v>
          </cell>
        </row>
        <row r="12694">
          <cell r="Z12694">
            <v>28.49</v>
          </cell>
        </row>
        <row r="12695">
          <cell r="Z12695">
            <v>28.5</v>
          </cell>
        </row>
        <row r="12696">
          <cell r="Z12696">
            <v>28.51</v>
          </cell>
        </row>
        <row r="12697">
          <cell r="Z12697">
            <v>28.52</v>
          </cell>
        </row>
        <row r="12698">
          <cell r="Z12698">
            <v>28.53</v>
          </cell>
        </row>
        <row r="12699">
          <cell r="Z12699">
            <v>28.54</v>
          </cell>
        </row>
        <row r="12700">
          <cell r="Z12700">
            <v>28.55</v>
          </cell>
        </row>
        <row r="12701">
          <cell r="Z12701">
            <v>28.56</v>
          </cell>
        </row>
        <row r="12702">
          <cell r="Z12702">
            <v>28.57</v>
          </cell>
        </row>
        <row r="12703">
          <cell r="Z12703">
            <v>28.58</v>
          </cell>
        </row>
        <row r="12704">
          <cell r="Z12704">
            <v>28.59</v>
          </cell>
        </row>
        <row r="12705">
          <cell r="Z12705">
            <v>28.6</v>
          </cell>
        </row>
        <row r="12706">
          <cell r="Z12706">
            <v>28.61</v>
          </cell>
        </row>
        <row r="12707">
          <cell r="Z12707">
            <v>28.62</v>
          </cell>
        </row>
        <row r="12708">
          <cell r="Z12708">
            <v>28.63</v>
          </cell>
        </row>
        <row r="12709">
          <cell r="Z12709">
            <v>28.64</v>
          </cell>
        </row>
        <row r="12710">
          <cell r="Z12710">
            <v>28.65</v>
          </cell>
        </row>
        <row r="12711">
          <cell r="Z12711">
            <v>28.66</v>
          </cell>
        </row>
        <row r="12712">
          <cell r="Z12712">
            <v>28.67</v>
          </cell>
        </row>
        <row r="12713">
          <cell r="Z12713">
            <v>28.68</v>
          </cell>
        </row>
        <row r="12714">
          <cell r="Z12714">
            <v>28.69</v>
          </cell>
        </row>
        <row r="12715">
          <cell r="Z12715">
            <v>28.7</v>
          </cell>
        </row>
        <row r="12716">
          <cell r="Z12716">
            <v>28.71</v>
          </cell>
        </row>
        <row r="12717">
          <cell r="Z12717">
            <v>28.72</v>
          </cell>
        </row>
        <row r="12718">
          <cell r="Z12718">
            <v>28.73</v>
          </cell>
        </row>
        <row r="12719">
          <cell r="Z12719">
            <v>28.74</v>
          </cell>
        </row>
        <row r="12720">
          <cell r="Z12720">
            <v>28.75</v>
          </cell>
        </row>
        <row r="12721">
          <cell r="Z12721">
            <v>28.76</v>
          </cell>
        </row>
        <row r="12722">
          <cell r="Z12722">
            <v>28.77</v>
          </cell>
        </row>
        <row r="12723">
          <cell r="Z12723">
            <v>28.78</v>
          </cell>
        </row>
        <row r="12724">
          <cell r="Z12724">
            <v>28.79</v>
          </cell>
        </row>
        <row r="12725">
          <cell r="Z12725">
            <v>28.8</v>
          </cell>
        </row>
        <row r="12726">
          <cell r="Z12726">
            <v>28.81</v>
          </cell>
        </row>
        <row r="12727">
          <cell r="Z12727">
            <v>28.82</v>
          </cell>
        </row>
        <row r="12728">
          <cell r="Z12728">
            <v>28.83</v>
          </cell>
        </row>
        <row r="12729">
          <cell r="Z12729">
            <v>28.84</v>
          </cell>
        </row>
        <row r="12730">
          <cell r="Z12730">
            <v>28.85</v>
          </cell>
        </row>
        <row r="12731">
          <cell r="Z12731">
            <v>28.86</v>
          </cell>
        </row>
        <row r="12732">
          <cell r="Z12732">
            <v>28.87</v>
          </cell>
        </row>
        <row r="12733">
          <cell r="Z12733">
            <v>28.88</v>
          </cell>
        </row>
        <row r="12734">
          <cell r="Z12734">
            <v>28.89</v>
          </cell>
        </row>
        <row r="12735">
          <cell r="Z12735">
            <v>28.9</v>
          </cell>
        </row>
        <row r="12736">
          <cell r="Z12736">
            <v>28.91</v>
          </cell>
        </row>
        <row r="12737">
          <cell r="Z12737">
            <v>28.92</v>
          </cell>
        </row>
        <row r="12738">
          <cell r="Z12738">
            <v>28.93</v>
          </cell>
        </row>
        <row r="12739">
          <cell r="Z12739">
            <v>28.94</v>
          </cell>
        </row>
        <row r="12740">
          <cell r="Z12740">
            <v>28.95</v>
          </cell>
        </row>
        <row r="12741">
          <cell r="Z12741">
            <v>28.96</v>
          </cell>
        </row>
        <row r="12742">
          <cell r="Z12742">
            <v>28.97</v>
          </cell>
        </row>
        <row r="12743">
          <cell r="Z12743">
            <v>28.98</v>
          </cell>
        </row>
        <row r="12744">
          <cell r="Z12744">
            <v>28.99</v>
          </cell>
        </row>
        <row r="12745">
          <cell r="Z12745">
            <v>29</v>
          </cell>
        </row>
        <row r="12746">
          <cell r="Z12746">
            <v>29.01</v>
          </cell>
        </row>
        <row r="12747">
          <cell r="Z12747">
            <v>29.02</v>
          </cell>
        </row>
        <row r="12748">
          <cell r="Z12748">
            <v>29.03</v>
          </cell>
        </row>
        <row r="12749">
          <cell r="Z12749">
            <v>29.04</v>
          </cell>
        </row>
        <row r="12750">
          <cell r="Z12750">
            <v>29.05</v>
          </cell>
        </row>
        <row r="12751">
          <cell r="Z12751">
            <v>29.06</v>
          </cell>
        </row>
        <row r="12752">
          <cell r="Z12752">
            <v>29.07</v>
          </cell>
        </row>
        <row r="12753">
          <cell r="Z12753">
            <v>29.08</v>
          </cell>
        </row>
        <row r="12754">
          <cell r="Z12754">
            <v>29.09</v>
          </cell>
        </row>
        <row r="12755">
          <cell r="Z12755">
            <v>29.1</v>
          </cell>
        </row>
        <row r="12756">
          <cell r="Z12756">
            <v>29.11</v>
          </cell>
        </row>
        <row r="12757">
          <cell r="Z12757">
            <v>29.12</v>
          </cell>
        </row>
        <row r="12758">
          <cell r="Z12758">
            <v>29.13</v>
          </cell>
        </row>
        <row r="12759">
          <cell r="Z12759">
            <v>29.14</v>
          </cell>
        </row>
        <row r="12760">
          <cell r="Z12760">
            <v>29.15</v>
          </cell>
        </row>
        <row r="12761">
          <cell r="Z12761">
            <v>29.16</v>
          </cell>
        </row>
        <row r="12762">
          <cell r="Z12762">
            <v>29.17</v>
          </cell>
        </row>
        <row r="12763">
          <cell r="Z12763">
            <v>29.18</v>
          </cell>
        </row>
        <row r="12764">
          <cell r="Z12764">
            <v>29.19</v>
          </cell>
        </row>
        <row r="12765">
          <cell r="Z12765">
            <v>29.2</v>
          </cell>
        </row>
        <row r="12766">
          <cell r="Z12766">
            <v>29.21</v>
          </cell>
        </row>
        <row r="12767">
          <cell r="Z12767">
            <v>29.22</v>
          </cell>
        </row>
        <row r="12768">
          <cell r="Z12768">
            <v>29.23</v>
          </cell>
        </row>
        <row r="12769">
          <cell r="Z12769">
            <v>29.24</v>
          </cell>
        </row>
        <row r="12770">
          <cell r="Z12770">
            <v>29.25</v>
          </cell>
        </row>
        <row r="12771">
          <cell r="Z12771">
            <v>29.26</v>
          </cell>
        </row>
        <row r="12772">
          <cell r="Z12772">
            <v>29.27</v>
          </cell>
        </row>
        <row r="12773">
          <cell r="Z12773">
            <v>29.28</v>
          </cell>
        </row>
        <row r="12774">
          <cell r="Z12774">
            <v>29.29</v>
          </cell>
        </row>
        <row r="12775">
          <cell r="Z12775">
            <v>29.3</v>
          </cell>
        </row>
        <row r="12776">
          <cell r="Z12776">
            <v>29.31</v>
          </cell>
        </row>
        <row r="12777">
          <cell r="Z12777">
            <v>29.32</v>
          </cell>
        </row>
        <row r="12778">
          <cell r="Z12778">
            <v>29.33</v>
          </cell>
        </row>
        <row r="12779">
          <cell r="Z12779">
            <v>29.34</v>
          </cell>
        </row>
        <row r="12780">
          <cell r="Z12780">
            <v>29.35</v>
          </cell>
        </row>
        <row r="12781">
          <cell r="Z12781">
            <v>29.36</v>
          </cell>
        </row>
        <row r="12782">
          <cell r="Z12782">
            <v>29.37</v>
          </cell>
        </row>
        <row r="12783">
          <cell r="Z12783">
            <v>29.38</v>
          </cell>
        </row>
        <row r="12784">
          <cell r="Z12784">
            <v>29.39</v>
          </cell>
        </row>
        <row r="12785">
          <cell r="Z12785">
            <v>29.4</v>
          </cell>
        </row>
        <row r="12786">
          <cell r="Z12786">
            <v>29.41</v>
          </cell>
        </row>
        <row r="12787">
          <cell r="Z12787">
            <v>29.42</v>
          </cell>
        </row>
        <row r="12788">
          <cell r="Z12788">
            <v>29.43</v>
          </cell>
        </row>
        <row r="12789">
          <cell r="Z12789">
            <v>29.44</v>
          </cell>
        </row>
        <row r="12790">
          <cell r="Z12790">
            <v>29.45</v>
          </cell>
        </row>
        <row r="12791">
          <cell r="Z12791">
            <v>29.46</v>
          </cell>
        </row>
        <row r="12792">
          <cell r="Z12792">
            <v>29.47</v>
          </cell>
        </row>
        <row r="12793">
          <cell r="Z12793">
            <v>29.48</v>
          </cell>
        </row>
        <row r="12794">
          <cell r="Z12794">
            <v>29.49</v>
          </cell>
        </row>
        <row r="12795">
          <cell r="Z12795">
            <v>29.5</v>
          </cell>
        </row>
        <row r="12796">
          <cell r="Z12796">
            <v>29.51</v>
          </cell>
        </row>
        <row r="12797">
          <cell r="Z12797">
            <v>29.52</v>
          </cell>
        </row>
        <row r="12798">
          <cell r="Z12798">
            <v>29.53</v>
          </cell>
        </row>
        <row r="12799">
          <cell r="Z12799">
            <v>29.54</v>
          </cell>
        </row>
        <row r="12800">
          <cell r="Z12800">
            <v>29.55</v>
          </cell>
        </row>
        <row r="12801">
          <cell r="Z12801">
            <v>29.56</v>
          </cell>
        </row>
        <row r="12802">
          <cell r="Z12802">
            <v>29.57</v>
          </cell>
        </row>
        <row r="12803">
          <cell r="Z12803">
            <v>29.58</v>
          </cell>
        </row>
        <row r="12804">
          <cell r="Z12804">
            <v>29.59</v>
          </cell>
        </row>
        <row r="12805">
          <cell r="Z12805">
            <v>29.6</v>
          </cell>
        </row>
        <row r="12806">
          <cell r="Z12806">
            <v>29.61</v>
          </cell>
        </row>
        <row r="12807">
          <cell r="Z12807">
            <v>29.62</v>
          </cell>
        </row>
        <row r="12808">
          <cell r="Z12808">
            <v>29.63</v>
          </cell>
        </row>
        <row r="12809">
          <cell r="Z12809">
            <v>29.64</v>
          </cell>
        </row>
        <row r="12810">
          <cell r="Z12810">
            <v>29.65</v>
          </cell>
        </row>
        <row r="12811">
          <cell r="Z12811">
            <v>29.66</v>
          </cell>
        </row>
        <row r="12812">
          <cell r="Z12812">
            <v>29.67</v>
          </cell>
        </row>
        <row r="12813">
          <cell r="Z12813">
            <v>29.68</v>
          </cell>
        </row>
        <row r="12814">
          <cell r="Z12814">
            <v>29.69</v>
          </cell>
        </row>
        <row r="12815">
          <cell r="Z12815">
            <v>29.7</v>
          </cell>
        </row>
        <row r="12816">
          <cell r="Z12816">
            <v>29.71</v>
          </cell>
        </row>
        <row r="12817">
          <cell r="Z12817">
            <v>29.72</v>
          </cell>
        </row>
        <row r="12818">
          <cell r="Z12818">
            <v>29.73</v>
          </cell>
        </row>
        <row r="12819">
          <cell r="Z12819">
            <v>29.74</v>
          </cell>
        </row>
        <row r="12820">
          <cell r="Z12820">
            <v>29.75</v>
          </cell>
        </row>
        <row r="12821">
          <cell r="Z12821">
            <v>29.76</v>
          </cell>
        </row>
        <row r="12822">
          <cell r="Z12822">
            <v>29.77</v>
          </cell>
        </row>
        <row r="12823">
          <cell r="Z12823">
            <v>29.78</v>
          </cell>
        </row>
        <row r="12824">
          <cell r="Z12824">
            <v>29.79</v>
          </cell>
        </row>
        <row r="12825">
          <cell r="Z12825">
            <v>29.8</v>
          </cell>
        </row>
        <row r="12826">
          <cell r="Z12826">
            <v>29.81</v>
          </cell>
        </row>
        <row r="12827">
          <cell r="Z12827">
            <v>29.82</v>
          </cell>
        </row>
        <row r="12828">
          <cell r="Z12828">
            <v>29.83</v>
          </cell>
        </row>
        <row r="12829">
          <cell r="Z12829">
            <v>29.84</v>
          </cell>
        </row>
        <row r="12830">
          <cell r="Z12830">
            <v>29.85</v>
          </cell>
        </row>
        <row r="12831">
          <cell r="Z12831">
            <v>29.86</v>
          </cell>
        </row>
        <row r="12832">
          <cell r="Z12832">
            <v>29.87</v>
          </cell>
        </row>
        <row r="12833">
          <cell r="Z12833">
            <v>29.88</v>
          </cell>
        </row>
        <row r="12834">
          <cell r="Z12834">
            <v>29.89</v>
          </cell>
        </row>
        <row r="12835">
          <cell r="Z12835">
            <v>29.9</v>
          </cell>
        </row>
        <row r="12836">
          <cell r="Z12836">
            <v>29.91</v>
          </cell>
        </row>
        <row r="12837">
          <cell r="Z12837">
            <v>29.92</v>
          </cell>
        </row>
        <row r="12838">
          <cell r="Z12838">
            <v>29.93</v>
          </cell>
        </row>
        <row r="12839">
          <cell r="Z12839">
            <v>29.94</v>
          </cell>
        </row>
        <row r="12840">
          <cell r="Z12840">
            <v>29.95</v>
          </cell>
        </row>
        <row r="12841">
          <cell r="Z12841">
            <v>29.96</v>
          </cell>
        </row>
        <row r="12842">
          <cell r="Z12842">
            <v>29.97</v>
          </cell>
        </row>
        <row r="12843">
          <cell r="Z12843">
            <v>29.98</v>
          </cell>
        </row>
        <row r="12844">
          <cell r="Z12844">
            <v>29.99</v>
          </cell>
        </row>
        <row r="12845">
          <cell r="Z12845">
            <v>30</v>
          </cell>
        </row>
        <row r="12846">
          <cell r="Z12846">
            <v>30.01</v>
          </cell>
        </row>
        <row r="12847">
          <cell r="Z12847">
            <v>30.02</v>
          </cell>
        </row>
        <row r="12848">
          <cell r="Z12848">
            <v>30.03</v>
          </cell>
        </row>
        <row r="12849">
          <cell r="Z12849">
            <v>30.04</v>
          </cell>
        </row>
        <row r="12850">
          <cell r="Z12850">
            <v>30.05</v>
          </cell>
        </row>
        <row r="12851">
          <cell r="Z12851">
            <v>30.06</v>
          </cell>
        </row>
        <row r="12852">
          <cell r="Z12852">
            <v>30.07</v>
          </cell>
        </row>
        <row r="12853">
          <cell r="Z12853">
            <v>30.08</v>
          </cell>
        </row>
        <row r="12854">
          <cell r="Z12854">
            <v>30.09</v>
          </cell>
        </row>
        <row r="12855">
          <cell r="Z12855">
            <v>30.1</v>
          </cell>
        </row>
        <row r="12856">
          <cell r="Z12856">
            <v>30.11</v>
          </cell>
        </row>
        <row r="12857">
          <cell r="Z12857">
            <v>30.12</v>
          </cell>
        </row>
        <row r="12858">
          <cell r="Z12858">
            <v>30.13</v>
          </cell>
        </row>
        <row r="12859">
          <cell r="Z12859">
            <v>30.14</v>
          </cell>
        </row>
        <row r="12860">
          <cell r="Z12860">
            <v>30.15</v>
          </cell>
        </row>
        <row r="12861">
          <cell r="Z12861">
            <v>30.16</v>
          </cell>
        </row>
        <row r="12862">
          <cell r="Z12862">
            <v>30.17</v>
          </cell>
        </row>
        <row r="12863">
          <cell r="Z12863">
            <v>30.18</v>
          </cell>
        </row>
        <row r="12864">
          <cell r="Z12864">
            <v>30.19</v>
          </cell>
        </row>
        <row r="12865">
          <cell r="Z12865">
            <v>30.2</v>
          </cell>
        </row>
        <row r="12866">
          <cell r="Z12866">
            <v>30.21</v>
          </cell>
        </row>
        <row r="12867">
          <cell r="Z12867">
            <v>30.22</v>
          </cell>
        </row>
        <row r="12868">
          <cell r="Z12868">
            <v>30.23</v>
          </cell>
        </row>
        <row r="12869">
          <cell r="Z12869">
            <v>30.24</v>
          </cell>
        </row>
        <row r="12870">
          <cell r="Z12870">
            <v>30.25</v>
          </cell>
        </row>
        <row r="12871">
          <cell r="Z12871">
            <v>30.26</v>
          </cell>
        </row>
        <row r="12872">
          <cell r="Z12872">
            <v>30.27</v>
          </cell>
        </row>
        <row r="12873">
          <cell r="Z12873">
            <v>30.28</v>
          </cell>
        </row>
        <row r="12874">
          <cell r="Z12874">
            <v>30.29</v>
          </cell>
        </row>
        <row r="12875">
          <cell r="Z12875">
            <v>30.3</v>
          </cell>
        </row>
        <row r="12876">
          <cell r="Z12876">
            <v>30.31</v>
          </cell>
        </row>
        <row r="12877">
          <cell r="Z12877">
            <v>30.32</v>
          </cell>
        </row>
        <row r="12878">
          <cell r="Z12878">
            <v>30.33</v>
          </cell>
        </row>
        <row r="12879">
          <cell r="Z12879">
            <v>30.34</v>
          </cell>
        </row>
        <row r="12880">
          <cell r="Z12880">
            <v>30.35</v>
          </cell>
        </row>
        <row r="12881">
          <cell r="Z12881">
            <v>30.36</v>
          </cell>
        </row>
        <row r="12882">
          <cell r="Z12882">
            <v>30.37</v>
          </cell>
        </row>
        <row r="12883">
          <cell r="Z12883">
            <v>30.38</v>
          </cell>
        </row>
        <row r="12884">
          <cell r="Z12884">
            <v>30.39</v>
          </cell>
        </row>
        <row r="12885">
          <cell r="Z12885">
            <v>30.4</v>
          </cell>
        </row>
        <row r="12886">
          <cell r="Z12886">
            <v>30.41</v>
          </cell>
        </row>
        <row r="12887">
          <cell r="Z12887">
            <v>30.42</v>
          </cell>
        </row>
        <row r="12888">
          <cell r="Z12888">
            <v>30.43</v>
          </cell>
        </row>
        <row r="12889">
          <cell r="Z12889">
            <v>30.44</v>
          </cell>
        </row>
        <row r="12890">
          <cell r="Z12890">
            <v>30.45</v>
          </cell>
        </row>
        <row r="12891">
          <cell r="Z12891">
            <v>30.46</v>
          </cell>
        </row>
        <row r="12892">
          <cell r="Z12892">
            <v>30.47</v>
          </cell>
        </row>
        <row r="12893">
          <cell r="Z12893">
            <v>30.48</v>
          </cell>
        </row>
        <row r="12894">
          <cell r="Z12894">
            <v>30.49</v>
          </cell>
        </row>
        <row r="12895">
          <cell r="Z12895">
            <v>30.5</v>
          </cell>
        </row>
        <row r="12896">
          <cell r="Z12896">
            <v>30.51</v>
          </cell>
        </row>
        <row r="12897">
          <cell r="Z12897">
            <v>30.52</v>
          </cell>
        </row>
        <row r="12898">
          <cell r="Z12898">
            <v>30.53</v>
          </cell>
        </row>
        <row r="12899">
          <cell r="Z12899">
            <v>30.54</v>
          </cell>
        </row>
        <row r="12900">
          <cell r="Z12900">
            <v>30.55</v>
          </cell>
        </row>
        <row r="12901">
          <cell r="Z12901">
            <v>30.56</v>
          </cell>
        </row>
        <row r="12902">
          <cell r="Z12902">
            <v>30.57</v>
          </cell>
        </row>
        <row r="12903">
          <cell r="Z12903">
            <v>30.58</v>
          </cell>
        </row>
        <row r="12904">
          <cell r="Z12904">
            <v>30.59</v>
          </cell>
        </row>
        <row r="12905">
          <cell r="Z12905">
            <v>30.6</v>
          </cell>
        </row>
        <row r="12906">
          <cell r="Z12906">
            <v>30.61</v>
          </cell>
        </row>
        <row r="12907">
          <cell r="Z12907">
            <v>30.62</v>
          </cell>
        </row>
        <row r="12908">
          <cell r="Z12908">
            <v>30.63</v>
          </cell>
        </row>
        <row r="12909">
          <cell r="Z12909">
            <v>30.64</v>
          </cell>
        </row>
        <row r="12910">
          <cell r="Z12910">
            <v>30.65</v>
          </cell>
        </row>
        <row r="12911">
          <cell r="Z12911">
            <v>30.66</v>
          </cell>
        </row>
        <row r="12912">
          <cell r="Z12912">
            <v>30.67</v>
          </cell>
        </row>
        <row r="12913">
          <cell r="Z12913">
            <v>30.68</v>
          </cell>
        </row>
        <row r="12914">
          <cell r="Z12914">
            <v>30.69</v>
          </cell>
        </row>
        <row r="12915">
          <cell r="Z12915">
            <v>30.7</v>
          </cell>
        </row>
        <row r="12916">
          <cell r="Z12916">
            <v>30.71</v>
          </cell>
        </row>
        <row r="12917">
          <cell r="Z12917">
            <v>30.72</v>
          </cell>
        </row>
        <row r="12918">
          <cell r="Z12918">
            <v>30.73</v>
          </cell>
        </row>
        <row r="12919">
          <cell r="Z12919">
            <v>30.74</v>
          </cell>
        </row>
        <row r="12920">
          <cell r="Z12920">
            <v>30.75</v>
          </cell>
        </row>
        <row r="12921">
          <cell r="Z12921">
            <v>30.76</v>
          </cell>
        </row>
        <row r="12922">
          <cell r="Z12922">
            <v>30.77</v>
          </cell>
        </row>
        <row r="12923">
          <cell r="Z12923">
            <v>30.78</v>
          </cell>
        </row>
        <row r="12924">
          <cell r="Z12924">
            <v>30.79</v>
          </cell>
        </row>
        <row r="12925">
          <cell r="Z12925">
            <v>30.8</v>
          </cell>
        </row>
        <row r="12926">
          <cell r="Z12926">
            <v>30.81</v>
          </cell>
        </row>
        <row r="12927">
          <cell r="Z12927">
            <v>30.82</v>
          </cell>
        </row>
        <row r="12928">
          <cell r="Z12928">
            <v>30.83</v>
          </cell>
        </row>
        <row r="12929">
          <cell r="Z12929">
            <v>30.84</v>
          </cell>
        </row>
        <row r="12930">
          <cell r="Z12930">
            <v>30.85</v>
          </cell>
        </row>
        <row r="12931">
          <cell r="Z12931">
            <v>30.86</v>
          </cell>
        </row>
        <row r="12932">
          <cell r="Z12932">
            <v>30.87</v>
          </cell>
        </row>
        <row r="12933">
          <cell r="Z12933">
            <v>30.88</v>
          </cell>
        </row>
        <row r="12934">
          <cell r="Z12934">
            <v>30.89</v>
          </cell>
        </row>
        <row r="12935">
          <cell r="Z12935">
            <v>30.9</v>
          </cell>
        </row>
        <row r="12936">
          <cell r="Z12936">
            <v>30.91</v>
          </cell>
        </row>
        <row r="12937">
          <cell r="Z12937">
            <v>30.92</v>
          </cell>
        </row>
        <row r="12938">
          <cell r="Z12938">
            <v>30.93</v>
          </cell>
        </row>
        <row r="12939">
          <cell r="Z12939">
            <v>30.94</v>
          </cell>
        </row>
        <row r="12940">
          <cell r="Z12940">
            <v>30.95</v>
          </cell>
        </row>
        <row r="12941">
          <cell r="Z12941">
            <v>30.96</v>
          </cell>
        </row>
        <row r="12942">
          <cell r="Z12942">
            <v>30.97</v>
          </cell>
        </row>
        <row r="12943">
          <cell r="Z12943">
            <v>30.98</v>
          </cell>
        </row>
        <row r="12944">
          <cell r="Z12944">
            <v>30.99</v>
          </cell>
        </row>
        <row r="12945">
          <cell r="Z12945">
            <v>31</v>
          </cell>
        </row>
        <row r="12946">
          <cell r="Z12946">
            <v>31.01</v>
          </cell>
        </row>
        <row r="12947">
          <cell r="Z12947">
            <v>31.02</v>
          </cell>
        </row>
        <row r="12948">
          <cell r="Z12948">
            <v>31.03</v>
          </cell>
        </row>
        <row r="12949">
          <cell r="Z12949">
            <v>31.04</v>
          </cell>
        </row>
        <row r="12950">
          <cell r="Z12950">
            <v>31.05</v>
          </cell>
        </row>
        <row r="12951">
          <cell r="Z12951">
            <v>31.06</v>
          </cell>
        </row>
        <row r="12952">
          <cell r="Z12952">
            <v>31.07</v>
          </cell>
        </row>
        <row r="12953">
          <cell r="Z12953">
            <v>31.08</v>
          </cell>
        </row>
        <row r="12954">
          <cell r="Z12954">
            <v>31.09</v>
          </cell>
        </row>
        <row r="12955">
          <cell r="Z12955">
            <v>31.1</v>
          </cell>
        </row>
        <row r="12956">
          <cell r="Z12956">
            <v>31.11</v>
          </cell>
        </row>
        <row r="12957">
          <cell r="Z12957">
            <v>31.12</v>
          </cell>
        </row>
        <row r="12958">
          <cell r="Z12958">
            <v>31.13</v>
          </cell>
        </row>
        <row r="12959">
          <cell r="Z12959">
            <v>31.14</v>
          </cell>
        </row>
        <row r="12960">
          <cell r="Z12960">
            <v>31.15</v>
          </cell>
        </row>
        <row r="12961">
          <cell r="Z12961">
            <v>31.16</v>
          </cell>
        </row>
        <row r="12962">
          <cell r="Z12962">
            <v>31.17</v>
          </cell>
        </row>
        <row r="12963">
          <cell r="Z12963">
            <v>31.18</v>
          </cell>
        </row>
        <row r="12964">
          <cell r="Z12964">
            <v>31.19</v>
          </cell>
        </row>
        <row r="12965">
          <cell r="Z12965">
            <v>31.2</v>
          </cell>
        </row>
        <row r="12966">
          <cell r="Z12966">
            <v>31.21</v>
          </cell>
        </row>
        <row r="12967">
          <cell r="Z12967">
            <v>31.22</v>
          </cell>
        </row>
        <row r="12968">
          <cell r="Z12968">
            <v>31.23</v>
          </cell>
        </row>
        <row r="12969">
          <cell r="Z12969">
            <v>31.24</v>
          </cell>
        </row>
        <row r="12970">
          <cell r="Z12970">
            <v>31.25</v>
          </cell>
        </row>
        <row r="12971">
          <cell r="Z12971">
            <v>31.26</v>
          </cell>
        </row>
        <row r="12972">
          <cell r="Z12972">
            <v>31.27</v>
          </cell>
        </row>
        <row r="12973">
          <cell r="Z12973">
            <v>31.28</v>
          </cell>
        </row>
        <row r="12974">
          <cell r="Z12974">
            <v>31.29</v>
          </cell>
        </row>
        <row r="12975">
          <cell r="Z12975">
            <v>31.3</v>
          </cell>
        </row>
        <row r="12976">
          <cell r="Z12976">
            <v>31.31</v>
          </cell>
        </row>
        <row r="12977">
          <cell r="Z12977">
            <v>31.32</v>
          </cell>
        </row>
        <row r="12978">
          <cell r="Z12978">
            <v>31.33</v>
          </cell>
        </row>
        <row r="12979">
          <cell r="Z12979">
            <v>31.34</v>
          </cell>
        </row>
        <row r="12980">
          <cell r="Z12980">
            <v>31.35</v>
          </cell>
        </row>
        <row r="12981">
          <cell r="Z12981">
            <v>31.36</v>
          </cell>
        </row>
        <row r="12982">
          <cell r="Z12982">
            <v>31.37</v>
          </cell>
        </row>
        <row r="12983">
          <cell r="Z12983">
            <v>31.38</v>
          </cell>
        </row>
        <row r="12984">
          <cell r="Z12984">
            <v>31.39</v>
          </cell>
        </row>
        <row r="12985">
          <cell r="Z12985">
            <v>31.4</v>
          </cell>
        </row>
        <row r="12986">
          <cell r="Z12986">
            <v>31.41</v>
          </cell>
        </row>
        <row r="12987">
          <cell r="Z12987">
            <v>31.42</v>
          </cell>
        </row>
        <row r="12988">
          <cell r="Z12988">
            <v>31.43</v>
          </cell>
        </row>
        <row r="12989">
          <cell r="Z12989">
            <v>31.44</v>
          </cell>
        </row>
        <row r="12990">
          <cell r="Z12990">
            <v>31.45</v>
          </cell>
        </row>
        <row r="12991">
          <cell r="Z12991">
            <v>31.46</v>
          </cell>
        </row>
        <row r="12992">
          <cell r="Z12992">
            <v>31.47</v>
          </cell>
        </row>
        <row r="12993">
          <cell r="Z12993">
            <v>31.48</v>
          </cell>
        </row>
        <row r="12994">
          <cell r="Z12994">
            <v>31.49</v>
          </cell>
        </row>
        <row r="12995">
          <cell r="Z12995">
            <v>31.5</v>
          </cell>
        </row>
        <row r="12996">
          <cell r="Z12996">
            <v>31.51</v>
          </cell>
        </row>
        <row r="12997">
          <cell r="Z12997">
            <v>31.52</v>
          </cell>
        </row>
        <row r="12998">
          <cell r="Z12998">
            <v>31.53</v>
          </cell>
        </row>
        <row r="12999">
          <cell r="Z12999">
            <v>31.54</v>
          </cell>
        </row>
        <row r="13000">
          <cell r="Z13000">
            <v>31.55</v>
          </cell>
        </row>
        <row r="13001">
          <cell r="Z13001">
            <v>31.56</v>
          </cell>
        </row>
        <row r="13002">
          <cell r="Z13002">
            <v>31.57</v>
          </cell>
        </row>
        <row r="13003">
          <cell r="Z13003">
            <v>31.58</v>
          </cell>
        </row>
        <row r="13004">
          <cell r="Z13004">
            <v>31.59</v>
          </cell>
        </row>
        <row r="13005">
          <cell r="Z13005">
            <v>31.6</v>
          </cell>
        </row>
        <row r="13006">
          <cell r="Z13006">
            <v>31.61</v>
          </cell>
        </row>
        <row r="13007">
          <cell r="Z13007">
            <v>31.62</v>
          </cell>
        </row>
        <row r="13008">
          <cell r="Z13008">
            <v>31.63</v>
          </cell>
        </row>
        <row r="13009">
          <cell r="Z13009">
            <v>31.64</v>
          </cell>
        </row>
        <row r="13010">
          <cell r="Z13010">
            <v>31.65</v>
          </cell>
        </row>
        <row r="13011">
          <cell r="Z13011">
            <v>31.66</v>
          </cell>
        </row>
        <row r="13012">
          <cell r="Z13012">
            <v>31.67</v>
          </cell>
        </row>
        <row r="13013">
          <cell r="Z13013">
            <v>31.68</v>
          </cell>
        </row>
        <row r="13014">
          <cell r="Z13014">
            <v>31.69</v>
          </cell>
        </row>
        <row r="13015">
          <cell r="Z13015">
            <v>31.7</v>
          </cell>
        </row>
        <row r="13016">
          <cell r="Z13016">
            <v>31.71</v>
          </cell>
        </row>
        <row r="13017">
          <cell r="Z13017">
            <v>31.72</v>
          </cell>
        </row>
        <row r="13018">
          <cell r="Z13018">
            <v>31.73</v>
          </cell>
        </row>
        <row r="13019">
          <cell r="Z13019">
            <v>31.74</v>
          </cell>
        </row>
        <row r="13020">
          <cell r="Z13020">
            <v>31.75</v>
          </cell>
        </row>
        <row r="13021">
          <cell r="Z13021">
            <v>31.76</v>
          </cell>
        </row>
        <row r="13022">
          <cell r="Z13022">
            <v>31.77</v>
          </cell>
        </row>
        <row r="13023">
          <cell r="Z13023">
            <v>31.78</v>
          </cell>
        </row>
        <row r="13024">
          <cell r="Z13024">
            <v>31.79</v>
          </cell>
        </row>
        <row r="13025">
          <cell r="Z13025">
            <v>31.8</v>
          </cell>
        </row>
        <row r="13026">
          <cell r="Z13026">
            <v>31.81</v>
          </cell>
        </row>
        <row r="13027">
          <cell r="Z13027">
            <v>31.82</v>
          </cell>
        </row>
        <row r="13028">
          <cell r="Z13028">
            <v>31.83</v>
          </cell>
        </row>
        <row r="13029">
          <cell r="Z13029">
            <v>31.84</v>
          </cell>
        </row>
        <row r="13030">
          <cell r="Z13030">
            <v>31.85</v>
          </cell>
        </row>
        <row r="13031">
          <cell r="Z13031">
            <v>31.86</v>
          </cell>
        </row>
        <row r="13032">
          <cell r="Z13032">
            <v>31.87</v>
          </cell>
        </row>
        <row r="13033">
          <cell r="Z13033">
            <v>31.88</v>
          </cell>
        </row>
        <row r="13034">
          <cell r="Z13034">
            <v>31.89</v>
          </cell>
        </row>
        <row r="13035">
          <cell r="Z13035">
            <v>31.9</v>
          </cell>
        </row>
        <row r="13036">
          <cell r="Z13036">
            <v>31.91</v>
          </cell>
        </row>
        <row r="13037">
          <cell r="Z13037">
            <v>31.92</v>
          </cell>
        </row>
        <row r="13038">
          <cell r="Z13038">
            <v>31.93</v>
          </cell>
        </row>
        <row r="13039">
          <cell r="Z13039">
            <v>31.94</v>
          </cell>
        </row>
        <row r="13040">
          <cell r="Z13040">
            <v>31.95</v>
          </cell>
        </row>
        <row r="13041">
          <cell r="Z13041">
            <v>31.96</v>
          </cell>
        </row>
        <row r="13042">
          <cell r="Z13042">
            <v>31.97</v>
          </cell>
        </row>
        <row r="13043">
          <cell r="Z13043">
            <v>31.98</v>
          </cell>
        </row>
        <row r="13044">
          <cell r="Z13044">
            <v>31.99</v>
          </cell>
        </row>
        <row r="13045">
          <cell r="Z13045">
            <v>32</v>
          </cell>
        </row>
        <row r="13046">
          <cell r="Z13046">
            <v>32.01</v>
          </cell>
        </row>
        <row r="13047">
          <cell r="Z13047">
            <v>32.020000000000003</v>
          </cell>
        </row>
        <row r="13048">
          <cell r="Z13048">
            <v>32.03</v>
          </cell>
        </row>
        <row r="13049">
          <cell r="Z13049">
            <v>32.04</v>
          </cell>
        </row>
        <row r="13050">
          <cell r="Z13050">
            <v>32.049999999999997</v>
          </cell>
        </row>
        <row r="13051">
          <cell r="Z13051">
            <v>32.06</v>
          </cell>
        </row>
        <row r="13052">
          <cell r="Z13052">
            <v>32.07</v>
          </cell>
        </row>
        <row r="13053">
          <cell r="Z13053">
            <v>32.08</v>
          </cell>
        </row>
        <row r="13054">
          <cell r="Z13054">
            <v>32.090000000000003</v>
          </cell>
        </row>
        <row r="13055">
          <cell r="Z13055">
            <v>32.1</v>
          </cell>
        </row>
        <row r="13056">
          <cell r="Z13056">
            <v>32.11</v>
          </cell>
        </row>
        <row r="13057">
          <cell r="Z13057">
            <v>32.119999999999997</v>
          </cell>
        </row>
        <row r="13058">
          <cell r="Z13058">
            <v>32.130000000000003</v>
          </cell>
        </row>
        <row r="13059">
          <cell r="Z13059">
            <v>32.14</v>
          </cell>
        </row>
        <row r="13060">
          <cell r="Z13060">
            <v>32.15</v>
          </cell>
        </row>
        <row r="13061">
          <cell r="Z13061">
            <v>32.159999999999997</v>
          </cell>
        </row>
        <row r="13062">
          <cell r="Z13062">
            <v>32.17</v>
          </cell>
        </row>
        <row r="13063">
          <cell r="Z13063">
            <v>32.18</v>
          </cell>
        </row>
        <row r="13064">
          <cell r="Z13064">
            <v>32.19</v>
          </cell>
        </row>
        <row r="13065">
          <cell r="Z13065">
            <v>32.200000000000003</v>
          </cell>
        </row>
        <row r="13066">
          <cell r="Z13066">
            <v>32.21</v>
          </cell>
        </row>
        <row r="13067">
          <cell r="Z13067">
            <v>32.22</v>
          </cell>
        </row>
        <row r="13068">
          <cell r="Z13068">
            <v>32.229999999999997</v>
          </cell>
        </row>
        <row r="13069">
          <cell r="Z13069">
            <v>32.24</v>
          </cell>
        </row>
        <row r="13070">
          <cell r="Z13070">
            <v>32.25</v>
          </cell>
        </row>
        <row r="13071">
          <cell r="Z13071">
            <v>32.26</v>
          </cell>
        </row>
        <row r="13072">
          <cell r="Z13072">
            <v>32.270000000000003</v>
          </cell>
        </row>
        <row r="13073">
          <cell r="Z13073">
            <v>32.28</v>
          </cell>
        </row>
        <row r="13074">
          <cell r="Z13074">
            <v>32.29</v>
          </cell>
        </row>
        <row r="13075">
          <cell r="Z13075">
            <v>32.299999999999997</v>
          </cell>
        </row>
        <row r="13076">
          <cell r="Z13076">
            <v>32.31</v>
          </cell>
        </row>
        <row r="13077">
          <cell r="Z13077">
            <v>32.32</v>
          </cell>
        </row>
        <row r="13078">
          <cell r="Z13078">
            <v>32.33</v>
          </cell>
        </row>
        <row r="13079">
          <cell r="Z13079">
            <v>32.340000000000003</v>
          </cell>
        </row>
        <row r="13080">
          <cell r="Z13080">
            <v>32.35</v>
          </cell>
        </row>
        <row r="13081">
          <cell r="Z13081">
            <v>32.36</v>
          </cell>
        </row>
        <row r="13082">
          <cell r="Z13082">
            <v>32.369999999999997</v>
          </cell>
        </row>
        <row r="13083">
          <cell r="Z13083">
            <v>32.380000000000003</v>
          </cell>
        </row>
        <row r="13084">
          <cell r="Z13084">
            <v>32.39</v>
          </cell>
        </row>
        <row r="13085">
          <cell r="Z13085">
            <v>32.4</v>
          </cell>
        </row>
        <row r="13086">
          <cell r="Z13086">
            <v>32.409999999999997</v>
          </cell>
        </row>
        <row r="13087">
          <cell r="Z13087">
            <v>32.42</v>
          </cell>
        </row>
        <row r="13088">
          <cell r="Z13088">
            <v>32.43</v>
          </cell>
        </row>
        <row r="13089">
          <cell r="Z13089">
            <v>32.44</v>
          </cell>
        </row>
        <row r="13090">
          <cell r="Z13090">
            <v>32.450000000000003</v>
          </cell>
        </row>
        <row r="13091">
          <cell r="Z13091">
            <v>32.46</v>
          </cell>
        </row>
        <row r="13092">
          <cell r="Z13092">
            <v>32.47</v>
          </cell>
        </row>
        <row r="13093">
          <cell r="Z13093">
            <v>32.479999999999997</v>
          </cell>
        </row>
        <row r="13094">
          <cell r="Z13094">
            <v>32.49</v>
          </cell>
        </row>
        <row r="13095">
          <cell r="Z13095">
            <v>32.5</v>
          </cell>
        </row>
        <row r="13096">
          <cell r="Z13096">
            <v>32.51</v>
          </cell>
        </row>
        <row r="13097">
          <cell r="Z13097">
            <v>32.520000000000003</v>
          </cell>
        </row>
        <row r="13098">
          <cell r="Z13098">
            <v>32.53</v>
          </cell>
        </row>
        <row r="13099">
          <cell r="Z13099">
            <v>32.54</v>
          </cell>
        </row>
        <row r="13100">
          <cell r="Z13100">
            <v>32.549999999999997</v>
          </cell>
        </row>
        <row r="13101">
          <cell r="Z13101">
            <v>32.56</v>
          </cell>
        </row>
        <row r="13102">
          <cell r="Z13102">
            <v>32.57</v>
          </cell>
        </row>
        <row r="13103">
          <cell r="Z13103">
            <v>32.58</v>
          </cell>
        </row>
        <row r="13104">
          <cell r="Z13104">
            <v>32.590000000000003</v>
          </cell>
        </row>
        <row r="13105">
          <cell r="Z13105">
            <v>32.6</v>
          </cell>
        </row>
        <row r="13106">
          <cell r="Z13106">
            <v>32.61</v>
          </cell>
        </row>
        <row r="13107">
          <cell r="Z13107">
            <v>32.619999999999997</v>
          </cell>
        </row>
        <row r="13108">
          <cell r="Z13108">
            <v>32.630000000000003</v>
          </cell>
        </row>
        <row r="13109">
          <cell r="Z13109">
            <v>32.64</v>
          </cell>
        </row>
        <row r="13110">
          <cell r="Z13110">
            <v>32.65</v>
          </cell>
        </row>
        <row r="13111">
          <cell r="Z13111">
            <v>32.659999999999997</v>
          </cell>
        </row>
        <row r="13112">
          <cell r="Z13112">
            <v>32.67</v>
          </cell>
        </row>
        <row r="13113">
          <cell r="Z13113">
            <v>32.68</v>
          </cell>
        </row>
        <row r="13114">
          <cell r="Z13114">
            <v>32.69</v>
          </cell>
        </row>
        <row r="13115">
          <cell r="Z13115">
            <v>32.700000000000003</v>
          </cell>
        </row>
        <row r="13116">
          <cell r="Z13116">
            <v>32.71</v>
          </cell>
        </row>
        <row r="13117">
          <cell r="Z13117">
            <v>32.72</v>
          </cell>
        </row>
        <row r="13118">
          <cell r="Z13118">
            <v>32.729999999999997</v>
          </cell>
        </row>
        <row r="13119">
          <cell r="Z13119">
            <v>32.74</v>
          </cell>
        </row>
        <row r="13120">
          <cell r="Z13120">
            <v>32.75</v>
          </cell>
        </row>
        <row r="13121">
          <cell r="Z13121">
            <v>32.76</v>
          </cell>
        </row>
        <row r="13122">
          <cell r="Z13122">
            <v>32.770000000000003</v>
          </cell>
        </row>
        <row r="13123">
          <cell r="Z13123">
            <v>32.78</v>
          </cell>
        </row>
        <row r="13124">
          <cell r="Z13124">
            <v>32.79</v>
          </cell>
        </row>
        <row r="13125">
          <cell r="Z13125">
            <v>32.799999999999997</v>
          </cell>
        </row>
        <row r="13126">
          <cell r="Z13126">
            <v>32.81</v>
          </cell>
        </row>
        <row r="13127">
          <cell r="Z13127">
            <v>32.82</v>
          </cell>
        </row>
        <row r="13128">
          <cell r="Z13128">
            <v>32.83</v>
          </cell>
        </row>
        <row r="13129">
          <cell r="Z13129">
            <v>32.840000000000003</v>
          </cell>
        </row>
        <row r="13130">
          <cell r="Z13130">
            <v>32.85</v>
          </cell>
        </row>
        <row r="13131">
          <cell r="Z13131">
            <v>32.86</v>
          </cell>
        </row>
        <row r="13132">
          <cell r="Z13132">
            <v>32.869999999999997</v>
          </cell>
        </row>
        <row r="13133">
          <cell r="Z13133">
            <v>32.880000000000003</v>
          </cell>
        </row>
        <row r="13134">
          <cell r="Z13134">
            <v>32.89</v>
          </cell>
        </row>
        <row r="13135">
          <cell r="Z13135">
            <v>32.9</v>
          </cell>
        </row>
        <row r="13136">
          <cell r="Z13136">
            <v>32.909999999999997</v>
          </cell>
        </row>
        <row r="13137">
          <cell r="Z13137">
            <v>32.92</v>
          </cell>
        </row>
        <row r="13138">
          <cell r="Z13138">
            <v>32.93</v>
          </cell>
        </row>
        <row r="13139">
          <cell r="Z13139">
            <v>32.94</v>
          </cell>
        </row>
        <row r="13140">
          <cell r="Z13140">
            <v>32.950000000000003</v>
          </cell>
        </row>
        <row r="13141">
          <cell r="Z13141">
            <v>32.96</v>
          </cell>
        </row>
        <row r="13142">
          <cell r="Z13142">
            <v>32.97</v>
          </cell>
        </row>
        <row r="13143">
          <cell r="Z13143">
            <v>32.979999999999997</v>
          </cell>
        </row>
        <row r="13144">
          <cell r="Z13144">
            <v>32.99</v>
          </cell>
        </row>
        <row r="13145">
          <cell r="Z13145">
            <v>33</v>
          </cell>
        </row>
        <row r="13146">
          <cell r="Z13146">
            <v>33.01</v>
          </cell>
        </row>
        <row r="13147">
          <cell r="Z13147">
            <v>33.020000000000003</v>
          </cell>
        </row>
        <row r="13148">
          <cell r="Z13148">
            <v>33.03</v>
          </cell>
        </row>
        <row r="13149">
          <cell r="Z13149">
            <v>33.04</v>
          </cell>
        </row>
        <row r="13150">
          <cell r="Z13150">
            <v>33.049999999999997</v>
          </cell>
        </row>
        <row r="13151">
          <cell r="Z13151">
            <v>33.06</v>
          </cell>
        </row>
        <row r="13152">
          <cell r="Z13152">
            <v>33.07</v>
          </cell>
        </row>
        <row r="13153">
          <cell r="Z13153">
            <v>33.08</v>
          </cell>
        </row>
        <row r="13154">
          <cell r="Z13154">
            <v>33.090000000000003</v>
          </cell>
        </row>
        <row r="13155">
          <cell r="Z13155">
            <v>33.1</v>
          </cell>
        </row>
        <row r="13156">
          <cell r="Z13156">
            <v>33.11</v>
          </cell>
        </row>
        <row r="13157">
          <cell r="Z13157">
            <v>33.119999999999997</v>
          </cell>
        </row>
        <row r="13158">
          <cell r="Z13158">
            <v>33.130000000000003</v>
          </cell>
        </row>
        <row r="13159">
          <cell r="Z13159">
            <v>33.14</v>
          </cell>
        </row>
        <row r="13160">
          <cell r="Z13160">
            <v>33.15</v>
          </cell>
        </row>
        <row r="13161">
          <cell r="Z13161">
            <v>33.159999999999997</v>
          </cell>
        </row>
        <row r="13162">
          <cell r="Z13162">
            <v>33.17</v>
          </cell>
        </row>
        <row r="13163">
          <cell r="Z13163">
            <v>33.18</v>
          </cell>
        </row>
        <row r="13164">
          <cell r="Z13164">
            <v>33.19</v>
          </cell>
        </row>
        <row r="13165">
          <cell r="Z13165">
            <v>33.200000000000003</v>
          </cell>
        </row>
        <row r="13166">
          <cell r="Z13166">
            <v>33.21</v>
          </cell>
        </row>
        <row r="13167">
          <cell r="Z13167">
            <v>33.22</v>
          </cell>
        </row>
        <row r="13168">
          <cell r="Z13168">
            <v>33.229999999999997</v>
          </cell>
        </row>
        <row r="13169">
          <cell r="Z13169">
            <v>33.24</v>
          </cell>
        </row>
        <row r="13170">
          <cell r="Z13170">
            <v>33.25</v>
          </cell>
        </row>
        <row r="13171">
          <cell r="Z13171">
            <v>33.26</v>
          </cell>
        </row>
        <row r="13172">
          <cell r="Z13172">
            <v>33.270000000000003</v>
          </cell>
        </row>
        <row r="13173">
          <cell r="Z13173">
            <v>33.28</v>
          </cell>
        </row>
        <row r="13174">
          <cell r="Z13174">
            <v>33.29</v>
          </cell>
        </row>
        <row r="13175">
          <cell r="Z13175">
            <v>33.299999999999997</v>
          </cell>
        </row>
        <row r="13176">
          <cell r="Z13176">
            <v>33.31</v>
          </cell>
        </row>
        <row r="13177">
          <cell r="Z13177">
            <v>33.32</v>
          </cell>
        </row>
        <row r="13178">
          <cell r="Z13178">
            <v>33.33</v>
          </cell>
        </row>
        <row r="13179">
          <cell r="Z13179">
            <v>33.340000000000003</v>
          </cell>
        </row>
        <row r="13180">
          <cell r="Z13180">
            <v>33.35</v>
          </cell>
        </row>
        <row r="13181">
          <cell r="Z13181">
            <v>33.36</v>
          </cell>
        </row>
        <row r="13182">
          <cell r="Z13182">
            <v>33.369999999999997</v>
          </cell>
        </row>
        <row r="13183">
          <cell r="Z13183">
            <v>33.380000000000003</v>
          </cell>
        </row>
        <row r="13184">
          <cell r="Z13184">
            <v>33.39</v>
          </cell>
        </row>
        <row r="13185">
          <cell r="Z13185">
            <v>33.4</v>
          </cell>
        </row>
        <row r="13186">
          <cell r="Z13186">
            <v>33.409999999999997</v>
          </cell>
        </row>
        <row r="13187">
          <cell r="Z13187">
            <v>33.42</v>
          </cell>
        </row>
        <row r="13188">
          <cell r="Z13188">
            <v>33.43</v>
          </cell>
        </row>
        <row r="13189">
          <cell r="Z13189">
            <v>33.44</v>
          </cell>
        </row>
        <row r="13190">
          <cell r="Z13190">
            <v>33.450000000000003</v>
          </cell>
        </row>
        <row r="13191">
          <cell r="Z13191">
            <v>33.46</v>
          </cell>
        </row>
        <row r="13192">
          <cell r="Z13192">
            <v>33.47</v>
          </cell>
        </row>
        <row r="13193">
          <cell r="Z13193">
            <v>33.479999999999997</v>
          </cell>
        </row>
        <row r="13194">
          <cell r="Z13194">
            <v>33.49</v>
          </cell>
        </row>
        <row r="13195">
          <cell r="Z13195">
            <v>33.5</v>
          </cell>
        </row>
        <row r="13196">
          <cell r="Z13196">
            <v>33.51</v>
          </cell>
        </row>
        <row r="13197">
          <cell r="Z13197">
            <v>33.520000000000003</v>
          </cell>
        </row>
        <row r="13198">
          <cell r="Z13198">
            <v>33.53</v>
          </cell>
        </row>
        <row r="13199">
          <cell r="Z13199">
            <v>33.54</v>
          </cell>
        </row>
        <row r="13200">
          <cell r="Z13200">
            <v>33.549999999999997</v>
          </cell>
        </row>
        <row r="13201">
          <cell r="Z13201">
            <v>33.56</v>
          </cell>
        </row>
        <row r="13202">
          <cell r="Z13202">
            <v>33.57</v>
          </cell>
        </row>
        <row r="13203">
          <cell r="Z13203">
            <v>33.58</v>
          </cell>
        </row>
        <row r="13204">
          <cell r="Z13204">
            <v>33.590000000000003</v>
          </cell>
        </row>
        <row r="13205">
          <cell r="Z13205">
            <v>33.6</v>
          </cell>
        </row>
        <row r="13206">
          <cell r="Z13206">
            <v>33.61</v>
          </cell>
        </row>
        <row r="13207">
          <cell r="Z13207">
            <v>33.619999999999997</v>
          </cell>
        </row>
        <row r="13208">
          <cell r="Z13208">
            <v>33.630000000000003</v>
          </cell>
        </row>
        <row r="13209">
          <cell r="Z13209">
            <v>33.64</v>
          </cell>
        </row>
        <row r="13210">
          <cell r="Z13210">
            <v>33.65</v>
          </cell>
        </row>
        <row r="13211">
          <cell r="Z13211">
            <v>33.659999999999997</v>
          </cell>
        </row>
        <row r="13212">
          <cell r="Z13212">
            <v>33.67</v>
          </cell>
        </row>
        <row r="13213">
          <cell r="Z13213">
            <v>33.68</v>
          </cell>
        </row>
        <row r="13214">
          <cell r="Z13214">
            <v>33.69</v>
          </cell>
        </row>
        <row r="13215">
          <cell r="Z13215">
            <v>33.700000000000003</v>
          </cell>
        </row>
        <row r="13216">
          <cell r="Z13216">
            <v>33.71</v>
          </cell>
        </row>
        <row r="13217">
          <cell r="Z13217">
            <v>33.72</v>
          </cell>
        </row>
        <row r="13218">
          <cell r="Z13218">
            <v>33.729999999999997</v>
          </cell>
        </row>
        <row r="13219">
          <cell r="Z13219">
            <v>33.74</v>
          </cell>
        </row>
        <row r="13220">
          <cell r="Z13220">
            <v>33.75</v>
          </cell>
        </row>
        <row r="13221">
          <cell r="Z13221">
            <v>33.76</v>
          </cell>
        </row>
        <row r="13222">
          <cell r="Z13222">
            <v>33.770000000000003</v>
          </cell>
        </row>
        <row r="13223">
          <cell r="Z13223">
            <v>33.78</v>
          </cell>
        </row>
        <row r="13224">
          <cell r="Z13224">
            <v>33.79</v>
          </cell>
        </row>
        <row r="13225">
          <cell r="Z13225">
            <v>33.799999999999997</v>
          </cell>
        </row>
        <row r="13226">
          <cell r="Z13226">
            <v>33.81</v>
          </cell>
        </row>
        <row r="13227">
          <cell r="Z13227">
            <v>33.82</v>
          </cell>
        </row>
        <row r="13228">
          <cell r="Z13228">
            <v>33.83</v>
          </cell>
        </row>
        <row r="13229">
          <cell r="Z13229">
            <v>33.840000000000003</v>
          </cell>
        </row>
        <row r="13230">
          <cell r="Z13230">
            <v>33.85</v>
          </cell>
        </row>
        <row r="13231">
          <cell r="Z13231">
            <v>33.86</v>
          </cell>
        </row>
        <row r="13232">
          <cell r="Z13232">
            <v>33.869999999999997</v>
          </cell>
        </row>
        <row r="13233">
          <cell r="Z13233">
            <v>33.880000000000003</v>
          </cell>
        </row>
        <row r="13234">
          <cell r="Z13234">
            <v>33.89</v>
          </cell>
        </row>
        <row r="13235">
          <cell r="Z13235">
            <v>33.9</v>
          </cell>
        </row>
        <row r="13236">
          <cell r="Z13236">
            <v>33.909999999999997</v>
          </cell>
        </row>
        <row r="13237">
          <cell r="Z13237">
            <v>33.92</v>
          </cell>
        </row>
        <row r="13238">
          <cell r="Z13238">
            <v>33.93</v>
          </cell>
        </row>
        <row r="13239">
          <cell r="Z13239">
            <v>33.94</v>
          </cell>
        </row>
        <row r="13240">
          <cell r="Z13240">
            <v>33.950000000000003</v>
          </cell>
        </row>
        <row r="13241">
          <cell r="Z13241">
            <v>33.96</v>
          </cell>
        </row>
        <row r="13242">
          <cell r="Z13242">
            <v>33.97</v>
          </cell>
        </row>
        <row r="13243">
          <cell r="Z13243">
            <v>33.979999999999997</v>
          </cell>
        </row>
        <row r="13244">
          <cell r="Z13244">
            <v>33.99</v>
          </cell>
        </row>
        <row r="13245">
          <cell r="Z13245">
            <v>34</v>
          </cell>
        </row>
        <row r="13246">
          <cell r="Z13246">
            <v>34.01</v>
          </cell>
        </row>
        <row r="13247">
          <cell r="Z13247">
            <v>34.020000000000003</v>
          </cell>
        </row>
        <row r="13248">
          <cell r="Z13248">
            <v>34.03</v>
          </cell>
        </row>
        <row r="13249">
          <cell r="Z13249">
            <v>34.04</v>
          </cell>
        </row>
        <row r="13250">
          <cell r="Z13250">
            <v>34.049999999999997</v>
          </cell>
        </row>
        <row r="13251">
          <cell r="Z13251">
            <v>34.06</v>
          </cell>
        </row>
        <row r="13252">
          <cell r="Z13252">
            <v>34.07</v>
          </cell>
        </row>
        <row r="13253">
          <cell r="Z13253">
            <v>34.08</v>
          </cell>
        </row>
        <row r="13254">
          <cell r="Z13254">
            <v>34.090000000000003</v>
          </cell>
        </row>
        <row r="13255">
          <cell r="Z13255">
            <v>34.1</v>
          </cell>
        </row>
        <row r="13256">
          <cell r="Z13256">
            <v>34.11</v>
          </cell>
        </row>
        <row r="13257">
          <cell r="Z13257">
            <v>34.119999999999997</v>
          </cell>
        </row>
        <row r="13258">
          <cell r="Z13258">
            <v>34.130000000000003</v>
          </cell>
        </row>
        <row r="13259">
          <cell r="Z13259">
            <v>34.14</v>
          </cell>
        </row>
        <row r="13260">
          <cell r="Z13260">
            <v>34.15</v>
          </cell>
        </row>
        <row r="13261">
          <cell r="Z13261">
            <v>34.159999999999997</v>
          </cell>
        </row>
        <row r="13262">
          <cell r="Z13262">
            <v>34.17</v>
          </cell>
        </row>
        <row r="13263">
          <cell r="Z13263">
            <v>34.18</v>
          </cell>
        </row>
        <row r="13264">
          <cell r="Z13264">
            <v>34.19</v>
          </cell>
        </row>
        <row r="13265">
          <cell r="Z13265">
            <v>34.200000000000003</v>
          </cell>
        </row>
        <row r="13266">
          <cell r="Z13266">
            <v>34.21</v>
          </cell>
        </row>
        <row r="13267">
          <cell r="Z13267">
            <v>34.22</v>
          </cell>
        </row>
        <row r="13268">
          <cell r="Z13268">
            <v>34.229999999999997</v>
          </cell>
        </row>
        <row r="13269">
          <cell r="Z13269">
            <v>34.24</v>
          </cell>
        </row>
        <row r="13270">
          <cell r="Z13270">
            <v>34.25</v>
          </cell>
        </row>
        <row r="13271">
          <cell r="Z13271">
            <v>34.26</v>
          </cell>
        </row>
        <row r="13272">
          <cell r="Z13272">
            <v>34.270000000000003</v>
          </cell>
        </row>
        <row r="13273">
          <cell r="Z13273">
            <v>34.28</v>
          </cell>
        </row>
        <row r="13274">
          <cell r="Z13274">
            <v>34.29</v>
          </cell>
        </row>
        <row r="13275">
          <cell r="Z13275">
            <v>34.299999999999997</v>
          </cell>
        </row>
        <row r="13276">
          <cell r="Z13276">
            <v>34.31</v>
          </cell>
        </row>
        <row r="13277">
          <cell r="Z13277">
            <v>34.32</v>
          </cell>
        </row>
        <row r="13278">
          <cell r="Z13278">
            <v>34.33</v>
          </cell>
        </row>
        <row r="13279">
          <cell r="Z13279">
            <v>34.340000000000003</v>
          </cell>
        </row>
        <row r="13280">
          <cell r="Z13280">
            <v>34.35</v>
          </cell>
        </row>
        <row r="13281">
          <cell r="Z13281">
            <v>34.36</v>
          </cell>
        </row>
        <row r="13282">
          <cell r="Z13282">
            <v>34.369999999999997</v>
          </cell>
        </row>
        <row r="13283">
          <cell r="Z13283">
            <v>34.380000000000003</v>
          </cell>
        </row>
        <row r="13284">
          <cell r="Z13284">
            <v>34.39</v>
          </cell>
        </row>
        <row r="13285">
          <cell r="Z13285">
            <v>34.4</v>
          </cell>
        </row>
        <row r="13286">
          <cell r="Z13286">
            <v>34.409999999999997</v>
          </cell>
        </row>
        <row r="13287">
          <cell r="Z13287">
            <v>34.42</v>
          </cell>
        </row>
        <row r="13288">
          <cell r="Z13288">
            <v>34.43</v>
          </cell>
        </row>
        <row r="13289">
          <cell r="Z13289">
            <v>34.44</v>
          </cell>
        </row>
        <row r="13290">
          <cell r="Z13290">
            <v>34.450000000000003</v>
          </cell>
        </row>
        <row r="13291">
          <cell r="Z13291">
            <v>34.46</v>
          </cell>
        </row>
        <row r="13292">
          <cell r="Z13292">
            <v>34.47</v>
          </cell>
        </row>
        <row r="13293">
          <cell r="Z13293">
            <v>34.479999999999997</v>
          </cell>
        </row>
        <row r="13294">
          <cell r="Z13294">
            <v>34.49</v>
          </cell>
        </row>
        <row r="13295">
          <cell r="Z13295">
            <v>34.5</v>
          </cell>
        </row>
        <row r="13296">
          <cell r="Z13296">
            <v>34.51</v>
          </cell>
        </row>
        <row r="13297">
          <cell r="Z13297">
            <v>34.520000000000003</v>
          </cell>
        </row>
        <row r="13298">
          <cell r="Z13298">
            <v>34.53</v>
          </cell>
        </row>
        <row r="13299">
          <cell r="Z13299">
            <v>34.54</v>
          </cell>
        </row>
        <row r="13300">
          <cell r="Z13300">
            <v>34.549999999999997</v>
          </cell>
        </row>
        <row r="13301">
          <cell r="Z13301">
            <v>34.56</v>
          </cell>
        </row>
        <row r="13302">
          <cell r="Z13302">
            <v>34.57</v>
          </cell>
        </row>
        <row r="13303">
          <cell r="Z13303">
            <v>34.58</v>
          </cell>
        </row>
        <row r="13304">
          <cell r="Z13304">
            <v>34.590000000000003</v>
          </cell>
        </row>
        <row r="13305">
          <cell r="Z13305">
            <v>34.6</v>
          </cell>
        </row>
        <row r="13306">
          <cell r="Z13306">
            <v>34.61</v>
          </cell>
        </row>
        <row r="13307">
          <cell r="Z13307">
            <v>34.619999999999997</v>
          </cell>
        </row>
        <row r="13308">
          <cell r="Z13308">
            <v>34.630000000000003</v>
          </cell>
        </row>
        <row r="13309">
          <cell r="Z13309">
            <v>34.64</v>
          </cell>
        </row>
        <row r="13310">
          <cell r="Z13310">
            <v>34.65</v>
          </cell>
        </row>
        <row r="13311">
          <cell r="Z13311">
            <v>34.659999999999997</v>
          </cell>
        </row>
        <row r="13312">
          <cell r="Z13312">
            <v>34.67</v>
          </cell>
        </row>
        <row r="13313">
          <cell r="Z13313">
            <v>34.68</v>
          </cell>
        </row>
        <row r="13314">
          <cell r="Z13314">
            <v>34.69</v>
          </cell>
        </row>
        <row r="13315">
          <cell r="Z13315">
            <v>34.700000000000003</v>
          </cell>
        </row>
        <row r="13316">
          <cell r="Z13316">
            <v>34.71</v>
          </cell>
        </row>
        <row r="13317">
          <cell r="Z13317">
            <v>34.72</v>
          </cell>
        </row>
        <row r="13318">
          <cell r="Z13318">
            <v>34.729999999999997</v>
          </cell>
        </row>
        <row r="13319">
          <cell r="Z13319">
            <v>34.74</v>
          </cell>
        </row>
        <row r="13320">
          <cell r="Z13320">
            <v>34.75</v>
          </cell>
        </row>
        <row r="13321">
          <cell r="Z13321">
            <v>34.76</v>
          </cell>
        </row>
        <row r="13322">
          <cell r="Z13322">
            <v>34.770000000000003</v>
          </cell>
        </row>
        <row r="13323">
          <cell r="Z13323">
            <v>34.78</v>
          </cell>
        </row>
        <row r="13324">
          <cell r="Z13324">
            <v>34.79</v>
          </cell>
        </row>
        <row r="13325">
          <cell r="Z13325">
            <v>34.799999999999997</v>
          </cell>
        </row>
        <row r="13326">
          <cell r="Z13326">
            <v>34.81</v>
          </cell>
        </row>
        <row r="13327">
          <cell r="Z13327">
            <v>34.82</v>
          </cell>
        </row>
        <row r="13328">
          <cell r="Z13328">
            <v>34.83</v>
          </cell>
        </row>
        <row r="13329">
          <cell r="Z13329">
            <v>34.840000000000003</v>
          </cell>
        </row>
        <row r="13330">
          <cell r="Z13330">
            <v>34.85</v>
          </cell>
        </row>
        <row r="13331">
          <cell r="Z13331">
            <v>34.86</v>
          </cell>
        </row>
        <row r="13332">
          <cell r="Z13332">
            <v>34.869999999999997</v>
          </cell>
        </row>
        <row r="13333">
          <cell r="Z13333">
            <v>34.880000000000003</v>
          </cell>
        </row>
        <row r="13334">
          <cell r="Z13334">
            <v>34.89</v>
          </cell>
        </row>
        <row r="13335">
          <cell r="Z13335">
            <v>34.9</v>
          </cell>
        </row>
        <row r="13336">
          <cell r="Z13336">
            <v>34.909999999999997</v>
          </cell>
        </row>
        <row r="13337">
          <cell r="Z13337">
            <v>34.92</v>
          </cell>
        </row>
        <row r="13338">
          <cell r="Z13338">
            <v>34.93</v>
          </cell>
        </row>
        <row r="13339">
          <cell r="Z13339">
            <v>34.94</v>
          </cell>
        </row>
        <row r="13340">
          <cell r="Z13340">
            <v>34.950000000000003</v>
          </cell>
        </row>
        <row r="13341">
          <cell r="Z13341">
            <v>34.96</v>
          </cell>
        </row>
        <row r="13342">
          <cell r="Z13342">
            <v>34.97</v>
          </cell>
        </row>
        <row r="13343">
          <cell r="Z13343">
            <v>34.979999999999997</v>
          </cell>
        </row>
        <row r="13344">
          <cell r="Z13344">
            <v>34.99</v>
          </cell>
        </row>
        <row r="13345">
          <cell r="Z13345">
            <v>35</v>
          </cell>
        </row>
        <row r="13346">
          <cell r="Z13346">
            <v>35.01</v>
          </cell>
        </row>
        <row r="13347">
          <cell r="Z13347">
            <v>35.020000000000003</v>
          </cell>
        </row>
        <row r="13348">
          <cell r="Z13348">
            <v>35.03</v>
          </cell>
        </row>
        <row r="13349">
          <cell r="Z13349">
            <v>35.04</v>
          </cell>
        </row>
        <row r="13350">
          <cell r="Z13350">
            <v>35.049999999999997</v>
          </cell>
        </row>
        <row r="13351">
          <cell r="Z13351">
            <v>35.06</v>
          </cell>
        </row>
        <row r="13352">
          <cell r="Z13352">
            <v>35.07</v>
          </cell>
        </row>
        <row r="13353">
          <cell r="Z13353">
            <v>35.08</v>
          </cell>
        </row>
        <row r="13354">
          <cell r="Z13354">
            <v>35.090000000000003</v>
          </cell>
        </row>
        <row r="13355">
          <cell r="Z13355">
            <v>35.1</v>
          </cell>
        </row>
        <row r="13356">
          <cell r="Z13356">
            <v>35.11</v>
          </cell>
        </row>
        <row r="13357">
          <cell r="Z13357">
            <v>35.119999999999997</v>
          </cell>
        </row>
        <row r="13358">
          <cell r="Z13358">
            <v>35.130000000000003</v>
          </cell>
        </row>
        <row r="13359">
          <cell r="Z13359">
            <v>35.14</v>
          </cell>
        </row>
        <row r="13360">
          <cell r="Z13360">
            <v>35.15</v>
          </cell>
        </row>
        <row r="13361">
          <cell r="Z13361">
            <v>35.159999999999997</v>
          </cell>
        </row>
        <row r="13362">
          <cell r="Z13362">
            <v>35.17</v>
          </cell>
        </row>
        <row r="13363">
          <cell r="Z13363">
            <v>35.18</v>
          </cell>
        </row>
        <row r="13364">
          <cell r="Z13364">
            <v>35.19</v>
          </cell>
        </row>
        <row r="13365">
          <cell r="Z13365">
            <v>35.200000000000003</v>
          </cell>
        </row>
        <row r="13366">
          <cell r="Z13366">
            <v>35.21</v>
          </cell>
        </row>
        <row r="13367">
          <cell r="Z13367">
            <v>35.22</v>
          </cell>
        </row>
        <row r="13368">
          <cell r="Z13368">
            <v>35.229999999999997</v>
          </cell>
        </row>
        <row r="13369">
          <cell r="Z13369">
            <v>35.24</v>
          </cell>
        </row>
        <row r="13370">
          <cell r="Z13370">
            <v>35.25</v>
          </cell>
        </row>
        <row r="13371">
          <cell r="Z13371">
            <v>35.26</v>
          </cell>
        </row>
        <row r="13372">
          <cell r="Z13372">
            <v>35.270000000000003</v>
          </cell>
        </row>
        <row r="13373">
          <cell r="Z13373">
            <v>35.28</v>
          </cell>
        </row>
        <row r="13374">
          <cell r="Z13374">
            <v>35.29</v>
          </cell>
        </row>
        <row r="13375">
          <cell r="Z13375">
            <v>35.299999999999997</v>
          </cell>
        </row>
        <row r="13376">
          <cell r="Z13376">
            <v>35.31</v>
          </cell>
        </row>
        <row r="13377">
          <cell r="Z13377">
            <v>35.32</v>
          </cell>
        </row>
        <row r="13378">
          <cell r="Z13378">
            <v>35.33</v>
          </cell>
        </row>
        <row r="13379">
          <cell r="Z13379">
            <v>35.340000000000003</v>
          </cell>
        </row>
        <row r="13380">
          <cell r="Z13380">
            <v>35.35</v>
          </cell>
        </row>
        <row r="13381">
          <cell r="Z13381">
            <v>35.36</v>
          </cell>
        </row>
        <row r="13382">
          <cell r="Z13382">
            <v>35.369999999999997</v>
          </cell>
        </row>
        <row r="13383">
          <cell r="Z13383">
            <v>35.380000000000003</v>
          </cell>
        </row>
        <row r="13384">
          <cell r="Z13384">
            <v>35.39</v>
          </cell>
        </row>
        <row r="13385">
          <cell r="Z13385">
            <v>35.4</v>
          </cell>
        </row>
        <row r="13386">
          <cell r="Z13386">
            <v>35.409999999999997</v>
          </cell>
        </row>
        <row r="13387">
          <cell r="Z13387">
            <v>35.42</v>
          </cell>
        </row>
        <row r="13388">
          <cell r="Z13388">
            <v>35.43</v>
          </cell>
        </row>
        <row r="13389">
          <cell r="Z13389">
            <v>35.44</v>
          </cell>
        </row>
        <row r="13390">
          <cell r="Z13390">
            <v>35.450000000000003</v>
          </cell>
        </row>
        <row r="13391">
          <cell r="Z13391">
            <v>35.46</v>
          </cell>
        </row>
        <row r="13392">
          <cell r="Z13392">
            <v>35.47</v>
          </cell>
        </row>
        <row r="13393">
          <cell r="Z13393">
            <v>35.479999999999997</v>
          </cell>
        </row>
        <row r="13394">
          <cell r="Z13394">
            <v>35.49</v>
          </cell>
        </row>
        <row r="13395">
          <cell r="Z13395">
            <v>35.5</v>
          </cell>
        </row>
        <row r="13396">
          <cell r="Z13396">
            <v>35.51</v>
          </cell>
        </row>
        <row r="13397">
          <cell r="Z13397">
            <v>35.520000000000003</v>
          </cell>
        </row>
        <row r="13398">
          <cell r="Z13398">
            <v>35.53</v>
          </cell>
        </row>
        <row r="13399">
          <cell r="Z13399">
            <v>35.54</v>
          </cell>
        </row>
        <row r="13400">
          <cell r="Z13400">
            <v>35.549999999999997</v>
          </cell>
        </row>
        <row r="13401">
          <cell r="Z13401">
            <v>35.56</v>
          </cell>
        </row>
        <row r="13402">
          <cell r="Z13402">
            <v>35.57</v>
          </cell>
        </row>
        <row r="13403">
          <cell r="Z13403">
            <v>35.58</v>
          </cell>
        </row>
        <row r="13404">
          <cell r="Z13404">
            <v>35.590000000000003</v>
          </cell>
        </row>
        <row r="13405">
          <cell r="Z13405">
            <v>35.6</v>
          </cell>
        </row>
        <row r="13406">
          <cell r="Z13406">
            <v>35.61</v>
          </cell>
        </row>
        <row r="13407">
          <cell r="Z13407">
            <v>35.619999999999997</v>
          </cell>
        </row>
        <row r="13408">
          <cell r="Z13408">
            <v>35.630000000000003</v>
          </cell>
        </row>
        <row r="13409">
          <cell r="Z13409">
            <v>35.64</v>
          </cell>
        </row>
        <row r="13410">
          <cell r="Z13410">
            <v>35.65</v>
          </cell>
        </row>
        <row r="13411">
          <cell r="Z13411">
            <v>35.659999999999997</v>
          </cell>
        </row>
        <row r="13412">
          <cell r="Z13412">
            <v>35.67</v>
          </cell>
        </row>
        <row r="13413">
          <cell r="Z13413">
            <v>35.68</v>
          </cell>
        </row>
        <row r="13414">
          <cell r="Z13414">
            <v>35.69</v>
          </cell>
        </row>
        <row r="13415">
          <cell r="Z13415">
            <v>35.700000000000003</v>
          </cell>
        </row>
        <row r="13416">
          <cell r="Z13416">
            <v>35.71</v>
          </cell>
        </row>
        <row r="13417">
          <cell r="Z13417">
            <v>35.72</v>
          </cell>
        </row>
        <row r="13418">
          <cell r="Z13418">
            <v>35.729999999999997</v>
          </cell>
        </row>
        <row r="13419">
          <cell r="Z13419">
            <v>35.74</v>
          </cell>
        </row>
        <row r="13420">
          <cell r="Z13420">
            <v>35.75</v>
          </cell>
        </row>
        <row r="13421">
          <cell r="Z13421">
            <v>35.76</v>
          </cell>
        </row>
        <row r="13422">
          <cell r="Z13422">
            <v>35.770000000000003</v>
          </cell>
        </row>
        <row r="13423">
          <cell r="Z13423">
            <v>35.78</v>
          </cell>
        </row>
        <row r="13424">
          <cell r="Z13424">
            <v>35.79</v>
          </cell>
        </row>
        <row r="13425">
          <cell r="Z13425">
            <v>35.799999999999997</v>
          </cell>
        </row>
        <row r="13426">
          <cell r="Z13426">
            <v>35.81</v>
          </cell>
        </row>
        <row r="13427">
          <cell r="Z13427">
            <v>35.82</v>
          </cell>
        </row>
        <row r="13428">
          <cell r="Z13428">
            <v>35.83</v>
          </cell>
        </row>
        <row r="13429">
          <cell r="Z13429">
            <v>35.840000000000003</v>
          </cell>
        </row>
        <row r="13430">
          <cell r="Z13430">
            <v>35.85</v>
          </cell>
        </row>
        <row r="13431">
          <cell r="Z13431">
            <v>35.86</v>
          </cell>
        </row>
        <row r="13432">
          <cell r="Z13432">
            <v>35.869999999999997</v>
          </cell>
        </row>
        <row r="13433">
          <cell r="Z13433">
            <v>35.880000000000003</v>
          </cell>
        </row>
        <row r="13434">
          <cell r="Z13434">
            <v>35.89</v>
          </cell>
        </row>
        <row r="13435">
          <cell r="Z13435">
            <v>35.9</v>
          </cell>
        </row>
        <row r="13436">
          <cell r="Z13436">
            <v>35.909999999999997</v>
          </cell>
        </row>
        <row r="13437">
          <cell r="Z13437">
            <v>35.92</v>
          </cell>
        </row>
        <row r="13438">
          <cell r="Z13438">
            <v>35.93</v>
          </cell>
        </row>
        <row r="13439">
          <cell r="Z13439">
            <v>35.94</v>
          </cell>
        </row>
        <row r="13440">
          <cell r="Z13440">
            <v>35.950000000000003</v>
          </cell>
        </row>
        <row r="13441">
          <cell r="Z13441">
            <v>35.96</v>
          </cell>
        </row>
        <row r="13442">
          <cell r="Z13442">
            <v>35.97</v>
          </cell>
        </row>
        <row r="13443">
          <cell r="Z13443">
            <v>35.979999999999997</v>
          </cell>
        </row>
        <row r="13444">
          <cell r="Z13444">
            <v>35.99</v>
          </cell>
        </row>
        <row r="13445">
          <cell r="Z13445">
            <v>36</v>
          </cell>
        </row>
        <row r="13446">
          <cell r="Z13446">
            <v>36.01</v>
          </cell>
        </row>
        <row r="13447">
          <cell r="Z13447">
            <v>36.020000000000003</v>
          </cell>
        </row>
        <row r="13448">
          <cell r="Z13448">
            <v>36.03</v>
          </cell>
        </row>
        <row r="13449">
          <cell r="Z13449">
            <v>36.04</v>
          </cell>
        </row>
        <row r="13450">
          <cell r="Z13450">
            <v>36.049999999999997</v>
          </cell>
        </row>
        <row r="13451">
          <cell r="Z13451">
            <v>36.06</v>
          </cell>
        </row>
        <row r="13452">
          <cell r="Z13452">
            <v>36.07</v>
          </cell>
        </row>
        <row r="13453">
          <cell r="Z13453">
            <v>36.08</v>
          </cell>
        </row>
        <row r="13454">
          <cell r="Z13454">
            <v>36.090000000000003</v>
          </cell>
        </row>
        <row r="13455">
          <cell r="Z13455">
            <v>36.1</v>
          </cell>
        </row>
        <row r="13456">
          <cell r="Z13456">
            <v>36.11</v>
          </cell>
        </row>
        <row r="13457">
          <cell r="Z13457">
            <v>36.119999999999997</v>
          </cell>
        </row>
        <row r="13458">
          <cell r="Z13458">
            <v>36.130000000000003</v>
          </cell>
        </row>
        <row r="13459">
          <cell r="Z13459">
            <v>36.14</v>
          </cell>
        </row>
        <row r="13460">
          <cell r="Z13460">
            <v>36.15</v>
          </cell>
        </row>
        <row r="13461">
          <cell r="Z13461">
            <v>36.159999999999997</v>
          </cell>
        </row>
        <row r="13462">
          <cell r="Z13462">
            <v>36.17</v>
          </cell>
        </row>
        <row r="13463">
          <cell r="Z13463">
            <v>36.18</v>
          </cell>
        </row>
        <row r="13464">
          <cell r="Z13464">
            <v>36.19</v>
          </cell>
        </row>
        <row r="13465">
          <cell r="Z13465">
            <v>36.200000000000003</v>
          </cell>
        </row>
        <row r="13466">
          <cell r="Z13466">
            <v>36.21</v>
          </cell>
        </row>
        <row r="13467">
          <cell r="Z13467">
            <v>36.22</v>
          </cell>
        </row>
        <row r="13468">
          <cell r="Z13468">
            <v>36.229999999999997</v>
          </cell>
        </row>
        <row r="13469">
          <cell r="Z13469">
            <v>36.24</v>
          </cell>
        </row>
        <row r="13470">
          <cell r="Z13470">
            <v>36.25</v>
          </cell>
        </row>
        <row r="13471">
          <cell r="Z13471">
            <v>36.26</v>
          </cell>
        </row>
        <row r="13472">
          <cell r="Z13472">
            <v>36.270000000000003</v>
          </cell>
        </row>
        <row r="13473">
          <cell r="Z13473">
            <v>36.28</v>
          </cell>
        </row>
        <row r="13474">
          <cell r="Z13474">
            <v>36.29</v>
          </cell>
        </row>
        <row r="13475">
          <cell r="Z13475">
            <v>36.299999999999997</v>
          </cell>
        </row>
        <row r="13476">
          <cell r="Z13476">
            <v>36.31</v>
          </cell>
        </row>
        <row r="13477">
          <cell r="Z13477">
            <v>36.32</v>
          </cell>
        </row>
        <row r="13478">
          <cell r="Z13478">
            <v>36.33</v>
          </cell>
        </row>
        <row r="13479">
          <cell r="Z13479">
            <v>36.340000000000003</v>
          </cell>
        </row>
        <row r="13480">
          <cell r="Z13480">
            <v>36.35</v>
          </cell>
        </row>
        <row r="13481">
          <cell r="Z13481">
            <v>36.36</v>
          </cell>
        </row>
        <row r="13482">
          <cell r="Z13482">
            <v>36.369999999999997</v>
          </cell>
        </row>
        <row r="13483">
          <cell r="Z13483">
            <v>36.380000000000003</v>
          </cell>
        </row>
        <row r="13484">
          <cell r="Z13484">
            <v>36.39</v>
          </cell>
        </row>
        <row r="13485">
          <cell r="Z13485">
            <v>36.4</v>
          </cell>
        </row>
        <row r="13486">
          <cell r="Z13486">
            <v>36.409999999999997</v>
          </cell>
        </row>
        <row r="13487">
          <cell r="Z13487">
            <v>36.42</v>
          </cell>
        </row>
        <row r="13488">
          <cell r="Z13488">
            <v>36.43</v>
          </cell>
        </row>
        <row r="13489">
          <cell r="Z13489">
            <v>36.44</v>
          </cell>
        </row>
        <row r="13490">
          <cell r="Z13490">
            <v>36.450000000000003</v>
          </cell>
        </row>
        <row r="13491">
          <cell r="Z13491">
            <v>36.46</v>
          </cell>
        </row>
        <row r="13492">
          <cell r="Z13492">
            <v>36.47</v>
          </cell>
        </row>
        <row r="13493">
          <cell r="Z13493">
            <v>36.479999999999997</v>
          </cell>
        </row>
        <row r="13494">
          <cell r="Z13494">
            <v>36.49</v>
          </cell>
        </row>
        <row r="13495">
          <cell r="Z13495">
            <v>36.5</v>
          </cell>
        </row>
        <row r="13496">
          <cell r="Z13496">
            <v>36.51</v>
          </cell>
        </row>
        <row r="13497">
          <cell r="Z13497">
            <v>36.520000000000003</v>
          </cell>
        </row>
        <row r="13498">
          <cell r="Z13498">
            <v>36.53</v>
          </cell>
        </row>
        <row r="13499">
          <cell r="Z13499">
            <v>36.54</v>
          </cell>
        </row>
        <row r="13500">
          <cell r="Z13500">
            <v>36.549999999999997</v>
          </cell>
        </row>
        <row r="13501">
          <cell r="Z13501">
            <v>36.56</v>
          </cell>
        </row>
        <row r="13502">
          <cell r="Z13502">
            <v>36.57</v>
          </cell>
        </row>
        <row r="13503">
          <cell r="Z13503">
            <v>36.58</v>
          </cell>
        </row>
        <row r="13504">
          <cell r="Z13504">
            <v>36.590000000000003</v>
          </cell>
        </row>
        <row r="13505">
          <cell r="Z13505">
            <v>36.6</v>
          </cell>
        </row>
        <row r="13506">
          <cell r="Z13506">
            <v>36.61</v>
          </cell>
        </row>
        <row r="13507">
          <cell r="Z13507">
            <v>36.619999999999997</v>
          </cell>
        </row>
        <row r="13508">
          <cell r="Z13508">
            <v>36.630000000000003</v>
          </cell>
        </row>
        <row r="13509">
          <cell r="Z13509">
            <v>36.64</v>
          </cell>
        </row>
        <row r="13510">
          <cell r="Z13510">
            <v>36.65</v>
          </cell>
        </row>
        <row r="13511">
          <cell r="Z13511">
            <v>36.659999999999997</v>
          </cell>
        </row>
        <row r="13512">
          <cell r="Z13512">
            <v>36.67</v>
          </cell>
        </row>
        <row r="13513">
          <cell r="Z13513">
            <v>36.68</v>
          </cell>
        </row>
        <row r="13514">
          <cell r="Z13514">
            <v>36.69</v>
          </cell>
        </row>
        <row r="13515">
          <cell r="Z13515">
            <v>36.700000000000003</v>
          </cell>
        </row>
        <row r="13516">
          <cell r="Z13516">
            <v>36.71</v>
          </cell>
        </row>
        <row r="13517">
          <cell r="Z13517">
            <v>36.72</v>
          </cell>
        </row>
        <row r="13518">
          <cell r="Z13518">
            <v>36.729999999999997</v>
          </cell>
        </row>
        <row r="13519">
          <cell r="Z13519">
            <v>36.74</v>
          </cell>
        </row>
        <row r="13520">
          <cell r="Z13520">
            <v>36.75</v>
          </cell>
        </row>
        <row r="13521">
          <cell r="Z13521">
            <v>36.76</v>
          </cell>
        </row>
        <row r="13522">
          <cell r="Z13522">
            <v>36.770000000000003</v>
          </cell>
        </row>
        <row r="13523">
          <cell r="Z13523">
            <v>36.78</v>
          </cell>
        </row>
        <row r="13524">
          <cell r="Z13524">
            <v>36.79</v>
          </cell>
        </row>
        <row r="13525">
          <cell r="Z13525">
            <v>36.799999999999997</v>
          </cell>
        </row>
        <row r="13526">
          <cell r="Z13526">
            <v>36.81</v>
          </cell>
        </row>
        <row r="13527">
          <cell r="Z13527">
            <v>36.82</v>
          </cell>
        </row>
        <row r="13528">
          <cell r="Z13528">
            <v>36.83</v>
          </cell>
        </row>
        <row r="13529">
          <cell r="Z13529">
            <v>36.840000000000003</v>
          </cell>
        </row>
        <row r="13530">
          <cell r="Z13530">
            <v>36.85</v>
          </cell>
        </row>
        <row r="13531">
          <cell r="Z13531">
            <v>36.86</v>
          </cell>
        </row>
        <row r="13532">
          <cell r="Z13532">
            <v>36.869999999999997</v>
          </cell>
        </row>
        <row r="13533">
          <cell r="Z13533">
            <v>36.880000000000003</v>
          </cell>
        </row>
        <row r="13534">
          <cell r="Z13534">
            <v>36.89</v>
          </cell>
        </row>
        <row r="13535">
          <cell r="Z13535">
            <v>36.9</v>
          </cell>
        </row>
        <row r="13536">
          <cell r="Z13536">
            <v>36.909999999999997</v>
          </cell>
        </row>
        <row r="13537">
          <cell r="Z13537">
            <v>36.92</v>
          </cell>
        </row>
        <row r="13538">
          <cell r="Z13538">
            <v>36.93</v>
          </cell>
        </row>
        <row r="13539">
          <cell r="Z13539">
            <v>36.94</v>
          </cell>
        </row>
        <row r="13540">
          <cell r="Z13540">
            <v>36.950000000000003</v>
          </cell>
        </row>
        <row r="13541">
          <cell r="Z13541">
            <v>36.96</v>
          </cell>
        </row>
        <row r="13542">
          <cell r="Z13542">
            <v>36.97</v>
          </cell>
        </row>
        <row r="13543">
          <cell r="Z13543">
            <v>36.979999999999997</v>
          </cell>
        </row>
        <row r="13544">
          <cell r="Z13544">
            <v>36.99</v>
          </cell>
        </row>
        <row r="13545">
          <cell r="Z13545">
            <v>37</v>
          </cell>
        </row>
        <row r="13546">
          <cell r="Z13546">
            <v>37.01</v>
          </cell>
        </row>
        <row r="13547">
          <cell r="Z13547">
            <v>37.020000000000003</v>
          </cell>
        </row>
        <row r="13548">
          <cell r="Z13548">
            <v>37.03</v>
          </cell>
        </row>
        <row r="13549">
          <cell r="Z13549">
            <v>37.04</v>
          </cell>
        </row>
        <row r="13550">
          <cell r="Z13550">
            <v>37.049999999999997</v>
          </cell>
        </row>
        <row r="13551">
          <cell r="Z13551">
            <v>37.06</v>
          </cell>
        </row>
        <row r="13552">
          <cell r="Z13552">
            <v>37.07</v>
          </cell>
        </row>
        <row r="13553">
          <cell r="Z13553">
            <v>37.08</v>
          </cell>
        </row>
        <row r="13554">
          <cell r="Z13554">
            <v>37.090000000000003</v>
          </cell>
        </row>
        <row r="13555">
          <cell r="Z13555">
            <v>37.1</v>
          </cell>
        </row>
        <row r="13556">
          <cell r="Z13556">
            <v>37.11</v>
          </cell>
        </row>
        <row r="13557">
          <cell r="Z13557">
            <v>37.119999999999997</v>
          </cell>
        </row>
        <row r="13558">
          <cell r="Z13558">
            <v>37.130000000000003</v>
          </cell>
        </row>
        <row r="13559">
          <cell r="Z13559">
            <v>37.14</v>
          </cell>
        </row>
        <row r="13560">
          <cell r="Z13560">
            <v>37.15</v>
          </cell>
        </row>
        <row r="13561">
          <cell r="Z13561">
            <v>37.159999999999997</v>
          </cell>
        </row>
        <row r="13562">
          <cell r="Z13562">
            <v>37.17</v>
          </cell>
        </row>
        <row r="13563">
          <cell r="Z13563">
            <v>37.18</v>
          </cell>
        </row>
        <row r="13564">
          <cell r="Z13564">
            <v>37.19</v>
          </cell>
        </row>
        <row r="13565">
          <cell r="Z13565">
            <v>37.200000000000003</v>
          </cell>
        </row>
        <row r="13566">
          <cell r="Z13566">
            <v>37.21</v>
          </cell>
        </row>
        <row r="13567">
          <cell r="Z13567">
            <v>37.22</v>
          </cell>
        </row>
        <row r="13568">
          <cell r="Z13568">
            <v>37.229999999999997</v>
          </cell>
        </row>
        <row r="13569">
          <cell r="Z13569">
            <v>37.24</v>
          </cell>
        </row>
        <row r="13570">
          <cell r="Z13570">
            <v>37.25</v>
          </cell>
        </row>
        <row r="13571">
          <cell r="Z13571">
            <v>37.26</v>
          </cell>
        </row>
        <row r="13572">
          <cell r="Z13572">
            <v>37.270000000000003</v>
          </cell>
        </row>
        <row r="13573">
          <cell r="Z13573">
            <v>37.28</v>
          </cell>
        </row>
        <row r="13574">
          <cell r="Z13574">
            <v>37.29</v>
          </cell>
        </row>
        <row r="13575">
          <cell r="Z13575">
            <v>37.299999999999997</v>
          </cell>
        </row>
        <row r="13576">
          <cell r="Z13576">
            <v>37.31</v>
          </cell>
        </row>
        <row r="13577">
          <cell r="Z13577">
            <v>37.32</v>
          </cell>
        </row>
        <row r="13578">
          <cell r="Z13578">
            <v>37.33</v>
          </cell>
        </row>
        <row r="13579">
          <cell r="Z13579">
            <v>37.340000000000003</v>
          </cell>
        </row>
        <row r="13580">
          <cell r="Z13580">
            <v>37.35</v>
          </cell>
        </row>
        <row r="13581">
          <cell r="Z13581">
            <v>37.36</v>
          </cell>
        </row>
        <row r="13582">
          <cell r="Z13582">
            <v>37.369999999999997</v>
          </cell>
        </row>
        <row r="13583">
          <cell r="Z13583">
            <v>37.380000000000003</v>
          </cell>
        </row>
        <row r="13584">
          <cell r="Z13584">
            <v>37.39</v>
          </cell>
        </row>
        <row r="13585">
          <cell r="Z13585">
            <v>37.4</v>
          </cell>
        </row>
        <row r="13586">
          <cell r="Z13586">
            <v>37.409999999999997</v>
          </cell>
        </row>
        <row r="13587">
          <cell r="Z13587">
            <v>37.42</v>
          </cell>
        </row>
        <row r="13588">
          <cell r="Z13588">
            <v>37.43</v>
          </cell>
        </row>
        <row r="13589">
          <cell r="Z13589">
            <v>37.44</v>
          </cell>
        </row>
        <row r="13590">
          <cell r="Z13590">
            <v>37.450000000000003</v>
          </cell>
        </row>
        <row r="13591">
          <cell r="Z13591">
            <v>37.46</v>
          </cell>
        </row>
        <row r="13592">
          <cell r="Z13592">
            <v>37.47</v>
          </cell>
        </row>
        <row r="13593">
          <cell r="Z13593">
            <v>37.479999999999997</v>
          </cell>
        </row>
        <row r="13594">
          <cell r="Z13594">
            <v>37.49</v>
          </cell>
        </row>
        <row r="13595">
          <cell r="Z13595">
            <v>37.5</v>
          </cell>
        </row>
        <row r="13596">
          <cell r="Z13596">
            <v>37.51</v>
          </cell>
        </row>
        <row r="13597">
          <cell r="Z13597">
            <v>37.520000000000003</v>
          </cell>
        </row>
        <row r="13598">
          <cell r="Z13598">
            <v>37.53</v>
          </cell>
        </row>
        <row r="13599">
          <cell r="Z13599">
            <v>37.54</v>
          </cell>
        </row>
        <row r="13600">
          <cell r="Z13600">
            <v>37.549999999999997</v>
          </cell>
        </row>
        <row r="13601">
          <cell r="Z13601">
            <v>37.56</v>
          </cell>
        </row>
        <row r="13602">
          <cell r="Z13602">
            <v>37.57</v>
          </cell>
        </row>
        <row r="13603">
          <cell r="Z13603">
            <v>37.58</v>
          </cell>
        </row>
        <row r="13604">
          <cell r="Z13604">
            <v>37.590000000000003</v>
          </cell>
        </row>
        <row r="13605">
          <cell r="Z13605">
            <v>37.6</v>
          </cell>
        </row>
        <row r="13606">
          <cell r="Z13606">
            <v>37.61</v>
          </cell>
        </row>
        <row r="13607">
          <cell r="Z13607">
            <v>37.619999999999997</v>
          </cell>
        </row>
        <row r="13608">
          <cell r="Z13608">
            <v>37.630000000000003</v>
          </cell>
        </row>
        <row r="13609">
          <cell r="Z13609">
            <v>37.64</v>
          </cell>
        </row>
        <row r="13610">
          <cell r="Z13610">
            <v>37.65</v>
          </cell>
        </row>
        <row r="13611">
          <cell r="Z13611">
            <v>37.659999999999997</v>
          </cell>
        </row>
        <row r="13612">
          <cell r="Z13612">
            <v>37.67</v>
          </cell>
        </row>
        <row r="13613">
          <cell r="Z13613">
            <v>37.68</v>
          </cell>
        </row>
        <row r="13614">
          <cell r="Z13614">
            <v>37.69</v>
          </cell>
        </row>
        <row r="13615">
          <cell r="Z13615">
            <v>37.700000000000003</v>
          </cell>
        </row>
        <row r="13616">
          <cell r="Z13616">
            <v>37.71</v>
          </cell>
        </row>
        <row r="13617">
          <cell r="Z13617">
            <v>37.72</v>
          </cell>
        </row>
        <row r="13618">
          <cell r="Z13618">
            <v>37.729999999999997</v>
          </cell>
        </row>
        <row r="13619">
          <cell r="Z13619">
            <v>37.74</v>
          </cell>
        </row>
        <row r="13620">
          <cell r="Z13620">
            <v>37.75</v>
          </cell>
        </row>
        <row r="13621">
          <cell r="Z13621">
            <v>37.76</v>
          </cell>
        </row>
        <row r="13622">
          <cell r="Z13622">
            <v>37.770000000000003</v>
          </cell>
        </row>
        <row r="13623">
          <cell r="Z13623">
            <v>37.78</v>
          </cell>
        </row>
        <row r="13624">
          <cell r="Z13624">
            <v>37.79</v>
          </cell>
        </row>
        <row r="13625">
          <cell r="Z13625">
            <v>37.799999999999997</v>
          </cell>
        </row>
        <row r="13626">
          <cell r="Z13626">
            <v>37.81</v>
          </cell>
        </row>
        <row r="13627">
          <cell r="Z13627">
            <v>37.82</v>
          </cell>
        </row>
        <row r="13628">
          <cell r="Z13628">
            <v>37.83</v>
          </cell>
        </row>
        <row r="13629">
          <cell r="Z13629">
            <v>37.840000000000003</v>
          </cell>
        </row>
        <row r="13630">
          <cell r="Z13630">
            <v>37.85</v>
          </cell>
        </row>
        <row r="13631">
          <cell r="Z13631">
            <v>37.86</v>
          </cell>
        </row>
        <row r="13632">
          <cell r="Z13632">
            <v>37.869999999999997</v>
          </cell>
        </row>
        <row r="13633">
          <cell r="Z13633">
            <v>37.880000000000003</v>
          </cell>
        </row>
        <row r="13634">
          <cell r="Z13634">
            <v>37.89</v>
          </cell>
        </row>
        <row r="13635">
          <cell r="Z13635">
            <v>37.9</v>
          </cell>
        </row>
        <row r="13636">
          <cell r="Z13636">
            <v>37.909999999999997</v>
          </cell>
        </row>
        <row r="13637">
          <cell r="Z13637">
            <v>37.92</v>
          </cell>
        </row>
        <row r="13638">
          <cell r="Z13638">
            <v>37.93</v>
          </cell>
        </row>
        <row r="13639">
          <cell r="Z13639">
            <v>37.94</v>
          </cell>
        </row>
        <row r="13640">
          <cell r="Z13640">
            <v>37.950000000000003</v>
          </cell>
        </row>
        <row r="13641">
          <cell r="Z13641">
            <v>37.96</v>
          </cell>
        </row>
        <row r="13642">
          <cell r="Z13642">
            <v>37.97</v>
          </cell>
        </row>
        <row r="13643">
          <cell r="Z13643">
            <v>37.979999999999997</v>
          </cell>
        </row>
        <row r="13644">
          <cell r="Z13644">
            <v>37.99</v>
          </cell>
        </row>
        <row r="13645">
          <cell r="Z13645">
            <v>38</v>
          </cell>
        </row>
        <row r="13646">
          <cell r="Z13646">
            <v>38.01</v>
          </cell>
        </row>
        <row r="13647">
          <cell r="Z13647">
            <v>38.020000000000003</v>
          </cell>
        </row>
        <row r="13648">
          <cell r="Z13648">
            <v>38.03</v>
          </cell>
        </row>
        <row r="13649">
          <cell r="Z13649">
            <v>38.04</v>
          </cell>
        </row>
        <row r="13650">
          <cell r="Z13650">
            <v>38.049999999999997</v>
          </cell>
        </row>
        <row r="13651">
          <cell r="Z13651">
            <v>38.06</v>
          </cell>
        </row>
        <row r="13652">
          <cell r="Z13652">
            <v>38.07</v>
          </cell>
        </row>
        <row r="13653">
          <cell r="Z13653">
            <v>38.08</v>
          </cell>
        </row>
        <row r="13654">
          <cell r="Z13654">
            <v>38.090000000000003</v>
          </cell>
        </row>
        <row r="13655">
          <cell r="Z13655">
            <v>38.1</v>
          </cell>
        </row>
        <row r="13656">
          <cell r="Z13656">
            <v>38.11</v>
          </cell>
        </row>
        <row r="13657">
          <cell r="Z13657">
            <v>38.119999999999997</v>
          </cell>
        </row>
        <row r="13658">
          <cell r="Z13658">
            <v>38.130000000000003</v>
          </cell>
        </row>
        <row r="13659">
          <cell r="Z13659">
            <v>38.14</v>
          </cell>
        </row>
        <row r="13660">
          <cell r="Z13660">
            <v>38.15</v>
          </cell>
        </row>
        <row r="13661">
          <cell r="Z13661">
            <v>38.159999999999997</v>
          </cell>
        </row>
        <row r="13662">
          <cell r="Z13662">
            <v>38.17</v>
          </cell>
        </row>
        <row r="13663">
          <cell r="Z13663">
            <v>38.18</v>
          </cell>
        </row>
        <row r="13664">
          <cell r="Z13664">
            <v>38.19</v>
          </cell>
        </row>
        <row r="13665">
          <cell r="Z13665">
            <v>38.200000000000003</v>
          </cell>
        </row>
        <row r="13666">
          <cell r="Z13666">
            <v>38.21</v>
          </cell>
        </row>
        <row r="13667">
          <cell r="Z13667">
            <v>38.22</v>
          </cell>
        </row>
        <row r="13668">
          <cell r="Z13668">
            <v>38.229999999999997</v>
          </cell>
        </row>
        <row r="13669">
          <cell r="Z13669">
            <v>38.24</v>
          </cell>
        </row>
        <row r="13670">
          <cell r="Z13670">
            <v>38.25</v>
          </cell>
        </row>
        <row r="13671">
          <cell r="Z13671">
            <v>38.26</v>
          </cell>
        </row>
        <row r="13672">
          <cell r="Z13672">
            <v>38.270000000000003</v>
          </cell>
        </row>
        <row r="13673">
          <cell r="Z13673">
            <v>38.28</v>
          </cell>
        </row>
        <row r="13674">
          <cell r="Z13674">
            <v>38.29</v>
          </cell>
        </row>
        <row r="13675">
          <cell r="Z13675">
            <v>38.299999999999997</v>
          </cell>
        </row>
        <row r="13676">
          <cell r="Z13676">
            <v>38.31</v>
          </cell>
        </row>
        <row r="13677">
          <cell r="Z13677">
            <v>38.32</v>
          </cell>
        </row>
        <row r="13678">
          <cell r="Z13678">
            <v>38.33</v>
          </cell>
        </row>
        <row r="13679">
          <cell r="Z13679">
            <v>38.340000000000003</v>
          </cell>
        </row>
        <row r="13680">
          <cell r="Z13680">
            <v>38.35</v>
          </cell>
        </row>
        <row r="13681">
          <cell r="Z13681">
            <v>38.36</v>
          </cell>
        </row>
        <row r="13682">
          <cell r="Z13682">
            <v>38.369999999999997</v>
          </cell>
        </row>
        <row r="13683">
          <cell r="Z13683">
            <v>38.380000000000003</v>
          </cell>
        </row>
        <row r="13684">
          <cell r="Z13684">
            <v>38.39</v>
          </cell>
        </row>
        <row r="13685">
          <cell r="Z13685">
            <v>38.4</v>
          </cell>
        </row>
        <row r="13686">
          <cell r="Z13686">
            <v>38.409999999999997</v>
          </cell>
        </row>
        <row r="13687">
          <cell r="Z13687">
            <v>38.42</v>
          </cell>
        </row>
        <row r="13688">
          <cell r="Z13688">
            <v>38.43</v>
          </cell>
        </row>
        <row r="13689">
          <cell r="Z13689">
            <v>38.44</v>
          </cell>
        </row>
        <row r="13690">
          <cell r="Z13690">
            <v>38.450000000000003</v>
          </cell>
        </row>
        <row r="13691">
          <cell r="Z13691">
            <v>38.46</v>
          </cell>
        </row>
        <row r="13692">
          <cell r="Z13692">
            <v>38.47</v>
          </cell>
        </row>
        <row r="13693">
          <cell r="Z13693">
            <v>38.479999999999997</v>
          </cell>
        </row>
        <row r="13694">
          <cell r="Z13694">
            <v>38.49</v>
          </cell>
        </row>
        <row r="13695">
          <cell r="Z13695">
            <v>38.5</v>
          </cell>
        </row>
        <row r="13696">
          <cell r="Z13696">
            <v>38.51</v>
          </cell>
        </row>
        <row r="13697">
          <cell r="Z13697">
            <v>38.520000000000003</v>
          </cell>
        </row>
        <row r="13698">
          <cell r="Z13698">
            <v>38.53</v>
          </cell>
        </row>
        <row r="13699">
          <cell r="Z13699">
            <v>38.54</v>
          </cell>
        </row>
        <row r="13700">
          <cell r="Z13700">
            <v>38.549999999999997</v>
          </cell>
        </row>
        <row r="13701">
          <cell r="Z13701">
            <v>38.56</v>
          </cell>
        </row>
        <row r="13702">
          <cell r="Z13702">
            <v>38.57</v>
          </cell>
        </row>
        <row r="13703">
          <cell r="Z13703">
            <v>38.58</v>
          </cell>
        </row>
        <row r="13704">
          <cell r="Z13704">
            <v>38.590000000000003</v>
          </cell>
        </row>
        <row r="13705">
          <cell r="Z13705">
            <v>38.6</v>
          </cell>
        </row>
        <row r="13706">
          <cell r="Z13706">
            <v>38.61</v>
          </cell>
        </row>
        <row r="13707">
          <cell r="Z13707">
            <v>38.619999999999997</v>
          </cell>
        </row>
        <row r="13708">
          <cell r="Z13708">
            <v>38.630000000000003</v>
          </cell>
        </row>
        <row r="13709">
          <cell r="Z13709">
            <v>38.64</v>
          </cell>
        </row>
        <row r="13710">
          <cell r="Z13710">
            <v>38.65</v>
          </cell>
        </row>
        <row r="13711">
          <cell r="Z13711">
            <v>38.659999999999997</v>
          </cell>
        </row>
        <row r="13712">
          <cell r="Z13712">
            <v>38.67</v>
          </cell>
        </row>
        <row r="13713">
          <cell r="Z13713">
            <v>38.68</v>
          </cell>
        </row>
        <row r="13714">
          <cell r="Z13714">
            <v>38.69</v>
          </cell>
        </row>
        <row r="13715">
          <cell r="Z13715">
            <v>38.700000000000003</v>
          </cell>
        </row>
        <row r="13716">
          <cell r="Z13716">
            <v>38.71</v>
          </cell>
        </row>
        <row r="13717">
          <cell r="Z13717">
            <v>38.72</v>
          </cell>
        </row>
        <row r="13718">
          <cell r="Z13718">
            <v>38.729999999999997</v>
          </cell>
        </row>
        <row r="13719">
          <cell r="Z13719">
            <v>38.74</v>
          </cell>
        </row>
        <row r="13720">
          <cell r="Z13720">
            <v>38.75</v>
          </cell>
        </row>
        <row r="13721">
          <cell r="Z13721">
            <v>38.76</v>
          </cell>
        </row>
        <row r="13722">
          <cell r="Z13722">
            <v>38.770000000000003</v>
          </cell>
        </row>
        <row r="13723">
          <cell r="Z13723">
            <v>38.78</v>
          </cell>
        </row>
        <row r="13724">
          <cell r="Z13724">
            <v>38.79</v>
          </cell>
        </row>
        <row r="13725">
          <cell r="Z13725">
            <v>38.799999999999997</v>
          </cell>
        </row>
        <row r="13726">
          <cell r="Z13726">
            <v>38.81</v>
          </cell>
        </row>
        <row r="13727">
          <cell r="Z13727">
            <v>38.82</v>
          </cell>
        </row>
        <row r="13728">
          <cell r="Z13728">
            <v>38.83</v>
          </cell>
        </row>
        <row r="13729">
          <cell r="Z13729">
            <v>38.840000000000003</v>
          </cell>
        </row>
        <row r="13730">
          <cell r="Z13730">
            <v>38.85</v>
          </cell>
        </row>
        <row r="13731">
          <cell r="Z13731">
            <v>38.86</v>
          </cell>
        </row>
        <row r="13732">
          <cell r="Z13732">
            <v>38.869999999999997</v>
          </cell>
        </row>
        <row r="13733">
          <cell r="Z13733">
            <v>38.880000000000003</v>
          </cell>
        </row>
        <row r="13734">
          <cell r="Z13734">
            <v>38.89</v>
          </cell>
        </row>
        <row r="13735">
          <cell r="Z13735">
            <v>38.9</v>
          </cell>
        </row>
        <row r="13736">
          <cell r="Z13736">
            <v>38.909999999999997</v>
          </cell>
        </row>
        <row r="13737">
          <cell r="Z13737">
            <v>38.92</v>
          </cell>
        </row>
        <row r="13738">
          <cell r="Z13738">
            <v>38.93</v>
          </cell>
        </row>
        <row r="13739">
          <cell r="Z13739">
            <v>38.94</v>
          </cell>
        </row>
        <row r="13740">
          <cell r="Z13740">
            <v>38.950000000000003</v>
          </cell>
        </row>
        <row r="13741">
          <cell r="Z13741">
            <v>38.96</v>
          </cell>
        </row>
        <row r="13742">
          <cell r="Z13742">
            <v>38.97</v>
          </cell>
        </row>
        <row r="13743">
          <cell r="Z13743">
            <v>38.979999999999997</v>
          </cell>
        </row>
        <row r="13744">
          <cell r="Z13744">
            <v>38.99</v>
          </cell>
        </row>
        <row r="13745">
          <cell r="Z13745">
            <v>39</v>
          </cell>
        </row>
        <row r="13746">
          <cell r="Z13746">
            <v>39.01</v>
          </cell>
        </row>
        <row r="13747">
          <cell r="Z13747">
            <v>39.020000000000003</v>
          </cell>
        </row>
        <row r="13748">
          <cell r="Z13748">
            <v>39.03</v>
          </cell>
        </row>
        <row r="13749">
          <cell r="Z13749">
            <v>39.04</v>
          </cell>
        </row>
        <row r="13750">
          <cell r="Z13750">
            <v>39.049999999999997</v>
          </cell>
        </row>
        <row r="13751">
          <cell r="Z13751">
            <v>39.06</v>
          </cell>
        </row>
        <row r="13752">
          <cell r="Z13752">
            <v>39.07</v>
          </cell>
        </row>
        <row r="13753">
          <cell r="Z13753">
            <v>39.08</v>
          </cell>
        </row>
        <row r="13754">
          <cell r="Z13754">
            <v>39.090000000000003</v>
          </cell>
        </row>
        <row r="13755">
          <cell r="Z13755">
            <v>39.1</v>
          </cell>
        </row>
        <row r="13756">
          <cell r="Z13756">
            <v>39.11</v>
          </cell>
        </row>
        <row r="13757">
          <cell r="Z13757">
            <v>39.119999999999997</v>
          </cell>
        </row>
        <row r="13758">
          <cell r="Z13758">
            <v>39.130000000000003</v>
          </cell>
        </row>
        <row r="13759">
          <cell r="Z13759">
            <v>39.14</v>
          </cell>
        </row>
        <row r="13760">
          <cell r="Z13760">
            <v>39.15</v>
          </cell>
        </row>
        <row r="13761">
          <cell r="Z13761">
            <v>39.159999999999997</v>
          </cell>
        </row>
        <row r="13762">
          <cell r="Z13762">
            <v>39.17</v>
          </cell>
        </row>
        <row r="13763">
          <cell r="Z13763">
            <v>39.18</v>
          </cell>
        </row>
        <row r="13764">
          <cell r="Z13764">
            <v>39.19</v>
          </cell>
        </row>
        <row r="13765">
          <cell r="Z13765">
            <v>39.200000000000003</v>
          </cell>
        </row>
        <row r="13766">
          <cell r="Z13766">
            <v>39.21</v>
          </cell>
        </row>
        <row r="13767">
          <cell r="Z13767">
            <v>39.22</v>
          </cell>
        </row>
        <row r="13768">
          <cell r="Z13768">
            <v>39.229999999999997</v>
          </cell>
        </row>
        <row r="13769">
          <cell r="Z13769">
            <v>39.24</v>
          </cell>
        </row>
        <row r="13770">
          <cell r="Z13770">
            <v>39.25</v>
          </cell>
        </row>
        <row r="13771">
          <cell r="Z13771">
            <v>39.26</v>
          </cell>
        </row>
        <row r="13772">
          <cell r="Z13772">
            <v>39.270000000000003</v>
          </cell>
        </row>
        <row r="13773">
          <cell r="Z13773">
            <v>39.28</v>
          </cell>
        </row>
        <row r="13774">
          <cell r="Z13774">
            <v>39.29</v>
          </cell>
        </row>
        <row r="13775">
          <cell r="Z13775">
            <v>39.299999999999997</v>
          </cell>
        </row>
        <row r="13776">
          <cell r="Z13776">
            <v>39.31</v>
          </cell>
        </row>
        <row r="13777">
          <cell r="Z13777">
            <v>39.32</v>
          </cell>
        </row>
        <row r="13778">
          <cell r="Z13778">
            <v>39.33</v>
          </cell>
        </row>
        <row r="13779">
          <cell r="Z13779">
            <v>39.340000000000003</v>
          </cell>
        </row>
        <row r="13780">
          <cell r="Z13780">
            <v>39.35</v>
          </cell>
        </row>
        <row r="13781">
          <cell r="Z13781">
            <v>39.36</v>
          </cell>
        </row>
        <row r="13782">
          <cell r="Z13782">
            <v>39.369999999999997</v>
          </cell>
        </row>
        <row r="13783">
          <cell r="Z13783">
            <v>39.380000000000003</v>
          </cell>
        </row>
        <row r="13784">
          <cell r="Z13784">
            <v>39.39</v>
          </cell>
        </row>
        <row r="13785">
          <cell r="Z13785">
            <v>39.4</v>
          </cell>
        </row>
        <row r="13786">
          <cell r="Z13786">
            <v>39.409999999999997</v>
          </cell>
        </row>
        <row r="13787">
          <cell r="Z13787">
            <v>39.42</v>
          </cell>
        </row>
        <row r="13788">
          <cell r="Z13788">
            <v>39.43</v>
          </cell>
        </row>
        <row r="13789">
          <cell r="Z13789">
            <v>39.44</v>
          </cell>
        </row>
        <row r="13790">
          <cell r="Z13790">
            <v>39.450000000000003</v>
          </cell>
        </row>
        <row r="13791">
          <cell r="Z13791">
            <v>39.46</v>
          </cell>
        </row>
        <row r="13792">
          <cell r="Z13792">
            <v>39.47</v>
          </cell>
        </row>
        <row r="13793">
          <cell r="Z13793">
            <v>39.479999999999997</v>
          </cell>
        </row>
        <row r="13794">
          <cell r="Z13794">
            <v>39.49</v>
          </cell>
        </row>
        <row r="13795">
          <cell r="Z13795">
            <v>39.5</v>
          </cell>
        </row>
        <row r="13796">
          <cell r="Z13796">
            <v>39.51</v>
          </cell>
        </row>
        <row r="13797">
          <cell r="Z13797">
            <v>39.520000000000003</v>
          </cell>
        </row>
        <row r="13798">
          <cell r="Z13798">
            <v>39.53</v>
          </cell>
        </row>
        <row r="13799">
          <cell r="Z13799">
            <v>39.54</v>
          </cell>
        </row>
        <row r="13800">
          <cell r="Z13800">
            <v>39.549999999999997</v>
          </cell>
        </row>
        <row r="13801">
          <cell r="Z13801">
            <v>39.56</v>
          </cell>
        </row>
        <row r="13802">
          <cell r="Z13802">
            <v>39.57</v>
          </cell>
        </row>
        <row r="13803">
          <cell r="Z13803">
            <v>39.58</v>
          </cell>
        </row>
        <row r="13804">
          <cell r="Z13804">
            <v>39.590000000000003</v>
          </cell>
        </row>
        <row r="13805">
          <cell r="Z13805">
            <v>39.6</v>
          </cell>
        </row>
        <row r="13806">
          <cell r="Z13806">
            <v>39.61</v>
          </cell>
        </row>
        <row r="13807">
          <cell r="Z13807">
            <v>39.619999999999997</v>
          </cell>
        </row>
        <row r="13808">
          <cell r="Z13808">
            <v>39.630000000000003</v>
          </cell>
        </row>
        <row r="13809">
          <cell r="Z13809">
            <v>39.64</v>
          </cell>
        </row>
        <row r="13810">
          <cell r="Z13810">
            <v>39.65</v>
          </cell>
        </row>
        <row r="13811">
          <cell r="Z13811">
            <v>39.659999999999997</v>
          </cell>
        </row>
        <row r="13812">
          <cell r="Z13812">
            <v>39.67</v>
          </cell>
        </row>
        <row r="13813">
          <cell r="Z13813">
            <v>39.68</v>
          </cell>
        </row>
        <row r="13814">
          <cell r="Z13814">
            <v>39.69</v>
          </cell>
        </row>
        <row r="13815">
          <cell r="Z13815">
            <v>39.700000000000003</v>
          </cell>
        </row>
        <row r="13816">
          <cell r="Z13816">
            <v>39.71</v>
          </cell>
        </row>
        <row r="13817">
          <cell r="Z13817">
            <v>39.72</v>
          </cell>
        </row>
        <row r="13818">
          <cell r="Z13818">
            <v>39.729999999999997</v>
          </cell>
        </row>
        <row r="13819">
          <cell r="Z13819">
            <v>39.74</v>
          </cell>
        </row>
        <row r="13820">
          <cell r="Z13820">
            <v>39.75</v>
          </cell>
        </row>
        <row r="13821">
          <cell r="Z13821">
            <v>39.76</v>
          </cell>
        </row>
        <row r="13822">
          <cell r="Z13822">
            <v>39.770000000000003</v>
          </cell>
        </row>
        <row r="13823">
          <cell r="Z13823">
            <v>39.78</v>
          </cell>
        </row>
        <row r="13824">
          <cell r="Z13824">
            <v>39.79</v>
          </cell>
        </row>
        <row r="13825">
          <cell r="Z13825">
            <v>39.799999999999997</v>
          </cell>
        </row>
        <row r="13826">
          <cell r="Z13826">
            <v>39.81</v>
          </cell>
        </row>
        <row r="13827">
          <cell r="Z13827">
            <v>39.82</v>
          </cell>
        </row>
        <row r="13828">
          <cell r="Z13828">
            <v>39.83</v>
          </cell>
        </row>
        <row r="13829">
          <cell r="Z13829">
            <v>39.840000000000003</v>
          </cell>
        </row>
        <row r="13830">
          <cell r="Z13830">
            <v>39.85</v>
          </cell>
        </row>
        <row r="13831">
          <cell r="Z13831">
            <v>39.86</v>
          </cell>
        </row>
        <row r="13832">
          <cell r="Z13832">
            <v>39.869999999999997</v>
          </cell>
        </row>
        <row r="13833">
          <cell r="Z13833">
            <v>39.880000000000003</v>
          </cell>
        </row>
        <row r="13834">
          <cell r="Z13834">
            <v>39.89</v>
          </cell>
        </row>
        <row r="13835">
          <cell r="Z13835">
            <v>39.9</v>
          </cell>
        </row>
        <row r="13836">
          <cell r="Z13836">
            <v>39.909999999999997</v>
          </cell>
        </row>
        <row r="13837">
          <cell r="Z13837">
            <v>39.92</v>
          </cell>
        </row>
        <row r="13838">
          <cell r="Z13838">
            <v>39.93</v>
          </cell>
        </row>
        <row r="13839">
          <cell r="Z13839">
            <v>39.94</v>
          </cell>
        </row>
        <row r="13840">
          <cell r="Z13840">
            <v>39.950000000000003</v>
          </cell>
        </row>
        <row r="13841">
          <cell r="Z13841">
            <v>39.96</v>
          </cell>
        </row>
        <row r="13842">
          <cell r="Z13842">
            <v>39.97</v>
          </cell>
        </row>
        <row r="13843">
          <cell r="Z13843">
            <v>39.979999999999997</v>
          </cell>
        </row>
        <row r="13844">
          <cell r="Z13844">
            <v>39.99</v>
          </cell>
        </row>
        <row r="13845">
          <cell r="Z13845">
            <v>40</v>
          </cell>
        </row>
        <row r="13846">
          <cell r="Z13846">
            <v>40.01</v>
          </cell>
        </row>
        <row r="13847">
          <cell r="Z13847">
            <v>40.020000000000003</v>
          </cell>
        </row>
        <row r="13848">
          <cell r="Z13848">
            <v>40.03</v>
          </cell>
        </row>
        <row r="13849">
          <cell r="Z13849">
            <v>40.04</v>
          </cell>
        </row>
        <row r="13850">
          <cell r="Z13850">
            <v>40.049999999999997</v>
          </cell>
        </row>
        <row r="13851">
          <cell r="Z13851">
            <v>40.06</v>
          </cell>
        </row>
        <row r="13852">
          <cell r="Z13852">
            <v>40.07</v>
          </cell>
        </row>
        <row r="13853">
          <cell r="Z13853">
            <v>40.08</v>
          </cell>
        </row>
        <row r="13854">
          <cell r="Z13854">
            <v>40.090000000000003</v>
          </cell>
        </row>
        <row r="13855">
          <cell r="Z13855">
            <v>40.1</v>
          </cell>
        </row>
        <row r="13856">
          <cell r="Z13856">
            <v>40.11</v>
          </cell>
        </row>
        <row r="13857">
          <cell r="Z13857">
            <v>40.119999999999997</v>
          </cell>
        </row>
        <row r="13858">
          <cell r="Z13858">
            <v>40.130000000000003</v>
          </cell>
        </row>
        <row r="13859">
          <cell r="Z13859">
            <v>40.14</v>
          </cell>
        </row>
        <row r="13860">
          <cell r="Z13860">
            <v>40.15</v>
          </cell>
        </row>
        <row r="13861">
          <cell r="Z13861">
            <v>40.159999999999997</v>
          </cell>
        </row>
        <row r="13862">
          <cell r="Z13862">
            <v>40.17</v>
          </cell>
        </row>
        <row r="13863">
          <cell r="Z13863">
            <v>40.18</v>
          </cell>
        </row>
        <row r="13864">
          <cell r="Z13864">
            <v>40.19</v>
          </cell>
        </row>
        <row r="13865">
          <cell r="Z13865">
            <v>40.200000000000003</v>
          </cell>
        </row>
        <row r="13866">
          <cell r="Z13866">
            <v>40.21</v>
          </cell>
        </row>
        <row r="13867">
          <cell r="Z13867">
            <v>40.22</v>
          </cell>
        </row>
        <row r="13868">
          <cell r="Z13868">
            <v>40.229999999999997</v>
          </cell>
        </row>
        <row r="13869">
          <cell r="Z13869">
            <v>40.24</v>
          </cell>
        </row>
        <row r="13870">
          <cell r="Z13870">
            <v>40.25</v>
          </cell>
        </row>
        <row r="13871">
          <cell r="Z13871">
            <v>40.26</v>
          </cell>
        </row>
        <row r="13872">
          <cell r="Z13872">
            <v>40.270000000000003</v>
          </cell>
        </row>
        <row r="13873">
          <cell r="Z13873">
            <v>40.28</v>
          </cell>
        </row>
        <row r="13874">
          <cell r="Z13874">
            <v>40.29</v>
          </cell>
        </row>
        <row r="13875">
          <cell r="Z13875">
            <v>40.299999999999997</v>
          </cell>
        </row>
        <row r="13876">
          <cell r="Z13876">
            <v>40.31</v>
          </cell>
        </row>
        <row r="13877">
          <cell r="Z13877">
            <v>40.32</v>
          </cell>
        </row>
        <row r="13878">
          <cell r="Z13878">
            <v>40.33</v>
          </cell>
        </row>
        <row r="13879">
          <cell r="Z13879">
            <v>40.340000000000003</v>
          </cell>
        </row>
        <row r="13880">
          <cell r="Z13880">
            <v>40.35</v>
          </cell>
        </row>
        <row r="13881">
          <cell r="Z13881">
            <v>40.36</v>
          </cell>
        </row>
        <row r="13882">
          <cell r="Z13882">
            <v>40.369999999999997</v>
          </cell>
        </row>
        <row r="13883">
          <cell r="Z13883">
            <v>40.380000000000003</v>
          </cell>
        </row>
        <row r="13884">
          <cell r="Z13884">
            <v>40.39</v>
          </cell>
        </row>
        <row r="13885">
          <cell r="Z13885">
            <v>40.4</v>
          </cell>
        </row>
        <row r="13886">
          <cell r="Z13886">
            <v>40.409999999999997</v>
          </cell>
        </row>
        <row r="13887">
          <cell r="Z13887">
            <v>40.42</v>
          </cell>
        </row>
        <row r="13888">
          <cell r="Z13888">
            <v>40.43</v>
          </cell>
        </row>
        <row r="13889">
          <cell r="Z13889">
            <v>40.44</v>
          </cell>
        </row>
        <row r="13890">
          <cell r="Z13890">
            <v>40.450000000000003</v>
          </cell>
        </row>
        <row r="13891">
          <cell r="Z13891">
            <v>40.46</v>
          </cell>
        </row>
        <row r="13892">
          <cell r="Z13892">
            <v>40.47</v>
          </cell>
        </row>
        <row r="13893">
          <cell r="Z13893">
            <v>40.479999999999997</v>
          </cell>
        </row>
        <row r="13894">
          <cell r="Z13894">
            <v>40.49</v>
          </cell>
        </row>
        <row r="13895">
          <cell r="Z13895">
            <v>40.5</v>
          </cell>
        </row>
        <row r="13896">
          <cell r="Z13896">
            <v>40.51</v>
          </cell>
        </row>
        <row r="13897">
          <cell r="Z13897">
            <v>40.520000000000003</v>
          </cell>
        </row>
        <row r="13898">
          <cell r="Z13898">
            <v>40.53</v>
          </cell>
        </row>
        <row r="13899">
          <cell r="Z13899">
            <v>40.54</v>
          </cell>
        </row>
        <row r="13900">
          <cell r="Z13900">
            <v>40.549999999999997</v>
          </cell>
        </row>
        <row r="13901">
          <cell r="Z13901">
            <v>40.56</v>
          </cell>
        </row>
        <row r="13902">
          <cell r="Z13902">
            <v>40.57</v>
          </cell>
        </row>
        <row r="13903">
          <cell r="Z13903">
            <v>40.58</v>
          </cell>
        </row>
        <row r="13904">
          <cell r="Z13904">
            <v>40.590000000000003</v>
          </cell>
        </row>
        <row r="13905">
          <cell r="Z13905">
            <v>40.6</v>
          </cell>
        </row>
        <row r="13906">
          <cell r="Z13906">
            <v>40.61</v>
          </cell>
        </row>
        <row r="13907">
          <cell r="Z13907">
            <v>40.619999999999997</v>
          </cell>
        </row>
        <row r="13908">
          <cell r="Z13908">
            <v>40.630000000000003</v>
          </cell>
        </row>
        <row r="13909">
          <cell r="Z13909">
            <v>40.64</v>
          </cell>
        </row>
        <row r="13910">
          <cell r="Z13910">
            <v>40.65</v>
          </cell>
        </row>
        <row r="13911">
          <cell r="Z13911">
            <v>40.659999999999997</v>
          </cell>
        </row>
        <row r="13912">
          <cell r="Z13912">
            <v>40.67</v>
          </cell>
        </row>
        <row r="13913">
          <cell r="Z13913">
            <v>40.68</v>
          </cell>
        </row>
        <row r="13914">
          <cell r="Z13914">
            <v>40.69</v>
          </cell>
        </row>
        <row r="13915">
          <cell r="Z13915">
            <v>40.700000000000003</v>
          </cell>
        </row>
        <row r="13916">
          <cell r="Z13916">
            <v>40.71</v>
          </cell>
        </row>
        <row r="13917">
          <cell r="Z13917">
            <v>40.72</v>
          </cell>
        </row>
        <row r="13918">
          <cell r="Z13918">
            <v>40.729999999999997</v>
          </cell>
        </row>
        <row r="13919">
          <cell r="Z13919">
            <v>40.74</v>
          </cell>
        </row>
        <row r="13920">
          <cell r="Z13920">
            <v>40.75</v>
          </cell>
        </row>
        <row r="13921">
          <cell r="Z13921">
            <v>40.76</v>
          </cell>
        </row>
        <row r="13922">
          <cell r="Z13922">
            <v>40.770000000000003</v>
          </cell>
        </row>
        <row r="13923">
          <cell r="Z13923">
            <v>40.78</v>
          </cell>
        </row>
        <row r="13924">
          <cell r="Z13924">
            <v>40.79</v>
          </cell>
        </row>
        <row r="13925">
          <cell r="Z13925">
            <v>40.799999999999997</v>
          </cell>
        </row>
        <row r="13926">
          <cell r="Z13926">
            <v>40.81</v>
          </cell>
        </row>
        <row r="13927">
          <cell r="Z13927">
            <v>40.82</v>
          </cell>
        </row>
        <row r="13928">
          <cell r="Z13928">
            <v>40.83</v>
          </cell>
        </row>
        <row r="13929">
          <cell r="Z13929">
            <v>40.840000000000003</v>
          </cell>
        </row>
        <row r="13930">
          <cell r="Z13930">
            <v>40.85</v>
          </cell>
        </row>
        <row r="13931">
          <cell r="Z13931">
            <v>40.86</v>
          </cell>
        </row>
        <row r="13932">
          <cell r="Z13932">
            <v>40.869999999999997</v>
          </cell>
        </row>
        <row r="13933">
          <cell r="Z13933">
            <v>40.880000000000003</v>
          </cell>
        </row>
        <row r="13934">
          <cell r="Z13934">
            <v>40.89</v>
          </cell>
        </row>
        <row r="13935">
          <cell r="Z13935">
            <v>40.9</v>
          </cell>
        </row>
        <row r="13936">
          <cell r="Z13936">
            <v>40.909999999999997</v>
          </cell>
        </row>
        <row r="13937">
          <cell r="Z13937">
            <v>40.92</v>
          </cell>
        </row>
        <row r="13938">
          <cell r="Z13938">
            <v>40.93</v>
          </cell>
        </row>
        <row r="13939">
          <cell r="Z13939">
            <v>40.94</v>
          </cell>
        </row>
        <row r="13940">
          <cell r="Z13940">
            <v>40.950000000000003</v>
          </cell>
        </row>
        <row r="13941">
          <cell r="Z13941">
            <v>40.96</v>
          </cell>
        </row>
        <row r="13942">
          <cell r="Z13942">
            <v>40.97</v>
          </cell>
        </row>
        <row r="13943">
          <cell r="Z13943">
            <v>40.98</v>
          </cell>
        </row>
        <row r="13944">
          <cell r="Z13944">
            <v>40.99</v>
          </cell>
        </row>
        <row r="13945">
          <cell r="Z13945">
            <v>41</v>
          </cell>
        </row>
        <row r="13946">
          <cell r="Z13946">
            <v>41.01</v>
          </cell>
        </row>
        <row r="13947">
          <cell r="Z13947">
            <v>41.02</v>
          </cell>
        </row>
        <row r="13948">
          <cell r="Z13948">
            <v>41.03</v>
          </cell>
        </row>
        <row r="13949">
          <cell r="Z13949">
            <v>41.04</v>
          </cell>
        </row>
        <row r="13950">
          <cell r="Z13950">
            <v>41.05</v>
          </cell>
        </row>
        <row r="13951">
          <cell r="Z13951">
            <v>41.06</v>
          </cell>
        </row>
        <row r="13952">
          <cell r="Z13952">
            <v>41.07</v>
          </cell>
        </row>
        <row r="13953">
          <cell r="Z13953">
            <v>41.08</v>
          </cell>
        </row>
        <row r="13954">
          <cell r="Z13954">
            <v>41.09</v>
          </cell>
        </row>
        <row r="13955">
          <cell r="Z13955">
            <v>41.1</v>
          </cell>
        </row>
        <row r="13956">
          <cell r="Z13956">
            <v>41.11</v>
          </cell>
        </row>
        <row r="13957">
          <cell r="Z13957">
            <v>41.12</v>
          </cell>
        </row>
        <row r="13958">
          <cell r="Z13958">
            <v>41.13</v>
          </cell>
        </row>
        <row r="13959">
          <cell r="Z13959">
            <v>41.14</v>
          </cell>
        </row>
        <row r="13960">
          <cell r="Z13960">
            <v>41.15</v>
          </cell>
        </row>
        <row r="13961">
          <cell r="Z13961">
            <v>41.16</v>
          </cell>
        </row>
        <row r="13962">
          <cell r="Z13962">
            <v>41.17</v>
          </cell>
        </row>
        <row r="13963">
          <cell r="Z13963">
            <v>41.18</v>
          </cell>
        </row>
        <row r="13964">
          <cell r="Z13964">
            <v>41.19</v>
          </cell>
        </row>
        <row r="13965">
          <cell r="Z13965">
            <v>41.2</v>
          </cell>
        </row>
        <row r="13966">
          <cell r="Z13966">
            <v>41.21</v>
          </cell>
        </row>
        <row r="13967">
          <cell r="Z13967">
            <v>41.22</v>
          </cell>
        </row>
        <row r="13968">
          <cell r="Z13968">
            <v>41.23</v>
          </cell>
        </row>
        <row r="13969">
          <cell r="Z13969">
            <v>41.24</v>
          </cell>
        </row>
        <row r="13970">
          <cell r="Z13970">
            <v>41.25</v>
          </cell>
        </row>
        <row r="13971">
          <cell r="Z13971">
            <v>41.26</v>
          </cell>
        </row>
        <row r="13972">
          <cell r="Z13972">
            <v>41.27</v>
          </cell>
        </row>
        <row r="13973">
          <cell r="Z13973">
            <v>41.28</v>
          </cell>
        </row>
        <row r="13974">
          <cell r="Z13974">
            <v>41.29</v>
          </cell>
        </row>
        <row r="13975">
          <cell r="Z13975">
            <v>41.3</v>
          </cell>
        </row>
        <row r="13976">
          <cell r="Z13976">
            <v>41.31</v>
          </cell>
        </row>
        <row r="13977">
          <cell r="Z13977">
            <v>41.32</v>
          </cell>
        </row>
        <row r="13978">
          <cell r="Z13978">
            <v>41.33</v>
          </cell>
        </row>
        <row r="13979">
          <cell r="Z13979">
            <v>41.34</v>
          </cell>
        </row>
        <row r="13980">
          <cell r="Z13980">
            <v>41.35</v>
          </cell>
        </row>
        <row r="13981">
          <cell r="Z13981">
            <v>41.36</v>
          </cell>
        </row>
        <row r="13982">
          <cell r="Z13982">
            <v>41.37</v>
          </cell>
        </row>
        <row r="13983">
          <cell r="Z13983">
            <v>41.38</v>
          </cell>
        </row>
        <row r="13984">
          <cell r="Z13984">
            <v>41.39</v>
          </cell>
        </row>
        <row r="13985">
          <cell r="Z13985">
            <v>41.4</v>
          </cell>
        </row>
        <row r="13986">
          <cell r="Z13986">
            <v>41.41</v>
          </cell>
        </row>
        <row r="13987">
          <cell r="Z13987">
            <v>41.42</v>
          </cell>
        </row>
        <row r="13988">
          <cell r="Z13988">
            <v>41.43</v>
          </cell>
        </row>
        <row r="13989">
          <cell r="Z13989">
            <v>41.44</v>
          </cell>
        </row>
        <row r="13990">
          <cell r="Z13990">
            <v>41.45</v>
          </cell>
        </row>
        <row r="13991">
          <cell r="Z13991">
            <v>41.46</v>
          </cell>
        </row>
        <row r="13992">
          <cell r="Z13992">
            <v>41.47</v>
          </cell>
        </row>
        <row r="13993">
          <cell r="Z13993">
            <v>41.48</v>
          </cell>
        </row>
        <row r="13994">
          <cell r="Z13994">
            <v>41.49</v>
          </cell>
        </row>
        <row r="13995">
          <cell r="Z13995">
            <v>41.5</v>
          </cell>
        </row>
        <row r="13996">
          <cell r="Z13996">
            <v>41.51</v>
          </cell>
        </row>
        <row r="13997">
          <cell r="Z13997">
            <v>41.52</v>
          </cell>
        </row>
        <row r="13998">
          <cell r="Z13998">
            <v>41.53</v>
          </cell>
        </row>
        <row r="13999">
          <cell r="Z13999">
            <v>41.54</v>
          </cell>
        </row>
        <row r="14000">
          <cell r="Z14000">
            <v>41.55</v>
          </cell>
        </row>
        <row r="14001">
          <cell r="Z14001">
            <v>41.56</v>
          </cell>
        </row>
        <row r="14002">
          <cell r="Z14002">
            <v>41.57</v>
          </cell>
        </row>
        <row r="14003">
          <cell r="Z14003">
            <v>41.58</v>
          </cell>
        </row>
        <row r="14004">
          <cell r="Z14004">
            <v>41.59</v>
          </cell>
        </row>
        <row r="14005">
          <cell r="Z14005">
            <v>41.6</v>
          </cell>
        </row>
        <row r="14006">
          <cell r="Z14006">
            <v>41.61</v>
          </cell>
        </row>
        <row r="14007">
          <cell r="Z14007">
            <v>41.62</v>
          </cell>
        </row>
        <row r="14008">
          <cell r="Z14008">
            <v>41.63</v>
          </cell>
        </row>
        <row r="14009">
          <cell r="Z14009">
            <v>41.64</v>
          </cell>
        </row>
        <row r="14010">
          <cell r="Z14010">
            <v>41.65</v>
          </cell>
        </row>
        <row r="14011">
          <cell r="Z14011">
            <v>41.66</v>
          </cell>
        </row>
        <row r="14012">
          <cell r="Z14012">
            <v>41.67</v>
          </cell>
        </row>
        <row r="14013">
          <cell r="Z14013">
            <v>41.68</v>
          </cell>
        </row>
        <row r="14014">
          <cell r="Z14014">
            <v>41.69</v>
          </cell>
        </row>
        <row r="14015">
          <cell r="Z14015">
            <v>41.7</v>
          </cell>
        </row>
        <row r="14016">
          <cell r="Z14016">
            <v>41.71</v>
          </cell>
        </row>
        <row r="14017">
          <cell r="Z14017">
            <v>41.72</v>
          </cell>
        </row>
        <row r="14018">
          <cell r="Z14018">
            <v>41.73</v>
          </cell>
        </row>
        <row r="14019">
          <cell r="Z14019">
            <v>41.74</v>
          </cell>
        </row>
        <row r="14020">
          <cell r="Z14020">
            <v>41.75</v>
          </cell>
        </row>
        <row r="14021">
          <cell r="Z14021">
            <v>41.76</v>
          </cell>
        </row>
        <row r="14022">
          <cell r="Z14022">
            <v>41.77</v>
          </cell>
        </row>
        <row r="14023">
          <cell r="Z14023">
            <v>41.78</v>
          </cell>
        </row>
        <row r="14024">
          <cell r="Z14024">
            <v>41.79</v>
          </cell>
        </row>
        <row r="14025">
          <cell r="Z14025">
            <v>41.8</v>
          </cell>
        </row>
        <row r="14026">
          <cell r="Z14026">
            <v>41.81</v>
          </cell>
        </row>
        <row r="14027">
          <cell r="Z14027">
            <v>41.82</v>
          </cell>
        </row>
        <row r="14028">
          <cell r="Z14028">
            <v>41.83</v>
          </cell>
        </row>
        <row r="14029">
          <cell r="Z14029">
            <v>41.84</v>
          </cell>
        </row>
        <row r="14030">
          <cell r="Z14030">
            <v>41.85</v>
          </cell>
        </row>
        <row r="14031">
          <cell r="Z14031">
            <v>41.86</v>
          </cell>
        </row>
        <row r="14032">
          <cell r="Z14032">
            <v>41.87</v>
          </cell>
        </row>
        <row r="14033">
          <cell r="Z14033">
            <v>41.88</v>
          </cell>
        </row>
        <row r="14034">
          <cell r="Z14034">
            <v>41.89</v>
          </cell>
        </row>
        <row r="14035">
          <cell r="Z14035">
            <v>41.9</v>
          </cell>
        </row>
        <row r="14036">
          <cell r="Z14036">
            <v>41.91</v>
          </cell>
        </row>
        <row r="14037">
          <cell r="Z14037">
            <v>41.92</v>
          </cell>
        </row>
        <row r="14038">
          <cell r="Z14038">
            <v>41.93</v>
          </cell>
        </row>
        <row r="14039">
          <cell r="Z14039">
            <v>41.94</v>
          </cell>
        </row>
        <row r="14040">
          <cell r="Z14040">
            <v>41.95</v>
          </cell>
        </row>
        <row r="14041">
          <cell r="Z14041">
            <v>41.96</v>
          </cell>
        </row>
        <row r="14042">
          <cell r="Z14042">
            <v>41.97</v>
          </cell>
        </row>
        <row r="14043">
          <cell r="Z14043">
            <v>41.98</v>
          </cell>
        </row>
        <row r="14044">
          <cell r="Z14044">
            <v>41.99</v>
          </cell>
        </row>
        <row r="14045">
          <cell r="Z14045">
            <v>42</v>
          </cell>
        </row>
        <row r="14046">
          <cell r="Z14046">
            <v>42.01</v>
          </cell>
        </row>
        <row r="14047">
          <cell r="Z14047">
            <v>42.02</v>
          </cell>
        </row>
        <row r="14048">
          <cell r="Z14048">
            <v>42.03</v>
          </cell>
        </row>
        <row r="14049">
          <cell r="Z14049">
            <v>42.04</v>
          </cell>
        </row>
        <row r="14050">
          <cell r="Z14050">
            <v>42.05</v>
          </cell>
        </row>
        <row r="14051">
          <cell r="Z14051">
            <v>42.06</v>
          </cell>
        </row>
        <row r="14052">
          <cell r="Z14052">
            <v>42.07</v>
          </cell>
        </row>
        <row r="14053">
          <cell r="Z14053">
            <v>42.08</v>
          </cell>
        </row>
        <row r="14054">
          <cell r="Z14054">
            <v>42.09</v>
          </cell>
        </row>
        <row r="14055">
          <cell r="Z14055">
            <v>42.1</v>
          </cell>
        </row>
        <row r="14056">
          <cell r="Z14056">
            <v>42.11</v>
          </cell>
        </row>
        <row r="14057">
          <cell r="Z14057">
            <v>42.12</v>
          </cell>
        </row>
        <row r="14058">
          <cell r="Z14058">
            <v>42.13</v>
          </cell>
        </row>
        <row r="14059">
          <cell r="Z14059">
            <v>42.14</v>
          </cell>
        </row>
        <row r="14060">
          <cell r="Z14060">
            <v>42.15</v>
          </cell>
        </row>
        <row r="14061">
          <cell r="Z14061">
            <v>42.16</v>
          </cell>
        </row>
        <row r="14062">
          <cell r="Z14062">
            <v>42.17</v>
          </cell>
        </row>
        <row r="14063">
          <cell r="Z14063">
            <v>42.18</v>
          </cell>
        </row>
        <row r="14064">
          <cell r="Z14064">
            <v>42.19</v>
          </cell>
        </row>
        <row r="14065">
          <cell r="Z14065">
            <v>42.2</v>
          </cell>
        </row>
        <row r="14066">
          <cell r="Z14066">
            <v>42.21</v>
          </cell>
        </row>
        <row r="14067">
          <cell r="Z14067">
            <v>42.22</v>
          </cell>
        </row>
        <row r="14068">
          <cell r="Z14068">
            <v>42.23</v>
          </cell>
        </row>
        <row r="14069">
          <cell r="Z14069">
            <v>42.24</v>
          </cell>
        </row>
        <row r="14070">
          <cell r="Z14070">
            <v>42.25</v>
          </cell>
        </row>
        <row r="14071">
          <cell r="Z14071">
            <v>42.26</v>
          </cell>
        </row>
        <row r="14072">
          <cell r="Z14072">
            <v>42.27</v>
          </cell>
        </row>
        <row r="14073">
          <cell r="Z14073">
            <v>42.28</v>
          </cell>
        </row>
        <row r="14074">
          <cell r="Z14074">
            <v>42.29</v>
          </cell>
        </row>
        <row r="14075">
          <cell r="Z14075">
            <v>42.3</v>
          </cell>
        </row>
        <row r="14076">
          <cell r="Z14076">
            <v>42.31</v>
          </cell>
        </row>
        <row r="14077">
          <cell r="Z14077">
            <v>42.32</v>
          </cell>
        </row>
        <row r="14078">
          <cell r="Z14078">
            <v>42.33</v>
          </cell>
        </row>
        <row r="14079">
          <cell r="Z14079">
            <v>42.34</v>
          </cell>
        </row>
        <row r="14080">
          <cell r="Z14080">
            <v>42.35</v>
          </cell>
        </row>
        <row r="14081">
          <cell r="Z14081">
            <v>42.36</v>
          </cell>
        </row>
        <row r="14082">
          <cell r="Z14082">
            <v>42.37</v>
          </cell>
        </row>
        <row r="14083">
          <cell r="Z14083">
            <v>42.38</v>
          </cell>
        </row>
        <row r="14084">
          <cell r="Z14084">
            <v>42.39</v>
          </cell>
        </row>
        <row r="14085">
          <cell r="Z14085">
            <v>42.4</v>
          </cell>
        </row>
        <row r="14086">
          <cell r="Z14086">
            <v>42.41</v>
          </cell>
        </row>
        <row r="14087">
          <cell r="Z14087">
            <v>42.42</v>
          </cell>
        </row>
        <row r="14088">
          <cell r="Z14088">
            <v>42.43</v>
          </cell>
        </row>
        <row r="14089">
          <cell r="Z14089">
            <v>42.44</v>
          </cell>
        </row>
        <row r="14090">
          <cell r="Z14090">
            <v>42.45</v>
          </cell>
        </row>
        <row r="14091">
          <cell r="Z14091">
            <v>42.46</v>
          </cell>
        </row>
        <row r="14092">
          <cell r="Z14092">
            <v>42.47</v>
          </cell>
        </row>
        <row r="14093">
          <cell r="Z14093">
            <v>42.48</v>
          </cell>
        </row>
        <row r="14094">
          <cell r="Z14094">
            <v>42.49</v>
          </cell>
        </row>
        <row r="14095">
          <cell r="Z14095">
            <v>42.5</v>
          </cell>
        </row>
        <row r="14096">
          <cell r="Z14096">
            <v>42.51</v>
          </cell>
        </row>
        <row r="14097">
          <cell r="Z14097">
            <v>42.52</v>
          </cell>
        </row>
        <row r="14098">
          <cell r="Z14098">
            <v>42.53</v>
          </cell>
        </row>
        <row r="14099">
          <cell r="Z14099">
            <v>42.54</v>
          </cell>
        </row>
        <row r="14100">
          <cell r="Z14100">
            <v>42.55</v>
          </cell>
        </row>
        <row r="14101">
          <cell r="Z14101">
            <v>42.56</v>
          </cell>
        </row>
        <row r="14102">
          <cell r="Z14102">
            <v>42.57</v>
          </cell>
        </row>
        <row r="14103">
          <cell r="Z14103">
            <v>42.58</v>
          </cell>
        </row>
        <row r="14104">
          <cell r="Z14104">
            <v>42.59</v>
          </cell>
        </row>
        <row r="14105">
          <cell r="Z14105">
            <v>42.6</v>
          </cell>
        </row>
        <row r="14106">
          <cell r="Z14106">
            <v>42.61</v>
          </cell>
        </row>
        <row r="14107">
          <cell r="Z14107">
            <v>42.62</v>
          </cell>
        </row>
        <row r="14108">
          <cell r="Z14108">
            <v>42.63</v>
          </cell>
        </row>
        <row r="14109">
          <cell r="Z14109">
            <v>42.64</v>
          </cell>
        </row>
        <row r="14110">
          <cell r="Z14110">
            <v>42.65</v>
          </cell>
        </row>
        <row r="14111">
          <cell r="Z14111">
            <v>42.66</v>
          </cell>
        </row>
        <row r="14112">
          <cell r="Z14112">
            <v>42.67</v>
          </cell>
        </row>
        <row r="14113">
          <cell r="Z14113">
            <v>42.68</v>
          </cell>
        </row>
        <row r="14114">
          <cell r="Z14114">
            <v>42.69</v>
          </cell>
        </row>
        <row r="14115">
          <cell r="Z14115">
            <v>42.7</v>
          </cell>
        </row>
        <row r="14116">
          <cell r="Z14116">
            <v>42.71</v>
          </cell>
        </row>
        <row r="14117">
          <cell r="Z14117">
            <v>42.72</v>
          </cell>
        </row>
        <row r="14118">
          <cell r="Z14118">
            <v>42.73</v>
          </cell>
        </row>
        <row r="14119">
          <cell r="Z14119">
            <v>42.74</v>
          </cell>
        </row>
        <row r="14120">
          <cell r="Z14120">
            <v>42.75</v>
          </cell>
        </row>
        <row r="14121">
          <cell r="Z14121">
            <v>42.76</v>
          </cell>
        </row>
        <row r="14122">
          <cell r="Z14122">
            <v>42.77</v>
          </cell>
        </row>
        <row r="14123">
          <cell r="Z14123">
            <v>42.78</v>
          </cell>
        </row>
        <row r="14124">
          <cell r="Z14124">
            <v>42.79</v>
          </cell>
        </row>
        <row r="14125">
          <cell r="Z14125">
            <v>42.8</v>
          </cell>
        </row>
        <row r="14126">
          <cell r="Z14126">
            <v>42.81</v>
          </cell>
        </row>
        <row r="14127">
          <cell r="Z14127">
            <v>42.82</v>
          </cell>
        </row>
        <row r="14128">
          <cell r="Z14128">
            <v>42.83</v>
          </cell>
        </row>
        <row r="14129">
          <cell r="Z14129">
            <v>42.84</v>
          </cell>
        </row>
        <row r="14130">
          <cell r="Z14130">
            <v>42.85</v>
          </cell>
        </row>
        <row r="14131">
          <cell r="Z14131">
            <v>42.86</v>
          </cell>
        </row>
        <row r="14132">
          <cell r="Z14132">
            <v>42.87</v>
          </cell>
        </row>
        <row r="14133">
          <cell r="Z14133">
            <v>42.88</v>
          </cell>
        </row>
        <row r="14134">
          <cell r="Z14134">
            <v>42.89</v>
          </cell>
        </row>
        <row r="14135">
          <cell r="Z14135">
            <v>42.9</v>
          </cell>
        </row>
        <row r="14136">
          <cell r="Z14136">
            <v>42.91</v>
          </cell>
        </row>
        <row r="14137">
          <cell r="Z14137">
            <v>42.92</v>
          </cell>
        </row>
        <row r="14138">
          <cell r="Z14138">
            <v>42.93</v>
          </cell>
        </row>
        <row r="14139">
          <cell r="Z14139">
            <v>42.94</v>
          </cell>
        </row>
        <row r="14140">
          <cell r="Z14140">
            <v>42.95</v>
          </cell>
        </row>
        <row r="14141">
          <cell r="Z14141">
            <v>42.96</v>
          </cell>
        </row>
        <row r="14142">
          <cell r="Z14142">
            <v>42.97</v>
          </cell>
        </row>
        <row r="14143">
          <cell r="Z14143">
            <v>42.98</v>
          </cell>
        </row>
        <row r="14144">
          <cell r="Z14144">
            <v>42.99</v>
          </cell>
        </row>
        <row r="14145">
          <cell r="Z14145">
            <v>43</v>
          </cell>
        </row>
        <row r="14146">
          <cell r="Z14146">
            <v>43.01</v>
          </cell>
        </row>
        <row r="14147">
          <cell r="Z14147">
            <v>43.02</v>
          </cell>
        </row>
        <row r="14148">
          <cell r="Z14148">
            <v>43.03</v>
          </cell>
        </row>
        <row r="14149">
          <cell r="Z14149">
            <v>43.04</v>
          </cell>
        </row>
        <row r="14150">
          <cell r="Z14150">
            <v>43.05</v>
          </cell>
        </row>
        <row r="14151">
          <cell r="Z14151">
            <v>43.06</v>
          </cell>
        </row>
        <row r="14152">
          <cell r="Z14152">
            <v>43.07</v>
          </cell>
        </row>
        <row r="14153">
          <cell r="Z14153">
            <v>43.08</v>
          </cell>
        </row>
        <row r="14154">
          <cell r="Z14154">
            <v>43.09</v>
          </cell>
        </row>
        <row r="14155">
          <cell r="Z14155">
            <v>43.1</v>
          </cell>
        </row>
        <row r="14156">
          <cell r="Z14156">
            <v>43.11</v>
          </cell>
        </row>
        <row r="14157">
          <cell r="Z14157">
            <v>43.12</v>
          </cell>
        </row>
        <row r="14158">
          <cell r="Z14158">
            <v>43.13</v>
          </cell>
        </row>
        <row r="14159">
          <cell r="Z14159">
            <v>43.14</v>
          </cell>
        </row>
        <row r="14160">
          <cell r="Z14160">
            <v>43.15</v>
          </cell>
        </row>
        <row r="14161">
          <cell r="Z14161">
            <v>43.16</v>
          </cell>
        </row>
        <row r="14162">
          <cell r="Z14162">
            <v>43.17</v>
          </cell>
        </row>
        <row r="14163">
          <cell r="Z14163">
            <v>43.18</v>
          </cell>
        </row>
        <row r="14164">
          <cell r="Z14164">
            <v>43.19</v>
          </cell>
        </row>
        <row r="14165">
          <cell r="Z14165">
            <v>43.2</v>
          </cell>
        </row>
        <row r="14166">
          <cell r="Z14166">
            <v>43.21</v>
          </cell>
        </row>
        <row r="14167">
          <cell r="Z14167">
            <v>43.22</v>
          </cell>
        </row>
        <row r="14168">
          <cell r="Z14168">
            <v>43.23</v>
          </cell>
        </row>
        <row r="14169">
          <cell r="Z14169">
            <v>43.24</v>
          </cell>
        </row>
        <row r="14170">
          <cell r="Z14170">
            <v>43.25</v>
          </cell>
        </row>
        <row r="14171">
          <cell r="Z14171">
            <v>43.26</v>
          </cell>
        </row>
        <row r="14172">
          <cell r="Z14172">
            <v>43.27</v>
          </cell>
        </row>
        <row r="14173">
          <cell r="Z14173">
            <v>43.28</v>
          </cell>
        </row>
        <row r="14174">
          <cell r="Z14174">
            <v>43.29</v>
          </cell>
        </row>
        <row r="14175">
          <cell r="Z14175">
            <v>43.3</v>
          </cell>
        </row>
        <row r="14176">
          <cell r="Z14176">
            <v>43.31</v>
          </cell>
        </row>
        <row r="14177">
          <cell r="Z14177">
            <v>43.32</v>
          </cell>
        </row>
        <row r="14178">
          <cell r="Z14178">
            <v>43.33</v>
          </cell>
        </row>
        <row r="14179">
          <cell r="Z14179">
            <v>43.34</v>
          </cell>
        </row>
        <row r="14180">
          <cell r="Z14180">
            <v>43.35</v>
          </cell>
        </row>
        <row r="14181">
          <cell r="Z14181">
            <v>43.36</v>
          </cell>
        </row>
        <row r="14182">
          <cell r="Z14182">
            <v>43.37</v>
          </cell>
        </row>
        <row r="14183">
          <cell r="Z14183">
            <v>43.38</v>
          </cell>
        </row>
        <row r="14184">
          <cell r="Z14184">
            <v>43.39</v>
          </cell>
        </row>
        <row r="14185">
          <cell r="Z14185">
            <v>43.4</v>
          </cell>
        </row>
        <row r="14186">
          <cell r="Z14186">
            <v>43.41</v>
          </cell>
        </row>
        <row r="14187">
          <cell r="Z14187">
            <v>43.42</v>
          </cell>
        </row>
        <row r="14188">
          <cell r="Z14188">
            <v>43.43</v>
          </cell>
        </row>
        <row r="14189">
          <cell r="Z14189">
            <v>43.44</v>
          </cell>
        </row>
        <row r="14190">
          <cell r="Z14190">
            <v>43.45</v>
          </cell>
        </row>
        <row r="14191">
          <cell r="Z14191">
            <v>43.46</v>
          </cell>
        </row>
        <row r="14192">
          <cell r="Z14192">
            <v>43.47</v>
          </cell>
        </row>
        <row r="14193">
          <cell r="Z14193">
            <v>43.48</v>
          </cell>
        </row>
        <row r="14194">
          <cell r="Z14194">
            <v>43.49</v>
          </cell>
        </row>
        <row r="14195">
          <cell r="Z14195">
            <v>43.5</v>
          </cell>
        </row>
        <row r="14196">
          <cell r="Z14196">
            <v>43.51</v>
          </cell>
        </row>
        <row r="14197">
          <cell r="Z14197">
            <v>43.52</v>
          </cell>
        </row>
        <row r="14198">
          <cell r="Z14198">
            <v>43.53</v>
          </cell>
        </row>
        <row r="14199">
          <cell r="Z14199">
            <v>43.54</v>
          </cell>
        </row>
        <row r="14200">
          <cell r="Z14200">
            <v>43.55</v>
          </cell>
        </row>
        <row r="14201">
          <cell r="Z14201">
            <v>43.56</v>
          </cell>
        </row>
        <row r="14202">
          <cell r="Z14202">
            <v>43.57</v>
          </cell>
        </row>
        <row r="14203">
          <cell r="Z14203">
            <v>43.58</v>
          </cell>
        </row>
        <row r="14204">
          <cell r="Z14204">
            <v>43.59</v>
          </cell>
        </row>
        <row r="14205">
          <cell r="Z14205">
            <v>43.6</v>
          </cell>
        </row>
        <row r="14206">
          <cell r="Z14206">
            <v>43.61</v>
          </cell>
        </row>
        <row r="14207">
          <cell r="Z14207">
            <v>43.62</v>
          </cell>
        </row>
        <row r="14208">
          <cell r="Z14208">
            <v>43.63</v>
          </cell>
        </row>
        <row r="14209">
          <cell r="Z14209">
            <v>43.64</v>
          </cell>
        </row>
        <row r="14210">
          <cell r="Z14210">
            <v>43.65</v>
          </cell>
        </row>
        <row r="14211">
          <cell r="Z14211">
            <v>43.66</v>
          </cell>
        </row>
        <row r="14212">
          <cell r="Z14212">
            <v>43.67</v>
          </cell>
        </row>
        <row r="14213">
          <cell r="Z14213">
            <v>43.68</v>
          </cell>
        </row>
        <row r="14214">
          <cell r="Z14214">
            <v>43.69</v>
          </cell>
        </row>
        <row r="14215">
          <cell r="Z14215">
            <v>43.7</v>
          </cell>
        </row>
        <row r="14216">
          <cell r="Z14216">
            <v>43.71</v>
          </cell>
        </row>
        <row r="14217">
          <cell r="Z14217">
            <v>43.72</v>
          </cell>
        </row>
        <row r="14218">
          <cell r="Z14218">
            <v>43.73</v>
          </cell>
        </row>
        <row r="14219">
          <cell r="Z14219">
            <v>43.74</v>
          </cell>
        </row>
        <row r="14220">
          <cell r="Z14220">
            <v>43.75</v>
          </cell>
        </row>
        <row r="14221">
          <cell r="Z14221">
            <v>43.76</v>
          </cell>
        </row>
        <row r="14222">
          <cell r="Z14222">
            <v>43.77</v>
          </cell>
        </row>
        <row r="14223">
          <cell r="Z14223">
            <v>43.78</v>
          </cell>
        </row>
        <row r="14224">
          <cell r="Z14224">
            <v>43.79</v>
          </cell>
        </row>
        <row r="14225">
          <cell r="Z14225">
            <v>43.8</v>
          </cell>
        </row>
        <row r="14226">
          <cell r="Z14226">
            <v>43.81</v>
          </cell>
        </row>
        <row r="14227">
          <cell r="Z14227">
            <v>43.82</v>
          </cell>
        </row>
        <row r="14228">
          <cell r="Z14228">
            <v>43.83</v>
          </cell>
        </row>
        <row r="14229">
          <cell r="Z14229">
            <v>43.84</v>
          </cell>
        </row>
        <row r="14230">
          <cell r="Z14230">
            <v>43.85</v>
          </cell>
        </row>
        <row r="14231">
          <cell r="Z14231">
            <v>43.86</v>
          </cell>
        </row>
        <row r="14232">
          <cell r="Z14232">
            <v>43.87</v>
          </cell>
        </row>
        <row r="14233">
          <cell r="Z14233">
            <v>43.88</v>
          </cell>
        </row>
        <row r="14234">
          <cell r="Z14234">
            <v>43.89</v>
          </cell>
        </row>
        <row r="14235">
          <cell r="Z14235">
            <v>43.9</v>
          </cell>
        </row>
        <row r="14236">
          <cell r="Z14236">
            <v>43.91</v>
          </cell>
        </row>
        <row r="14237">
          <cell r="Z14237">
            <v>43.92</v>
          </cell>
        </row>
        <row r="14238">
          <cell r="Z14238">
            <v>43.93</v>
          </cell>
        </row>
        <row r="14239">
          <cell r="Z14239">
            <v>43.94</v>
          </cell>
        </row>
        <row r="14240">
          <cell r="Z14240">
            <v>43.95</v>
          </cell>
        </row>
        <row r="14241">
          <cell r="Z14241">
            <v>43.96</v>
          </cell>
        </row>
        <row r="14242">
          <cell r="Z14242">
            <v>43.97</v>
          </cell>
        </row>
        <row r="14243">
          <cell r="Z14243">
            <v>43.98</v>
          </cell>
        </row>
        <row r="14244">
          <cell r="Z14244">
            <v>43.99</v>
          </cell>
        </row>
        <row r="14245">
          <cell r="Z14245">
            <v>44</v>
          </cell>
        </row>
        <row r="14246">
          <cell r="Z14246">
            <v>44.01</v>
          </cell>
        </row>
        <row r="14247">
          <cell r="Z14247">
            <v>44.02</v>
          </cell>
        </row>
        <row r="14248">
          <cell r="Z14248">
            <v>44.03</v>
          </cell>
        </row>
        <row r="14249">
          <cell r="Z14249">
            <v>44.04</v>
          </cell>
        </row>
        <row r="14250">
          <cell r="Z14250">
            <v>44.05</v>
          </cell>
        </row>
        <row r="14251">
          <cell r="Z14251">
            <v>44.06</v>
          </cell>
        </row>
        <row r="14252">
          <cell r="Z14252">
            <v>44.07</v>
          </cell>
        </row>
        <row r="14253">
          <cell r="Z14253">
            <v>44.08</v>
          </cell>
        </row>
        <row r="14254">
          <cell r="Z14254">
            <v>44.09</v>
          </cell>
        </row>
        <row r="14255">
          <cell r="Z14255">
            <v>44.1</v>
          </cell>
        </row>
        <row r="14256">
          <cell r="Z14256">
            <v>44.11</v>
          </cell>
        </row>
        <row r="14257">
          <cell r="Z14257">
            <v>44.12</v>
          </cell>
        </row>
        <row r="14258">
          <cell r="Z14258">
            <v>44.13</v>
          </cell>
        </row>
        <row r="14259">
          <cell r="Z14259">
            <v>44.14</v>
          </cell>
        </row>
        <row r="14260">
          <cell r="Z14260">
            <v>44.15</v>
          </cell>
        </row>
        <row r="14261">
          <cell r="Z14261">
            <v>44.16</v>
          </cell>
        </row>
        <row r="14262">
          <cell r="Z14262">
            <v>44.17</v>
          </cell>
        </row>
        <row r="14263">
          <cell r="Z14263">
            <v>44.18</v>
          </cell>
        </row>
        <row r="14264">
          <cell r="Z14264">
            <v>44.19</v>
          </cell>
        </row>
        <row r="14265">
          <cell r="Z14265">
            <v>44.2</v>
          </cell>
        </row>
        <row r="14266">
          <cell r="Z14266">
            <v>44.21</v>
          </cell>
        </row>
        <row r="14267">
          <cell r="Z14267">
            <v>44.22</v>
          </cell>
        </row>
        <row r="14268">
          <cell r="Z14268">
            <v>44.23</v>
          </cell>
        </row>
        <row r="14269">
          <cell r="Z14269">
            <v>44.24</v>
          </cell>
        </row>
        <row r="14270">
          <cell r="Z14270">
            <v>44.25</v>
          </cell>
        </row>
        <row r="14271">
          <cell r="Z14271">
            <v>44.26</v>
          </cell>
        </row>
        <row r="14272">
          <cell r="Z14272">
            <v>44.27</v>
          </cell>
        </row>
        <row r="14273">
          <cell r="Z14273">
            <v>44.28</v>
          </cell>
        </row>
        <row r="14274">
          <cell r="Z14274">
            <v>44.29</v>
          </cell>
        </row>
        <row r="14275">
          <cell r="Z14275">
            <v>44.3</v>
          </cell>
        </row>
        <row r="14276">
          <cell r="Z14276">
            <v>44.31</v>
          </cell>
        </row>
        <row r="14277">
          <cell r="Z14277">
            <v>44.32</v>
          </cell>
        </row>
        <row r="14278">
          <cell r="Z14278">
            <v>44.33</v>
          </cell>
        </row>
        <row r="14279">
          <cell r="Z14279">
            <v>44.34</v>
          </cell>
        </row>
        <row r="14280">
          <cell r="Z14280">
            <v>44.35</v>
          </cell>
        </row>
        <row r="14281">
          <cell r="Z14281">
            <v>44.36</v>
          </cell>
        </row>
        <row r="14282">
          <cell r="Z14282">
            <v>44.37</v>
          </cell>
        </row>
        <row r="14283">
          <cell r="Z14283">
            <v>44.38</v>
          </cell>
        </row>
        <row r="14284">
          <cell r="Z14284">
            <v>44.39</v>
          </cell>
        </row>
        <row r="14285">
          <cell r="Z14285">
            <v>44.4</v>
          </cell>
        </row>
        <row r="14286">
          <cell r="Z14286">
            <v>44.41</v>
          </cell>
        </row>
        <row r="14287">
          <cell r="Z14287">
            <v>44.42</v>
          </cell>
        </row>
        <row r="14288">
          <cell r="Z14288">
            <v>44.43</v>
          </cell>
        </row>
        <row r="14289">
          <cell r="Z14289">
            <v>44.44</v>
          </cell>
        </row>
        <row r="14290">
          <cell r="Z14290">
            <v>44.45</v>
          </cell>
        </row>
        <row r="14291">
          <cell r="Z14291">
            <v>44.46</v>
          </cell>
        </row>
        <row r="14292">
          <cell r="Z14292">
            <v>44.47</v>
          </cell>
        </row>
        <row r="14293">
          <cell r="Z14293">
            <v>44.48</v>
          </cell>
        </row>
        <row r="14294">
          <cell r="Z14294">
            <v>44.49</v>
          </cell>
        </row>
        <row r="14295">
          <cell r="Z14295">
            <v>44.5</v>
          </cell>
        </row>
        <row r="14296">
          <cell r="Z14296">
            <v>44.51</v>
          </cell>
        </row>
        <row r="14297">
          <cell r="Z14297">
            <v>44.52</v>
          </cell>
        </row>
        <row r="14298">
          <cell r="Z14298">
            <v>44.53</v>
          </cell>
        </row>
        <row r="14299">
          <cell r="Z14299">
            <v>44.54</v>
          </cell>
        </row>
        <row r="14300">
          <cell r="Z14300">
            <v>44.55</v>
          </cell>
        </row>
        <row r="14301">
          <cell r="Z14301">
            <v>44.56</v>
          </cell>
        </row>
        <row r="14302">
          <cell r="Z14302">
            <v>44.57</v>
          </cell>
        </row>
        <row r="14303">
          <cell r="Z14303">
            <v>44.58</v>
          </cell>
        </row>
        <row r="14304">
          <cell r="Z14304">
            <v>44.59</v>
          </cell>
        </row>
        <row r="14305">
          <cell r="Z14305">
            <v>44.6</v>
          </cell>
        </row>
        <row r="14306">
          <cell r="Z14306">
            <v>44.61</v>
          </cell>
        </row>
        <row r="14307">
          <cell r="Z14307">
            <v>44.62</v>
          </cell>
        </row>
        <row r="14308">
          <cell r="Z14308">
            <v>44.63</v>
          </cell>
        </row>
        <row r="14309">
          <cell r="Z14309">
            <v>44.64</v>
          </cell>
        </row>
        <row r="14310">
          <cell r="Z14310">
            <v>44.65</v>
          </cell>
        </row>
        <row r="14311">
          <cell r="Z14311">
            <v>44.66</v>
          </cell>
        </row>
        <row r="14312">
          <cell r="Z14312">
            <v>44.67</v>
          </cell>
        </row>
        <row r="14313">
          <cell r="Z14313">
            <v>44.68</v>
          </cell>
        </row>
        <row r="14314">
          <cell r="Z14314">
            <v>44.69</v>
          </cell>
        </row>
        <row r="14315">
          <cell r="Z14315">
            <v>44.7</v>
          </cell>
        </row>
        <row r="14316">
          <cell r="Z14316">
            <v>44.71</v>
          </cell>
        </row>
        <row r="14317">
          <cell r="Z14317">
            <v>44.72</v>
          </cell>
        </row>
        <row r="14318">
          <cell r="Z14318">
            <v>44.73</v>
          </cell>
        </row>
        <row r="14319">
          <cell r="Z14319">
            <v>44.74</v>
          </cell>
        </row>
        <row r="14320">
          <cell r="Z14320">
            <v>44.75</v>
          </cell>
        </row>
        <row r="14321">
          <cell r="Z14321">
            <v>44.76</v>
          </cell>
        </row>
        <row r="14322">
          <cell r="Z14322">
            <v>44.77</v>
          </cell>
        </row>
        <row r="14323">
          <cell r="Z14323">
            <v>44.78</v>
          </cell>
        </row>
        <row r="14324">
          <cell r="Z14324">
            <v>44.79</v>
          </cell>
        </row>
        <row r="14325">
          <cell r="Z14325">
            <v>44.8</v>
          </cell>
        </row>
        <row r="14326">
          <cell r="Z14326">
            <v>44.81</v>
          </cell>
        </row>
        <row r="14327">
          <cell r="Z14327">
            <v>44.82</v>
          </cell>
        </row>
        <row r="14328">
          <cell r="Z14328">
            <v>44.83</v>
          </cell>
        </row>
        <row r="14329">
          <cell r="Z14329">
            <v>44.84</v>
          </cell>
        </row>
        <row r="14330">
          <cell r="Z14330">
            <v>44.85</v>
          </cell>
        </row>
        <row r="14331">
          <cell r="Z14331">
            <v>44.86</v>
          </cell>
        </row>
        <row r="14332">
          <cell r="Z14332">
            <v>44.87</v>
          </cell>
        </row>
        <row r="14333">
          <cell r="Z14333">
            <v>44.88</v>
          </cell>
        </row>
        <row r="14334">
          <cell r="Z14334">
            <v>44.89</v>
          </cell>
        </row>
        <row r="14335">
          <cell r="Z14335">
            <v>44.9</v>
          </cell>
        </row>
        <row r="14336">
          <cell r="Z14336">
            <v>44.91</v>
          </cell>
        </row>
        <row r="14337">
          <cell r="Z14337">
            <v>44.92</v>
          </cell>
        </row>
        <row r="14338">
          <cell r="Z14338">
            <v>44.93</v>
          </cell>
        </row>
        <row r="14339">
          <cell r="Z14339">
            <v>44.94</v>
          </cell>
        </row>
        <row r="14340">
          <cell r="Z14340">
            <v>44.95</v>
          </cell>
        </row>
        <row r="14341">
          <cell r="Z14341">
            <v>44.96</v>
          </cell>
        </row>
        <row r="14342">
          <cell r="Z14342">
            <v>44.97</v>
          </cell>
        </row>
        <row r="14343">
          <cell r="Z14343">
            <v>44.98</v>
          </cell>
        </row>
        <row r="14344">
          <cell r="Z14344">
            <v>44.99</v>
          </cell>
        </row>
        <row r="14345">
          <cell r="Z14345">
            <v>45</v>
          </cell>
        </row>
        <row r="14346">
          <cell r="Z14346">
            <v>45.01</v>
          </cell>
        </row>
        <row r="14347">
          <cell r="Z14347">
            <v>45.02</v>
          </cell>
        </row>
        <row r="14348">
          <cell r="Z14348">
            <v>45.03</v>
          </cell>
        </row>
        <row r="14349">
          <cell r="Z14349">
            <v>45.04</v>
          </cell>
        </row>
        <row r="14350">
          <cell r="Z14350">
            <v>45.05</v>
          </cell>
        </row>
        <row r="14351">
          <cell r="Z14351">
            <v>45.06</v>
          </cell>
        </row>
        <row r="14352">
          <cell r="Z14352">
            <v>45.07</v>
          </cell>
        </row>
        <row r="14353">
          <cell r="Z14353">
            <v>45.08</v>
          </cell>
        </row>
        <row r="14354">
          <cell r="Z14354">
            <v>45.09</v>
          </cell>
        </row>
        <row r="14355">
          <cell r="Z14355">
            <v>45.1</v>
          </cell>
        </row>
        <row r="14356">
          <cell r="Z14356">
            <v>45.11</v>
          </cell>
        </row>
        <row r="14357">
          <cell r="Z14357">
            <v>45.12</v>
          </cell>
        </row>
        <row r="14358">
          <cell r="Z14358">
            <v>45.13</v>
          </cell>
        </row>
        <row r="14359">
          <cell r="Z14359">
            <v>45.14</v>
          </cell>
        </row>
        <row r="14360">
          <cell r="Z14360">
            <v>45.15</v>
          </cell>
        </row>
        <row r="14361">
          <cell r="Z14361">
            <v>45.16</v>
          </cell>
        </row>
        <row r="14362">
          <cell r="Z14362">
            <v>45.17</v>
          </cell>
        </row>
        <row r="14363">
          <cell r="Z14363">
            <v>45.18</v>
          </cell>
        </row>
        <row r="14364">
          <cell r="Z14364">
            <v>45.19</v>
          </cell>
        </row>
        <row r="14365">
          <cell r="Z14365">
            <v>45.2</v>
          </cell>
        </row>
        <row r="14366">
          <cell r="Z14366">
            <v>45.21</v>
          </cell>
        </row>
        <row r="14367">
          <cell r="Z14367">
            <v>45.22</v>
          </cell>
        </row>
        <row r="14368">
          <cell r="Z14368">
            <v>45.23</v>
          </cell>
        </row>
        <row r="14369">
          <cell r="Z14369">
            <v>45.24</v>
          </cell>
        </row>
        <row r="14370">
          <cell r="Z14370">
            <v>45.25</v>
          </cell>
        </row>
        <row r="14371">
          <cell r="Z14371">
            <v>45.26</v>
          </cell>
        </row>
        <row r="14372">
          <cell r="Z14372">
            <v>45.27</v>
          </cell>
        </row>
        <row r="14373">
          <cell r="Z14373">
            <v>45.28</v>
          </cell>
        </row>
        <row r="14374">
          <cell r="Z14374">
            <v>45.29</v>
          </cell>
        </row>
        <row r="14375">
          <cell r="Z14375">
            <v>45.3</v>
          </cell>
        </row>
        <row r="14376">
          <cell r="Z14376">
            <v>45.31</v>
          </cell>
        </row>
        <row r="14377">
          <cell r="Z14377">
            <v>45.32</v>
          </cell>
        </row>
        <row r="14378">
          <cell r="Z14378">
            <v>45.33</v>
          </cell>
        </row>
        <row r="14379">
          <cell r="Z14379">
            <v>45.34</v>
          </cell>
        </row>
        <row r="14380">
          <cell r="Z14380">
            <v>45.35</v>
          </cell>
        </row>
        <row r="14381">
          <cell r="Z14381">
            <v>45.36</v>
          </cell>
        </row>
        <row r="14382">
          <cell r="Z14382">
            <v>45.37</v>
          </cell>
        </row>
        <row r="14383">
          <cell r="Z14383">
            <v>45.38</v>
          </cell>
        </row>
        <row r="14384">
          <cell r="Z14384">
            <v>45.39</v>
          </cell>
        </row>
        <row r="14385">
          <cell r="Z14385">
            <v>45.4</v>
          </cell>
        </row>
        <row r="14386">
          <cell r="Z14386">
            <v>45.41</v>
          </cell>
        </row>
        <row r="14387">
          <cell r="Z14387">
            <v>45.42</v>
          </cell>
        </row>
        <row r="14388">
          <cell r="Z14388">
            <v>45.43</v>
          </cell>
        </row>
        <row r="14389">
          <cell r="Z14389">
            <v>45.44</v>
          </cell>
        </row>
        <row r="14390">
          <cell r="Z14390">
            <v>45.45</v>
          </cell>
        </row>
        <row r="14391">
          <cell r="Z14391">
            <v>45.46</v>
          </cell>
        </row>
        <row r="14392">
          <cell r="Z14392">
            <v>45.47</v>
          </cell>
        </row>
        <row r="14393">
          <cell r="Z14393">
            <v>45.48</v>
          </cell>
        </row>
        <row r="14394">
          <cell r="Z14394">
            <v>45.49</v>
          </cell>
        </row>
        <row r="14395">
          <cell r="Z14395">
            <v>45.5</v>
          </cell>
        </row>
        <row r="14396">
          <cell r="Z14396">
            <v>45.51</v>
          </cell>
        </row>
        <row r="14397">
          <cell r="Z14397">
            <v>45.52</v>
          </cell>
        </row>
        <row r="14398">
          <cell r="Z14398">
            <v>45.53</v>
          </cell>
        </row>
        <row r="14399">
          <cell r="Z14399">
            <v>45.54</v>
          </cell>
        </row>
        <row r="14400">
          <cell r="Z14400">
            <v>45.55</v>
          </cell>
        </row>
        <row r="14401">
          <cell r="Z14401">
            <v>45.56</v>
          </cell>
        </row>
        <row r="14402">
          <cell r="Z14402">
            <v>45.57</v>
          </cell>
        </row>
        <row r="14403">
          <cell r="Z14403">
            <v>45.58</v>
          </cell>
        </row>
        <row r="14404">
          <cell r="Z14404">
            <v>45.59</v>
          </cell>
        </row>
        <row r="14405">
          <cell r="Z14405">
            <v>45.6</v>
          </cell>
        </row>
        <row r="14406">
          <cell r="Z14406">
            <v>45.61</v>
          </cell>
        </row>
        <row r="14407">
          <cell r="Z14407">
            <v>45.62</v>
          </cell>
        </row>
        <row r="14408">
          <cell r="Z14408">
            <v>45.63</v>
          </cell>
        </row>
        <row r="14409">
          <cell r="Z14409">
            <v>45.64</v>
          </cell>
        </row>
        <row r="14410">
          <cell r="Z14410">
            <v>45.65</v>
          </cell>
        </row>
        <row r="14411">
          <cell r="Z14411">
            <v>45.66</v>
          </cell>
        </row>
        <row r="14412">
          <cell r="Z14412">
            <v>45.67</v>
          </cell>
        </row>
        <row r="14413">
          <cell r="Z14413">
            <v>45.68</v>
          </cell>
        </row>
        <row r="14414">
          <cell r="Z14414">
            <v>45.69</v>
          </cell>
        </row>
        <row r="14415">
          <cell r="Z14415">
            <v>45.7</v>
          </cell>
        </row>
        <row r="14416">
          <cell r="Z14416">
            <v>45.71</v>
          </cell>
        </row>
        <row r="14417">
          <cell r="Z14417">
            <v>45.72</v>
          </cell>
        </row>
        <row r="14418">
          <cell r="Z14418">
            <v>45.73</v>
          </cell>
        </row>
        <row r="14419">
          <cell r="Z14419">
            <v>45.74</v>
          </cell>
        </row>
        <row r="14420">
          <cell r="Z14420">
            <v>45.75</v>
          </cell>
        </row>
        <row r="14421">
          <cell r="Z14421">
            <v>45.76</v>
          </cell>
        </row>
        <row r="14422">
          <cell r="Z14422">
            <v>45.77</v>
          </cell>
        </row>
        <row r="14423">
          <cell r="Z14423">
            <v>45.78</v>
          </cell>
        </row>
        <row r="14424">
          <cell r="Z14424">
            <v>45.79</v>
          </cell>
        </row>
        <row r="14425">
          <cell r="Z14425">
            <v>45.8</v>
          </cell>
        </row>
        <row r="14426">
          <cell r="Z14426">
            <v>45.81</v>
          </cell>
        </row>
        <row r="14427">
          <cell r="Z14427">
            <v>45.82</v>
          </cell>
        </row>
        <row r="14428">
          <cell r="Z14428">
            <v>45.83</v>
          </cell>
        </row>
        <row r="14429">
          <cell r="Z14429">
            <v>45.84</v>
          </cell>
        </row>
        <row r="14430">
          <cell r="Z14430">
            <v>45.85</v>
          </cell>
        </row>
        <row r="14431">
          <cell r="Z14431">
            <v>45.86</v>
          </cell>
        </row>
        <row r="14432">
          <cell r="Z14432">
            <v>45.87</v>
          </cell>
        </row>
        <row r="14433">
          <cell r="Z14433">
            <v>45.88</v>
          </cell>
        </row>
        <row r="14434">
          <cell r="Z14434">
            <v>45.89</v>
          </cell>
        </row>
        <row r="14435">
          <cell r="Z14435">
            <v>45.9</v>
          </cell>
        </row>
        <row r="14436">
          <cell r="Z14436">
            <v>45.91</v>
          </cell>
        </row>
        <row r="14437">
          <cell r="Z14437">
            <v>45.92</v>
          </cell>
        </row>
        <row r="14438">
          <cell r="Z14438">
            <v>45.93</v>
          </cell>
        </row>
        <row r="14439">
          <cell r="Z14439">
            <v>45.94</v>
          </cell>
        </row>
        <row r="14440">
          <cell r="Z14440">
            <v>45.95</v>
          </cell>
        </row>
        <row r="14441">
          <cell r="Z14441">
            <v>45.96</v>
          </cell>
        </row>
        <row r="14442">
          <cell r="Z14442">
            <v>45.97</v>
          </cell>
        </row>
        <row r="14443">
          <cell r="Z14443">
            <v>45.98</v>
          </cell>
        </row>
        <row r="14444">
          <cell r="Z14444">
            <v>45.99</v>
          </cell>
        </row>
        <row r="14445">
          <cell r="Z14445">
            <v>46</v>
          </cell>
        </row>
        <row r="14446">
          <cell r="Z14446">
            <v>46.01</v>
          </cell>
        </row>
        <row r="14447">
          <cell r="Z14447">
            <v>46.02</v>
          </cell>
        </row>
        <row r="14448">
          <cell r="Z14448">
            <v>46.03</v>
          </cell>
        </row>
        <row r="14449">
          <cell r="Z14449">
            <v>46.04</v>
          </cell>
        </row>
        <row r="14450">
          <cell r="Z14450">
            <v>46.05</v>
          </cell>
        </row>
        <row r="14451">
          <cell r="Z14451">
            <v>46.06</v>
          </cell>
        </row>
        <row r="14452">
          <cell r="Z14452">
            <v>46.07</v>
          </cell>
        </row>
        <row r="14453">
          <cell r="Z14453">
            <v>46.08</v>
          </cell>
        </row>
        <row r="14454">
          <cell r="Z14454">
            <v>46.09</v>
          </cell>
        </row>
        <row r="14455">
          <cell r="Z14455">
            <v>46.1</v>
          </cell>
        </row>
        <row r="14456">
          <cell r="Z14456">
            <v>46.11</v>
          </cell>
        </row>
        <row r="14457">
          <cell r="Z14457">
            <v>46.12</v>
          </cell>
        </row>
        <row r="14458">
          <cell r="Z14458">
            <v>46.13</v>
          </cell>
        </row>
        <row r="14459">
          <cell r="Z14459">
            <v>46.14</v>
          </cell>
        </row>
        <row r="14460">
          <cell r="Z14460">
            <v>46.15</v>
          </cell>
        </row>
        <row r="14461">
          <cell r="Z14461">
            <v>46.16</v>
          </cell>
        </row>
        <row r="14462">
          <cell r="Z14462">
            <v>46.17</v>
          </cell>
        </row>
        <row r="14463">
          <cell r="Z14463">
            <v>46.18</v>
          </cell>
        </row>
        <row r="14464">
          <cell r="Z14464">
            <v>46.19</v>
          </cell>
        </row>
        <row r="14465">
          <cell r="Z14465">
            <v>46.2</v>
          </cell>
        </row>
        <row r="14466">
          <cell r="Z14466">
            <v>46.21</v>
          </cell>
        </row>
        <row r="14467">
          <cell r="Z14467">
            <v>46.22</v>
          </cell>
        </row>
        <row r="14468">
          <cell r="Z14468">
            <v>46.23</v>
          </cell>
        </row>
        <row r="14469">
          <cell r="Z14469">
            <v>46.24</v>
          </cell>
        </row>
        <row r="14470">
          <cell r="Z14470">
            <v>46.25</v>
          </cell>
        </row>
        <row r="14471">
          <cell r="Z14471">
            <v>46.26</v>
          </cell>
        </row>
        <row r="14472">
          <cell r="Z14472">
            <v>46.27</v>
          </cell>
        </row>
        <row r="14473">
          <cell r="Z14473">
            <v>46.28</v>
          </cell>
        </row>
        <row r="14474">
          <cell r="Z14474">
            <v>46.29</v>
          </cell>
        </row>
        <row r="14475">
          <cell r="Z14475">
            <v>46.3</v>
          </cell>
        </row>
        <row r="14476">
          <cell r="Z14476">
            <v>46.31</v>
          </cell>
        </row>
        <row r="14477">
          <cell r="Z14477">
            <v>46.32</v>
          </cell>
        </row>
        <row r="14478">
          <cell r="Z14478">
            <v>46.33</v>
          </cell>
        </row>
        <row r="14479">
          <cell r="Z14479">
            <v>46.34</v>
          </cell>
        </row>
        <row r="14480">
          <cell r="Z14480">
            <v>46.35</v>
          </cell>
        </row>
        <row r="14481">
          <cell r="Z14481">
            <v>46.36</v>
          </cell>
        </row>
        <row r="14482">
          <cell r="Z14482">
            <v>46.37</v>
          </cell>
        </row>
        <row r="14483">
          <cell r="Z14483">
            <v>46.38</v>
          </cell>
        </row>
        <row r="14484">
          <cell r="Z14484">
            <v>46.39</v>
          </cell>
        </row>
        <row r="14485">
          <cell r="Z14485">
            <v>46.4</v>
          </cell>
        </row>
        <row r="14486">
          <cell r="Z14486">
            <v>46.41</v>
          </cell>
        </row>
        <row r="14487">
          <cell r="Z14487">
            <v>46.42</v>
          </cell>
        </row>
        <row r="14488">
          <cell r="Z14488">
            <v>46.43</v>
          </cell>
        </row>
        <row r="14489">
          <cell r="Z14489">
            <v>46.44</v>
          </cell>
        </row>
        <row r="14490">
          <cell r="Z14490">
            <v>46.45</v>
          </cell>
        </row>
        <row r="14491">
          <cell r="Z14491">
            <v>46.46</v>
          </cell>
        </row>
        <row r="14492">
          <cell r="Z14492">
            <v>46.47</v>
          </cell>
        </row>
        <row r="14493">
          <cell r="Z14493">
            <v>46.48</v>
          </cell>
        </row>
        <row r="14494">
          <cell r="Z14494">
            <v>46.49</v>
          </cell>
        </row>
        <row r="14495">
          <cell r="Z14495">
            <v>46.5</v>
          </cell>
        </row>
        <row r="14496">
          <cell r="Z14496">
            <v>46.51</v>
          </cell>
        </row>
        <row r="14497">
          <cell r="Z14497">
            <v>46.52</v>
          </cell>
        </row>
        <row r="14498">
          <cell r="Z14498">
            <v>46.53</v>
          </cell>
        </row>
        <row r="14499">
          <cell r="Z14499">
            <v>46.54</v>
          </cell>
        </row>
        <row r="14500">
          <cell r="Z14500">
            <v>46.55</v>
          </cell>
        </row>
        <row r="14501">
          <cell r="Z14501">
            <v>46.56</v>
          </cell>
        </row>
        <row r="14502">
          <cell r="Z14502">
            <v>46.57</v>
          </cell>
        </row>
        <row r="14503">
          <cell r="Z14503">
            <v>46.58</v>
          </cell>
        </row>
        <row r="14504">
          <cell r="Z14504">
            <v>46.59</v>
          </cell>
        </row>
        <row r="14505">
          <cell r="Z14505">
            <v>46.6</v>
          </cell>
        </row>
        <row r="14506">
          <cell r="Z14506">
            <v>46.61</v>
          </cell>
        </row>
        <row r="14507">
          <cell r="Z14507">
            <v>46.62</v>
          </cell>
        </row>
        <row r="14508">
          <cell r="Z14508">
            <v>46.63</v>
          </cell>
        </row>
        <row r="14509">
          <cell r="Z14509">
            <v>46.64</v>
          </cell>
        </row>
        <row r="14510">
          <cell r="Z14510">
            <v>46.65</v>
          </cell>
        </row>
        <row r="14511">
          <cell r="Z14511">
            <v>46.66</v>
          </cell>
        </row>
        <row r="14512">
          <cell r="Z14512">
            <v>46.67</v>
          </cell>
        </row>
        <row r="14513">
          <cell r="Z14513">
            <v>46.68</v>
          </cell>
        </row>
        <row r="14514">
          <cell r="Z14514">
            <v>46.69</v>
          </cell>
        </row>
        <row r="14515">
          <cell r="Z14515">
            <v>46.7</v>
          </cell>
        </row>
        <row r="14516">
          <cell r="Z14516">
            <v>46.71</v>
          </cell>
        </row>
        <row r="14517">
          <cell r="Z14517">
            <v>46.72</v>
          </cell>
        </row>
        <row r="14518">
          <cell r="Z14518">
            <v>46.73</v>
          </cell>
        </row>
        <row r="14519">
          <cell r="Z14519">
            <v>46.74</v>
          </cell>
        </row>
        <row r="14520">
          <cell r="Z14520">
            <v>46.75</v>
          </cell>
        </row>
        <row r="14521">
          <cell r="Z14521">
            <v>46.76</v>
          </cell>
        </row>
        <row r="14522">
          <cell r="Z14522">
            <v>46.77</v>
          </cell>
        </row>
        <row r="14523">
          <cell r="Z14523">
            <v>46.78</v>
          </cell>
        </row>
        <row r="14524">
          <cell r="Z14524">
            <v>46.79</v>
          </cell>
        </row>
        <row r="14525">
          <cell r="Z14525">
            <v>46.8</v>
          </cell>
        </row>
        <row r="14526">
          <cell r="Z14526">
            <v>46.81</v>
          </cell>
        </row>
        <row r="14527">
          <cell r="Z14527">
            <v>46.82</v>
          </cell>
        </row>
        <row r="14528">
          <cell r="Z14528">
            <v>46.83</v>
          </cell>
        </row>
        <row r="14529">
          <cell r="Z14529">
            <v>46.84</v>
          </cell>
        </row>
        <row r="14530">
          <cell r="Z14530">
            <v>46.85</v>
          </cell>
        </row>
        <row r="14531">
          <cell r="Z14531">
            <v>46.86</v>
          </cell>
        </row>
        <row r="14532">
          <cell r="Z14532">
            <v>46.87</v>
          </cell>
        </row>
        <row r="14533">
          <cell r="Z14533">
            <v>46.88</v>
          </cell>
        </row>
        <row r="14534">
          <cell r="Z14534">
            <v>46.89</v>
          </cell>
        </row>
        <row r="14535">
          <cell r="Z14535">
            <v>46.9</v>
          </cell>
        </row>
        <row r="14536">
          <cell r="Z14536">
            <v>46.91</v>
          </cell>
        </row>
        <row r="14537">
          <cell r="Z14537">
            <v>46.92</v>
          </cell>
        </row>
        <row r="14538">
          <cell r="Z14538">
            <v>46.93</v>
          </cell>
        </row>
        <row r="14539">
          <cell r="Z14539">
            <v>46.94</v>
          </cell>
        </row>
        <row r="14540">
          <cell r="Z14540">
            <v>46.95</v>
          </cell>
        </row>
        <row r="14541">
          <cell r="Z14541">
            <v>46.96</v>
          </cell>
        </row>
        <row r="14542">
          <cell r="Z14542">
            <v>46.97</v>
          </cell>
        </row>
        <row r="14543">
          <cell r="Z14543">
            <v>46.98</v>
          </cell>
        </row>
        <row r="14544">
          <cell r="Z14544">
            <v>46.99</v>
          </cell>
        </row>
        <row r="14545">
          <cell r="Z14545">
            <v>47</v>
          </cell>
        </row>
        <row r="14546">
          <cell r="Z14546">
            <v>47.01</v>
          </cell>
        </row>
        <row r="14547">
          <cell r="Z14547">
            <v>47.02</v>
          </cell>
        </row>
        <row r="14548">
          <cell r="Z14548">
            <v>47.03</v>
          </cell>
        </row>
        <row r="14549">
          <cell r="Z14549">
            <v>47.04</v>
          </cell>
        </row>
        <row r="14550">
          <cell r="Z14550">
            <v>47.05</v>
          </cell>
        </row>
        <row r="14551">
          <cell r="Z14551">
            <v>47.06</v>
          </cell>
        </row>
        <row r="14552">
          <cell r="Z14552">
            <v>47.07</v>
          </cell>
        </row>
        <row r="14553">
          <cell r="Z14553">
            <v>47.08</v>
          </cell>
        </row>
        <row r="14554">
          <cell r="Z14554">
            <v>47.09</v>
          </cell>
        </row>
        <row r="14555">
          <cell r="Z14555">
            <v>47.1</v>
          </cell>
        </row>
        <row r="14556">
          <cell r="Z14556">
            <v>47.11</v>
          </cell>
        </row>
        <row r="14557">
          <cell r="Z14557">
            <v>47.12</v>
          </cell>
        </row>
        <row r="14558">
          <cell r="Z14558">
            <v>47.13</v>
          </cell>
        </row>
        <row r="14559">
          <cell r="Z14559">
            <v>47.14</v>
          </cell>
        </row>
        <row r="14560">
          <cell r="Z14560">
            <v>47.15</v>
          </cell>
        </row>
        <row r="14561">
          <cell r="Z14561">
            <v>47.16</v>
          </cell>
        </row>
        <row r="14562">
          <cell r="Z14562">
            <v>47.17</v>
          </cell>
        </row>
        <row r="14563">
          <cell r="Z14563">
            <v>47.18</v>
          </cell>
        </row>
        <row r="14564">
          <cell r="Z14564">
            <v>47.19</v>
          </cell>
        </row>
        <row r="14565">
          <cell r="Z14565">
            <v>47.2</v>
          </cell>
        </row>
        <row r="14566">
          <cell r="Z14566">
            <v>47.21</v>
          </cell>
        </row>
        <row r="14567">
          <cell r="Z14567">
            <v>47.22</v>
          </cell>
        </row>
        <row r="14568">
          <cell r="Z14568">
            <v>47.23</v>
          </cell>
        </row>
        <row r="14569">
          <cell r="Z14569">
            <v>47.24</v>
          </cell>
        </row>
        <row r="14570">
          <cell r="Z14570">
            <v>47.25</v>
          </cell>
        </row>
        <row r="14571">
          <cell r="Z14571">
            <v>47.26</v>
          </cell>
        </row>
        <row r="14572">
          <cell r="Z14572">
            <v>47.27</v>
          </cell>
        </row>
        <row r="14573">
          <cell r="Z14573">
            <v>47.28</v>
          </cell>
        </row>
        <row r="14574">
          <cell r="Z14574">
            <v>47.29</v>
          </cell>
        </row>
        <row r="14575">
          <cell r="Z14575">
            <v>47.3</v>
          </cell>
        </row>
        <row r="14576">
          <cell r="Z14576">
            <v>47.31</v>
          </cell>
        </row>
        <row r="14577">
          <cell r="Z14577">
            <v>47.32</v>
          </cell>
        </row>
        <row r="14578">
          <cell r="Z14578">
            <v>47.33</v>
          </cell>
        </row>
        <row r="14579">
          <cell r="Z14579">
            <v>47.34</v>
          </cell>
        </row>
        <row r="14580">
          <cell r="Z14580">
            <v>47.35</v>
          </cell>
        </row>
        <row r="14581">
          <cell r="Z14581">
            <v>47.36</v>
          </cell>
        </row>
        <row r="14582">
          <cell r="Z14582">
            <v>47.37</v>
          </cell>
        </row>
        <row r="14583">
          <cell r="Z14583">
            <v>47.38</v>
          </cell>
        </row>
        <row r="14584">
          <cell r="Z14584">
            <v>47.39</v>
          </cell>
        </row>
        <row r="14585">
          <cell r="Z14585">
            <v>47.4</v>
          </cell>
        </row>
        <row r="14586">
          <cell r="Z14586">
            <v>47.41</v>
          </cell>
        </row>
        <row r="14587">
          <cell r="Z14587">
            <v>47.42</v>
          </cell>
        </row>
        <row r="14588">
          <cell r="Z14588">
            <v>47.43</v>
          </cell>
        </row>
        <row r="14589">
          <cell r="Z14589">
            <v>47.44</v>
          </cell>
        </row>
        <row r="14590">
          <cell r="Z14590">
            <v>47.45</v>
          </cell>
        </row>
        <row r="14591">
          <cell r="Z14591">
            <v>47.46</v>
          </cell>
        </row>
        <row r="14592">
          <cell r="Z14592">
            <v>47.47</v>
          </cell>
        </row>
        <row r="14593">
          <cell r="Z14593">
            <v>47.48</v>
          </cell>
        </row>
        <row r="14594">
          <cell r="Z14594">
            <v>47.49</v>
          </cell>
        </row>
        <row r="14595">
          <cell r="Z14595">
            <v>47.5</v>
          </cell>
        </row>
        <row r="14596">
          <cell r="Z14596">
            <v>47.51</v>
          </cell>
        </row>
        <row r="14597">
          <cell r="Z14597">
            <v>47.52</v>
          </cell>
        </row>
        <row r="14598">
          <cell r="Z14598">
            <v>47.53</v>
          </cell>
        </row>
        <row r="14599">
          <cell r="Z14599">
            <v>47.54</v>
          </cell>
        </row>
        <row r="14600">
          <cell r="Z14600">
            <v>47.55</v>
          </cell>
        </row>
        <row r="14601">
          <cell r="Z14601">
            <v>47.56</v>
          </cell>
        </row>
        <row r="14602">
          <cell r="Z14602">
            <v>47.57</v>
          </cell>
        </row>
        <row r="14603">
          <cell r="Z14603">
            <v>47.58</v>
          </cell>
        </row>
        <row r="14604">
          <cell r="Z14604">
            <v>47.59</v>
          </cell>
        </row>
        <row r="14605">
          <cell r="Z14605">
            <v>47.6</v>
          </cell>
        </row>
        <row r="14606">
          <cell r="Z14606">
            <v>47.61</v>
          </cell>
        </row>
        <row r="14607">
          <cell r="Z14607">
            <v>47.62</v>
          </cell>
        </row>
        <row r="14608">
          <cell r="Z14608">
            <v>47.63</v>
          </cell>
        </row>
        <row r="14609">
          <cell r="Z14609">
            <v>47.64</v>
          </cell>
        </row>
        <row r="14610">
          <cell r="Z14610">
            <v>47.65</v>
          </cell>
        </row>
        <row r="14611">
          <cell r="Z14611">
            <v>47.66</v>
          </cell>
        </row>
        <row r="14612">
          <cell r="Z14612">
            <v>47.67</v>
          </cell>
        </row>
        <row r="14613">
          <cell r="Z14613">
            <v>47.68</v>
          </cell>
        </row>
        <row r="14614">
          <cell r="Z14614">
            <v>47.69</v>
          </cell>
        </row>
        <row r="14615">
          <cell r="Z14615">
            <v>47.7</v>
          </cell>
        </row>
        <row r="14616">
          <cell r="Z14616">
            <v>47.71</v>
          </cell>
        </row>
        <row r="14617">
          <cell r="Z14617">
            <v>47.72</v>
          </cell>
        </row>
        <row r="14618">
          <cell r="Z14618">
            <v>47.73</v>
          </cell>
        </row>
        <row r="14619">
          <cell r="Z14619">
            <v>47.74</v>
          </cell>
        </row>
        <row r="14620">
          <cell r="Z14620">
            <v>47.75</v>
          </cell>
        </row>
        <row r="14621">
          <cell r="Z14621">
            <v>47.76</v>
          </cell>
        </row>
        <row r="14622">
          <cell r="Z14622">
            <v>47.77</v>
          </cell>
        </row>
        <row r="14623">
          <cell r="Z14623">
            <v>47.78</v>
          </cell>
        </row>
        <row r="14624">
          <cell r="Z14624">
            <v>47.79</v>
          </cell>
        </row>
        <row r="14625">
          <cell r="Z14625">
            <v>47.8</v>
          </cell>
        </row>
        <row r="14626">
          <cell r="Z14626">
            <v>47.81</v>
          </cell>
        </row>
        <row r="14627">
          <cell r="Z14627">
            <v>47.82</v>
          </cell>
        </row>
        <row r="14628">
          <cell r="Z14628">
            <v>47.83</v>
          </cell>
        </row>
        <row r="14629">
          <cell r="Z14629">
            <v>47.84</v>
          </cell>
        </row>
        <row r="14630">
          <cell r="Z14630">
            <v>47.85</v>
          </cell>
        </row>
        <row r="14631">
          <cell r="Z14631">
            <v>47.86</v>
          </cell>
        </row>
        <row r="14632">
          <cell r="Z14632">
            <v>47.87</v>
          </cell>
        </row>
        <row r="14633">
          <cell r="Z14633">
            <v>47.88</v>
          </cell>
        </row>
        <row r="14634">
          <cell r="Z14634">
            <v>47.89</v>
          </cell>
        </row>
        <row r="14635">
          <cell r="Z14635">
            <v>47.9</v>
          </cell>
        </row>
        <row r="14636">
          <cell r="Z14636">
            <v>47.91</v>
          </cell>
        </row>
        <row r="14637">
          <cell r="Z14637">
            <v>47.92</v>
          </cell>
        </row>
        <row r="14638">
          <cell r="Z14638">
            <v>47.93</v>
          </cell>
        </row>
        <row r="14639">
          <cell r="Z14639">
            <v>47.94</v>
          </cell>
        </row>
        <row r="14640">
          <cell r="Z14640">
            <v>47.95</v>
          </cell>
        </row>
        <row r="14641">
          <cell r="Z14641">
            <v>47.96</v>
          </cell>
        </row>
        <row r="14642">
          <cell r="Z14642">
            <v>47.97</v>
          </cell>
        </row>
        <row r="14643">
          <cell r="Z14643">
            <v>47.98</v>
          </cell>
        </row>
        <row r="14644">
          <cell r="Z14644">
            <v>47.99</v>
          </cell>
        </row>
        <row r="14645">
          <cell r="Z14645">
            <v>48</v>
          </cell>
        </row>
        <row r="14646">
          <cell r="Z14646">
            <v>48.01</v>
          </cell>
        </row>
        <row r="14647">
          <cell r="Z14647">
            <v>48.02</v>
          </cell>
        </row>
        <row r="14648">
          <cell r="Z14648">
            <v>48.03</v>
          </cell>
        </row>
        <row r="14649">
          <cell r="Z14649">
            <v>48.04</v>
          </cell>
        </row>
        <row r="14650">
          <cell r="Z14650">
            <v>48.05</v>
          </cell>
        </row>
        <row r="14651">
          <cell r="Z14651">
            <v>48.06</v>
          </cell>
        </row>
        <row r="14652">
          <cell r="Z14652">
            <v>48.07</v>
          </cell>
        </row>
        <row r="14653">
          <cell r="Z14653">
            <v>48.08</v>
          </cell>
        </row>
        <row r="14654">
          <cell r="Z14654">
            <v>48.09</v>
          </cell>
        </row>
        <row r="14655">
          <cell r="Z14655">
            <v>48.1</v>
          </cell>
        </row>
        <row r="14656">
          <cell r="Z14656">
            <v>48.11</v>
          </cell>
        </row>
        <row r="14657">
          <cell r="Z14657">
            <v>48.12</v>
          </cell>
        </row>
        <row r="14658">
          <cell r="Z14658">
            <v>48.13</v>
          </cell>
        </row>
        <row r="14659">
          <cell r="Z14659">
            <v>48.14</v>
          </cell>
        </row>
        <row r="14660">
          <cell r="Z14660">
            <v>48.15</v>
          </cell>
        </row>
        <row r="14661">
          <cell r="Z14661">
            <v>48.16</v>
          </cell>
        </row>
        <row r="14662">
          <cell r="Z14662">
            <v>48.17</v>
          </cell>
        </row>
        <row r="14663">
          <cell r="Z14663">
            <v>48.18</v>
          </cell>
        </row>
        <row r="14664">
          <cell r="Z14664">
            <v>48.19</v>
          </cell>
        </row>
        <row r="14665">
          <cell r="Z14665">
            <v>48.2</v>
          </cell>
        </row>
        <row r="14666">
          <cell r="Z14666">
            <v>48.21</v>
          </cell>
        </row>
        <row r="14667">
          <cell r="Z14667">
            <v>48.22</v>
          </cell>
        </row>
        <row r="14668">
          <cell r="Z14668">
            <v>48.23</v>
          </cell>
        </row>
        <row r="14669">
          <cell r="Z14669">
            <v>48.24</v>
          </cell>
        </row>
        <row r="14670">
          <cell r="Z14670">
            <v>48.25</v>
          </cell>
        </row>
        <row r="14671">
          <cell r="Z14671">
            <v>48.26</v>
          </cell>
        </row>
        <row r="14672">
          <cell r="Z14672">
            <v>48.27</v>
          </cell>
        </row>
        <row r="14673">
          <cell r="Z14673">
            <v>48.28</v>
          </cell>
        </row>
        <row r="14674">
          <cell r="Z14674">
            <v>48.29</v>
          </cell>
        </row>
        <row r="14675">
          <cell r="Z14675">
            <v>48.3</v>
          </cell>
        </row>
        <row r="14676">
          <cell r="Z14676">
            <v>48.31</v>
          </cell>
        </row>
        <row r="14677">
          <cell r="Z14677">
            <v>48.32</v>
          </cell>
        </row>
        <row r="14678">
          <cell r="Z14678">
            <v>48.33</v>
          </cell>
        </row>
        <row r="14679">
          <cell r="Z14679">
            <v>48.34</v>
          </cell>
        </row>
        <row r="14680">
          <cell r="Z14680">
            <v>48.35</v>
          </cell>
        </row>
        <row r="14681">
          <cell r="Z14681">
            <v>48.36</v>
          </cell>
        </row>
        <row r="14682">
          <cell r="Z14682">
            <v>48.37</v>
          </cell>
        </row>
        <row r="14683">
          <cell r="Z14683">
            <v>48.38</v>
          </cell>
        </row>
        <row r="14684">
          <cell r="Z14684">
            <v>48.39</v>
          </cell>
        </row>
        <row r="14685">
          <cell r="Z14685">
            <v>48.4</v>
          </cell>
        </row>
        <row r="14686">
          <cell r="Z14686">
            <v>48.41</v>
          </cell>
        </row>
        <row r="14687">
          <cell r="Z14687">
            <v>48.42</v>
          </cell>
        </row>
        <row r="14688">
          <cell r="Z14688">
            <v>48.43</v>
          </cell>
        </row>
        <row r="14689">
          <cell r="Z14689">
            <v>48.44</v>
          </cell>
        </row>
        <row r="14690">
          <cell r="Z14690">
            <v>48.45</v>
          </cell>
        </row>
        <row r="14691">
          <cell r="Z14691">
            <v>48.46</v>
          </cell>
        </row>
        <row r="14692">
          <cell r="Z14692">
            <v>48.47</v>
          </cell>
        </row>
        <row r="14693">
          <cell r="Z14693">
            <v>48.48</v>
          </cell>
        </row>
        <row r="14694">
          <cell r="Z14694">
            <v>48.49</v>
          </cell>
        </row>
        <row r="14695">
          <cell r="Z14695">
            <v>48.5</v>
          </cell>
        </row>
        <row r="14696">
          <cell r="Z14696">
            <v>48.51</v>
          </cell>
        </row>
        <row r="14697">
          <cell r="Z14697">
            <v>48.52</v>
          </cell>
        </row>
        <row r="14698">
          <cell r="Z14698">
            <v>48.53</v>
          </cell>
        </row>
        <row r="14699">
          <cell r="Z14699">
            <v>48.54</v>
          </cell>
        </row>
        <row r="14700">
          <cell r="Z14700">
            <v>48.55</v>
          </cell>
        </row>
        <row r="14701">
          <cell r="Z14701">
            <v>48.56</v>
          </cell>
        </row>
        <row r="14702">
          <cell r="Z14702">
            <v>48.57</v>
          </cell>
        </row>
        <row r="14703">
          <cell r="Z14703">
            <v>48.58</v>
          </cell>
        </row>
        <row r="14704">
          <cell r="Z14704">
            <v>48.59</v>
          </cell>
        </row>
        <row r="14705">
          <cell r="Z14705">
            <v>48.6</v>
          </cell>
        </row>
        <row r="14706">
          <cell r="Z14706">
            <v>48.61</v>
          </cell>
        </row>
        <row r="14707">
          <cell r="Z14707">
            <v>48.62</v>
          </cell>
        </row>
        <row r="14708">
          <cell r="Z14708">
            <v>48.63</v>
          </cell>
        </row>
        <row r="14709">
          <cell r="Z14709">
            <v>48.64</v>
          </cell>
        </row>
        <row r="14710">
          <cell r="Z14710">
            <v>48.65</v>
          </cell>
        </row>
        <row r="14711">
          <cell r="Z14711">
            <v>48.66</v>
          </cell>
        </row>
        <row r="14712">
          <cell r="Z14712">
            <v>48.67</v>
          </cell>
        </row>
        <row r="14713">
          <cell r="Z14713">
            <v>48.68</v>
          </cell>
        </row>
        <row r="14714">
          <cell r="Z14714">
            <v>48.69</v>
          </cell>
        </row>
        <row r="14715">
          <cell r="Z14715">
            <v>48.7</v>
          </cell>
        </row>
        <row r="14716">
          <cell r="Z14716">
            <v>48.71</v>
          </cell>
        </row>
        <row r="14717">
          <cell r="Z14717">
            <v>48.72</v>
          </cell>
        </row>
        <row r="14718">
          <cell r="Z14718">
            <v>48.73</v>
          </cell>
        </row>
        <row r="14719">
          <cell r="Z14719">
            <v>48.74</v>
          </cell>
        </row>
        <row r="14720">
          <cell r="Z14720">
            <v>48.75</v>
          </cell>
        </row>
        <row r="14721">
          <cell r="Z14721">
            <v>48.76</v>
          </cell>
        </row>
        <row r="14722">
          <cell r="Z14722">
            <v>48.77</v>
          </cell>
        </row>
        <row r="14723">
          <cell r="Z14723">
            <v>48.78</v>
          </cell>
        </row>
        <row r="14724">
          <cell r="Z14724">
            <v>48.79</v>
          </cell>
        </row>
        <row r="14725">
          <cell r="Z14725">
            <v>48.8</v>
          </cell>
        </row>
        <row r="14726">
          <cell r="Z14726">
            <v>48.81</v>
          </cell>
        </row>
        <row r="14727">
          <cell r="Z14727">
            <v>48.82</v>
          </cell>
        </row>
        <row r="14728">
          <cell r="Z14728">
            <v>48.83</v>
          </cell>
        </row>
        <row r="14729">
          <cell r="Z14729">
            <v>48.84</v>
          </cell>
        </row>
        <row r="14730">
          <cell r="Z14730">
            <v>48.85</v>
          </cell>
        </row>
        <row r="14731">
          <cell r="Z14731">
            <v>48.86</v>
          </cell>
        </row>
        <row r="14732">
          <cell r="Z14732">
            <v>48.87</v>
          </cell>
        </row>
        <row r="14733">
          <cell r="Z14733">
            <v>48.88</v>
          </cell>
        </row>
        <row r="14734">
          <cell r="Z14734">
            <v>48.89</v>
          </cell>
        </row>
        <row r="14735">
          <cell r="Z14735">
            <v>48.9</v>
          </cell>
        </row>
        <row r="14736">
          <cell r="Z14736">
            <v>48.91</v>
          </cell>
        </row>
        <row r="14737">
          <cell r="Z14737">
            <v>48.92</v>
          </cell>
        </row>
        <row r="14738">
          <cell r="Z14738">
            <v>48.93</v>
          </cell>
        </row>
        <row r="14739">
          <cell r="Z14739">
            <v>48.94</v>
          </cell>
        </row>
        <row r="14740">
          <cell r="Z14740">
            <v>48.95</v>
          </cell>
        </row>
        <row r="14741">
          <cell r="Z14741">
            <v>48.96</v>
          </cell>
        </row>
        <row r="14742">
          <cell r="Z14742">
            <v>48.97</v>
          </cell>
        </row>
        <row r="14743">
          <cell r="Z14743">
            <v>48.98</v>
          </cell>
        </row>
        <row r="14744">
          <cell r="Z14744">
            <v>48.99</v>
          </cell>
        </row>
        <row r="14745">
          <cell r="Z14745">
            <v>49</v>
          </cell>
        </row>
        <row r="14746">
          <cell r="Z14746">
            <v>49.01</v>
          </cell>
        </row>
        <row r="14747">
          <cell r="Z14747">
            <v>49.02</v>
          </cell>
        </row>
        <row r="14748">
          <cell r="Z14748">
            <v>49.03</v>
          </cell>
        </row>
        <row r="14749">
          <cell r="Z14749">
            <v>49.04</v>
          </cell>
        </row>
        <row r="14750">
          <cell r="Z14750">
            <v>49.05</v>
          </cell>
        </row>
        <row r="14751">
          <cell r="Z14751">
            <v>49.06</v>
          </cell>
        </row>
        <row r="14752">
          <cell r="Z14752">
            <v>49.07</v>
          </cell>
        </row>
        <row r="14753">
          <cell r="Z14753">
            <v>49.08</v>
          </cell>
        </row>
        <row r="14754">
          <cell r="Z14754">
            <v>49.09</v>
          </cell>
        </row>
        <row r="14755">
          <cell r="Z14755">
            <v>49.1</v>
          </cell>
        </row>
        <row r="14756">
          <cell r="Z14756">
            <v>49.11</v>
          </cell>
        </row>
        <row r="14757">
          <cell r="Z14757">
            <v>49.12</v>
          </cell>
        </row>
        <row r="14758">
          <cell r="Z14758">
            <v>49.13</v>
          </cell>
        </row>
        <row r="14759">
          <cell r="Z14759">
            <v>49.14</v>
          </cell>
        </row>
        <row r="14760">
          <cell r="Z14760">
            <v>49.15</v>
          </cell>
        </row>
        <row r="14761">
          <cell r="Z14761">
            <v>49.16</v>
          </cell>
        </row>
        <row r="14762">
          <cell r="Z14762">
            <v>49.17</v>
          </cell>
        </row>
        <row r="14763">
          <cell r="Z14763">
            <v>49.18</v>
          </cell>
        </row>
        <row r="14764">
          <cell r="Z14764">
            <v>49.19</v>
          </cell>
        </row>
        <row r="14765">
          <cell r="Z14765">
            <v>49.2</v>
          </cell>
        </row>
        <row r="14766">
          <cell r="Z14766">
            <v>49.21</v>
          </cell>
        </row>
        <row r="14767">
          <cell r="Z14767">
            <v>49.22</v>
          </cell>
        </row>
        <row r="14768">
          <cell r="Z14768">
            <v>49.23</v>
          </cell>
        </row>
        <row r="14769">
          <cell r="Z14769">
            <v>49.24</v>
          </cell>
        </row>
        <row r="14770">
          <cell r="Z14770">
            <v>49.25</v>
          </cell>
        </row>
        <row r="14771">
          <cell r="Z14771">
            <v>49.26</v>
          </cell>
        </row>
        <row r="14772">
          <cell r="Z14772">
            <v>49.27</v>
          </cell>
        </row>
        <row r="14773">
          <cell r="Z14773">
            <v>49.28</v>
          </cell>
        </row>
        <row r="14774">
          <cell r="Z14774">
            <v>49.29</v>
          </cell>
        </row>
        <row r="14775">
          <cell r="Z14775">
            <v>49.3</v>
          </cell>
        </row>
        <row r="14776">
          <cell r="Z14776">
            <v>49.31</v>
          </cell>
        </row>
        <row r="14777">
          <cell r="Z14777">
            <v>49.32</v>
          </cell>
        </row>
        <row r="14778">
          <cell r="Z14778">
            <v>49.33</v>
          </cell>
        </row>
        <row r="14779">
          <cell r="Z14779">
            <v>49.34</v>
          </cell>
        </row>
        <row r="14780">
          <cell r="Z14780">
            <v>49.35</v>
          </cell>
        </row>
        <row r="14781">
          <cell r="Z14781">
            <v>49.36</v>
          </cell>
        </row>
        <row r="14782">
          <cell r="Z14782">
            <v>49.37</v>
          </cell>
        </row>
        <row r="14783">
          <cell r="Z14783">
            <v>49.38</v>
          </cell>
        </row>
        <row r="14784">
          <cell r="Z14784">
            <v>49.39</v>
          </cell>
        </row>
        <row r="14785">
          <cell r="Z14785">
            <v>49.4</v>
          </cell>
        </row>
        <row r="14786">
          <cell r="Z14786">
            <v>49.41</v>
          </cell>
        </row>
        <row r="14787">
          <cell r="Z14787">
            <v>49.42</v>
          </cell>
        </row>
        <row r="14788">
          <cell r="Z14788">
            <v>49.43</v>
          </cell>
        </row>
        <row r="14789">
          <cell r="Z14789">
            <v>49.44</v>
          </cell>
        </row>
        <row r="14790">
          <cell r="Z14790">
            <v>49.45</v>
          </cell>
        </row>
        <row r="14791">
          <cell r="Z14791">
            <v>49.46</v>
          </cell>
        </row>
        <row r="14792">
          <cell r="Z14792">
            <v>49.47</v>
          </cell>
        </row>
        <row r="14793">
          <cell r="Z14793">
            <v>49.48</v>
          </cell>
        </row>
        <row r="14794">
          <cell r="Z14794">
            <v>49.49</v>
          </cell>
        </row>
        <row r="14795">
          <cell r="Z14795">
            <v>49.5</v>
          </cell>
        </row>
        <row r="14796">
          <cell r="Z14796">
            <v>49.51</v>
          </cell>
        </row>
        <row r="14797">
          <cell r="Z14797">
            <v>49.52</v>
          </cell>
        </row>
        <row r="14798">
          <cell r="Z14798">
            <v>49.53</v>
          </cell>
        </row>
        <row r="14799">
          <cell r="Z14799">
            <v>49.54</v>
          </cell>
        </row>
        <row r="14800">
          <cell r="Z14800">
            <v>49.55</v>
          </cell>
        </row>
        <row r="14801">
          <cell r="Z14801">
            <v>49.56</v>
          </cell>
        </row>
        <row r="14802">
          <cell r="Z14802">
            <v>49.57</v>
          </cell>
        </row>
        <row r="14803">
          <cell r="Z14803">
            <v>49.58</v>
          </cell>
        </row>
        <row r="14804">
          <cell r="Z14804">
            <v>49.59</v>
          </cell>
        </row>
        <row r="14805">
          <cell r="Z14805">
            <v>49.6</v>
          </cell>
        </row>
        <row r="14806">
          <cell r="Z14806">
            <v>49.61</v>
          </cell>
        </row>
        <row r="14807">
          <cell r="Z14807">
            <v>49.62</v>
          </cell>
        </row>
        <row r="14808">
          <cell r="Z14808">
            <v>49.63</v>
          </cell>
        </row>
        <row r="14809">
          <cell r="Z14809">
            <v>49.64</v>
          </cell>
        </row>
        <row r="14810">
          <cell r="Z14810">
            <v>49.65</v>
          </cell>
        </row>
        <row r="14811">
          <cell r="Z14811">
            <v>49.66</v>
          </cell>
        </row>
        <row r="14812">
          <cell r="Z14812">
            <v>49.67</v>
          </cell>
        </row>
        <row r="14813">
          <cell r="Z14813">
            <v>49.68</v>
          </cell>
        </row>
        <row r="14814">
          <cell r="Z14814">
            <v>49.69</v>
          </cell>
        </row>
        <row r="14815">
          <cell r="Z14815">
            <v>49.7</v>
          </cell>
        </row>
        <row r="14816">
          <cell r="Z14816">
            <v>49.71</v>
          </cell>
        </row>
        <row r="14817">
          <cell r="Z14817">
            <v>49.72</v>
          </cell>
        </row>
        <row r="14818">
          <cell r="Z14818">
            <v>49.73</v>
          </cell>
        </row>
        <row r="14819">
          <cell r="Z14819">
            <v>49.74</v>
          </cell>
        </row>
        <row r="14820">
          <cell r="Z14820">
            <v>49.75</v>
          </cell>
        </row>
        <row r="14821">
          <cell r="Z14821">
            <v>49.76</v>
          </cell>
        </row>
        <row r="14822">
          <cell r="Z14822">
            <v>49.77</v>
          </cell>
        </row>
        <row r="14823">
          <cell r="Z14823">
            <v>49.78</v>
          </cell>
        </row>
        <row r="14824">
          <cell r="Z14824">
            <v>49.79</v>
          </cell>
        </row>
        <row r="14825">
          <cell r="Z14825">
            <v>49.8</v>
          </cell>
        </row>
        <row r="14826">
          <cell r="Z14826">
            <v>49.81</v>
          </cell>
        </row>
        <row r="14827">
          <cell r="Z14827">
            <v>49.82</v>
          </cell>
        </row>
        <row r="14828">
          <cell r="Z14828">
            <v>49.83</v>
          </cell>
        </row>
        <row r="14829">
          <cell r="Z14829">
            <v>49.84</v>
          </cell>
        </row>
        <row r="14830">
          <cell r="Z14830">
            <v>49.85</v>
          </cell>
        </row>
        <row r="14831">
          <cell r="Z14831">
            <v>49.86</v>
          </cell>
        </row>
        <row r="14832">
          <cell r="Z14832">
            <v>49.87</v>
          </cell>
        </row>
        <row r="14833">
          <cell r="Z14833">
            <v>49.88</v>
          </cell>
        </row>
        <row r="14834">
          <cell r="Z14834">
            <v>49.89</v>
          </cell>
        </row>
        <row r="14835">
          <cell r="Z14835">
            <v>49.9</v>
          </cell>
        </row>
        <row r="14836">
          <cell r="Z14836">
            <v>49.91</v>
          </cell>
        </row>
        <row r="14837">
          <cell r="Z14837">
            <v>49.92</v>
          </cell>
        </row>
        <row r="14838">
          <cell r="Z14838">
            <v>49.93</v>
          </cell>
        </row>
        <row r="14839">
          <cell r="Z14839">
            <v>49.94</v>
          </cell>
        </row>
        <row r="14840">
          <cell r="Z14840">
            <v>49.95</v>
          </cell>
        </row>
        <row r="14841">
          <cell r="Z14841">
            <v>49.96</v>
          </cell>
        </row>
        <row r="14842">
          <cell r="Z14842">
            <v>49.97</v>
          </cell>
        </row>
        <row r="14843">
          <cell r="Z14843">
            <v>49.98</v>
          </cell>
        </row>
        <row r="14844">
          <cell r="Z14844">
            <v>49.99</v>
          </cell>
        </row>
        <row r="14845">
          <cell r="Z14845">
            <v>50</v>
          </cell>
        </row>
        <row r="14846">
          <cell r="Z14846">
            <v>50.01</v>
          </cell>
        </row>
        <row r="14847">
          <cell r="Z14847">
            <v>50.02</v>
          </cell>
        </row>
        <row r="14848">
          <cell r="Z14848">
            <v>50.03</v>
          </cell>
        </row>
        <row r="14849">
          <cell r="Z14849">
            <v>50.04</v>
          </cell>
        </row>
        <row r="14850">
          <cell r="Z14850">
            <v>50.05</v>
          </cell>
        </row>
        <row r="14851">
          <cell r="Z14851">
            <v>50.06</v>
          </cell>
        </row>
        <row r="14852">
          <cell r="Z14852">
            <v>50.07</v>
          </cell>
        </row>
        <row r="14853">
          <cell r="Z14853">
            <v>50.08</v>
          </cell>
        </row>
        <row r="14854">
          <cell r="Z14854">
            <v>50.09</v>
          </cell>
        </row>
        <row r="14855">
          <cell r="Z14855">
            <v>50.1</v>
          </cell>
        </row>
        <row r="14856">
          <cell r="Z14856">
            <v>50.11</v>
          </cell>
        </row>
        <row r="14857">
          <cell r="Z14857">
            <v>50.12</v>
          </cell>
        </row>
        <row r="14858">
          <cell r="Z14858">
            <v>50.13</v>
          </cell>
        </row>
        <row r="14859">
          <cell r="Z14859">
            <v>50.14</v>
          </cell>
        </row>
        <row r="14860">
          <cell r="Z14860">
            <v>50.15</v>
          </cell>
        </row>
        <row r="14861">
          <cell r="Z14861">
            <v>50.16</v>
          </cell>
        </row>
        <row r="14862">
          <cell r="Z14862">
            <v>50.17</v>
          </cell>
        </row>
        <row r="14863">
          <cell r="Z14863">
            <v>50.18</v>
          </cell>
        </row>
        <row r="14864">
          <cell r="Z14864">
            <v>50.19</v>
          </cell>
        </row>
        <row r="14865">
          <cell r="Z14865">
            <v>50.2</v>
          </cell>
        </row>
        <row r="14866">
          <cell r="Z14866">
            <v>50.21</v>
          </cell>
        </row>
        <row r="14867">
          <cell r="Z14867">
            <v>50.22</v>
          </cell>
        </row>
        <row r="14868">
          <cell r="Z14868">
            <v>50.23</v>
          </cell>
        </row>
        <row r="14869">
          <cell r="Z14869">
            <v>50.24</v>
          </cell>
        </row>
        <row r="14870">
          <cell r="Z14870">
            <v>50.25</v>
          </cell>
        </row>
        <row r="14871">
          <cell r="Z14871">
            <v>50.26</v>
          </cell>
        </row>
        <row r="14872">
          <cell r="Z14872">
            <v>50.27</v>
          </cell>
        </row>
        <row r="14873">
          <cell r="Z14873">
            <v>50.28</v>
          </cell>
        </row>
        <row r="14874">
          <cell r="Z14874">
            <v>50.29</v>
          </cell>
        </row>
        <row r="14875">
          <cell r="Z14875">
            <v>50.3</v>
          </cell>
        </row>
        <row r="14876">
          <cell r="Z14876">
            <v>50.31</v>
          </cell>
        </row>
        <row r="14877">
          <cell r="Z14877">
            <v>50.32</v>
          </cell>
        </row>
        <row r="14878">
          <cell r="Z14878">
            <v>50.33</v>
          </cell>
        </row>
        <row r="14879">
          <cell r="Z14879">
            <v>50.34</v>
          </cell>
        </row>
        <row r="14880">
          <cell r="Z14880">
            <v>50.35</v>
          </cell>
        </row>
        <row r="14881">
          <cell r="Z14881">
            <v>50.36</v>
          </cell>
        </row>
        <row r="14882">
          <cell r="Z14882">
            <v>50.37</v>
          </cell>
        </row>
        <row r="14883">
          <cell r="Z14883">
            <v>50.38</v>
          </cell>
        </row>
        <row r="14884">
          <cell r="Z14884">
            <v>50.39</v>
          </cell>
        </row>
        <row r="14885">
          <cell r="Z14885">
            <v>50.4</v>
          </cell>
        </row>
        <row r="14886">
          <cell r="Z14886">
            <v>50.41</v>
          </cell>
        </row>
        <row r="14887">
          <cell r="Z14887">
            <v>50.42</v>
          </cell>
        </row>
        <row r="14888">
          <cell r="Z14888">
            <v>50.43</v>
          </cell>
        </row>
        <row r="14889">
          <cell r="Z14889">
            <v>50.44</v>
          </cell>
        </row>
        <row r="14890">
          <cell r="Z14890">
            <v>50.45</v>
          </cell>
        </row>
        <row r="14891">
          <cell r="Z14891">
            <v>50.46</v>
          </cell>
        </row>
        <row r="14892">
          <cell r="Z14892">
            <v>50.47</v>
          </cell>
        </row>
        <row r="14893">
          <cell r="Z14893">
            <v>50.48</v>
          </cell>
        </row>
        <row r="14894">
          <cell r="Z14894">
            <v>50.49</v>
          </cell>
        </row>
        <row r="14895">
          <cell r="Z14895">
            <v>50.5</v>
          </cell>
        </row>
        <row r="14896">
          <cell r="Z14896">
            <v>50.51</v>
          </cell>
        </row>
        <row r="14897">
          <cell r="Z14897">
            <v>50.52</v>
          </cell>
        </row>
        <row r="14898">
          <cell r="Z14898">
            <v>50.53</v>
          </cell>
        </row>
        <row r="14899">
          <cell r="Z14899">
            <v>50.54</v>
          </cell>
        </row>
        <row r="14900">
          <cell r="Z14900">
            <v>50.55</v>
          </cell>
        </row>
        <row r="14901">
          <cell r="Z14901">
            <v>50.56</v>
          </cell>
        </row>
        <row r="14902">
          <cell r="Z14902">
            <v>50.57</v>
          </cell>
        </row>
        <row r="14903">
          <cell r="Z14903">
            <v>50.58</v>
          </cell>
        </row>
        <row r="14904">
          <cell r="Z14904">
            <v>50.59</v>
          </cell>
        </row>
        <row r="14905">
          <cell r="Z14905">
            <v>50.6</v>
          </cell>
        </row>
        <row r="14906">
          <cell r="Z14906">
            <v>50.61</v>
          </cell>
        </row>
        <row r="14907">
          <cell r="Z14907">
            <v>50.62</v>
          </cell>
        </row>
        <row r="14908">
          <cell r="Z14908">
            <v>50.63</v>
          </cell>
        </row>
        <row r="14909">
          <cell r="Z14909">
            <v>50.64</v>
          </cell>
        </row>
        <row r="14910">
          <cell r="Z14910">
            <v>50.65</v>
          </cell>
        </row>
        <row r="14911">
          <cell r="Z14911">
            <v>50.66</v>
          </cell>
        </row>
        <row r="14912">
          <cell r="Z14912">
            <v>50.67</v>
          </cell>
        </row>
        <row r="14913">
          <cell r="Z14913">
            <v>50.68</v>
          </cell>
        </row>
        <row r="14914">
          <cell r="Z14914">
            <v>50.69</v>
          </cell>
        </row>
        <row r="14915">
          <cell r="Z14915">
            <v>50.7</v>
          </cell>
        </row>
        <row r="14916">
          <cell r="Z14916">
            <v>50.71</v>
          </cell>
        </row>
        <row r="14917">
          <cell r="Z14917">
            <v>50.72</v>
          </cell>
        </row>
        <row r="14918">
          <cell r="Z14918">
            <v>50.73</v>
          </cell>
        </row>
        <row r="14919">
          <cell r="Z14919">
            <v>50.74</v>
          </cell>
        </row>
        <row r="14920">
          <cell r="Z14920">
            <v>50.75</v>
          </cell>
        </row>
        <row r="14921">
          <cell r="Z14921">
            <v>50.76</v>
          </cell>
        </row>
        <row r="14922">
          <cell r="Z14922">
            <v>50.77</v>
          </cell>
        </row>
        <row r="14923">
          <cell r="Z14923">
            <v>50.78</v>
          </cell>
        </row>
        <row r="14924">
          <cell r="Z14924">
            <v>50.79</v>
          </cell>
        </row>
        <row r="14925">
          <cell r="Z14925">
            <v>50.8</v>
          </cell>
        </row>
        <row r="14926">
          <cell r="Z14926">
            <v>50.81</v>
          </cell>
        </row>
        <row r="14927">
          <cell r="Z14927">
            <v>50.82</v>
          </cell>
        </row>
        <row r="14928">
          <cell r="Z14928">
            <v>50.83</v>
          </cell>
        </row>
        <row r="14929">
          <cell r="Z14929">
            <v>50.84</v>
          </cell>
        </row>
        <row r="14930">
          <cell r="Z14930">
            <v>50.85</v>
          </cell>
        </row>
        <row r="14931">
          <cell r="Z14931">
            <v>50.86</v>
          </cell>
        </row>
        <row r="14932">
          <cell r="Z14932">
            <v>50.87</v>
          </cell>
        </row>
        <row r="14933">
          <cell r="Z14933">
            <v>50.88</v>
          </cell>
        </row>
        <row r="14934">
          <cell r="Z14934">
            <v>50.89</v>
          </cell>
        </row>
        <row r="14935">
          <cell r="Z14935">
            <v>50.9</v>
          </cell>
        </row>
        <row r="14936">
          <cell r="Z14936">
            <v>50.91</v>
          </cell>
        </row>
        <row r="14937">
          <cell r="Z14937">
            <v>50.92</v>
          </cell>
        </row>
        <row r="14938">
          <cell r="Z14938">
            <v>50.93</v>
          </cell>
        </row>
        <row r="14939">
          <cell r="Z14939">
            <v>50.94</v>
          </cell>
        </row>
        <row r="14940">
          <cell r="Z14940">
            <v>50.95</v>
          </cell>
        </row>
        <row r="14941">
          <cell r="Z14941">
            <v>50.96</v>
          </cell>
        </row>
        <row r="14942">
          <cell r="Z14942">
            <v>50.97</v>
          </cell>
        </row>
        <row r="14943">
          <cell r="Z14943">
            <v>50.98</v>
          </cell>
        </row>
        <row r="14944">
          <cell r="Z14944">
            <v>50.99</v>
          </cell>
        </row>
        <row r="14945">
          <cell r="Z14945">
            <v>51</v>
          </cell>
        </row>
        <row r="14946">
          <cell r="Z14946">
            <v>51.01</v>
          </cell>
        </row>
        <row r="14947">
          <cell r="Z14947">
            <v>51.02</v>
          </cell>
        </row>
        <row r="14948">
          <cell r="Z14948">
            <v>51.03</v>
          </cell>
        </row>
        <row r="14949">
          <cell r="Z14949">
            <v>51.04</v>
          </cell>
        </row>
        <row r="14950">
          <cell r="Z14950">
            <v>51.05</v>
          </cell>
        </row>
        <row r="14951">
          <cell r="Z14951">
            <v>51.06</v>
          </cell>
        </row>
        <row r="14952">
          <cell r="Z14952">
            <v>51.07</v>
          </cell>
        </row>
        <row r="14953">
          <cell r="Z14953">
            <v>51.08</v>
          </cell>
        </row>
        <row r="14954">
          <cell r="Z14954">
            <v>51.09</v>
          </cell>
        </row>
        <row r="14955">
          <cell r="Z14955">
            <v>51.1</v>
          </cell>
        </row>
        <row r="14956">
          <cell r="Z14956">
            <v>51.11</v>
          </cell>
        </row>
        <row r="14957">
          <cell r="Z14957">
            <v>51.12</v>
          </cell>
        </row>
        <row r="14958">
          <cell r="Z14958">
            <v>51.13</v>
          </cell>
        </row>
        <row r="14959">
          <cell r="Z14959">
            <v>51.14</v>
          </cell>
        </row>
        <row r="14960">
          <cell r="Z14960">
            <v>51.15</v>
          </cell>
        </row>
        <row r="14961">
          <cell r="Z14961">
            <v>51.16</v>
          </cell>
        </row>
        <row r="14962">
          <cell r="Z14962">
            <v>51.17</v>
          </cell>
        </row>
        <row r="14963">
          <cell r="Z14963">
            <v>51.18</v>
          </cell>
        </row>
        <row r="14964">
          <cell r="Z14964">
            <v>51.19</v>
          </cell>
        </row>
        <row r="14965">
          <cell r="Z14965">
            <v>51.2</v>
          </cell>
        </row>
        <row r="14966">
          <cell r="Z14966">
            <v>51.21</v>
          </cell>
        </row>
        <row r="14967">
          <cell r="Z14967">
            <v>51.22</v>
          </cell>
        </row>
        <row r="14968">
          <cell r="Z14968">
            <v>51.23</v>
          </cell>
        </row>
        <row r="14969">
          <cell r="Z14969">
            <v>51.24</v>
          </cell>
        </row>
        <row r="14970">
          <cell r="Z14970">
            <v>51.25</v>
          </cell>
        </row>
        <row r="14971">
          <cell r="Z14971">
            <v>51.26</v>
          </cell>
        </row>
        <row r="14972">
          <cell r="Z14972">
            <v>51.27</v>
          </cell>
        </row>
        <row r="14973">
          <cell r="Z14973">
            <v>51.28</v>
          </cell>
        </row>
        <row r="14974">
          <cell r="Z14974">
            <v>51.29</v>
          </cell>
        </row>
        <row r="14975">
          <cell r="Z14975">
            <v>51.3</v>
          </cell>
        </row>
        <row r="14976">
          <cell r="Z14976">
            <v>51.31</v>
          </cell>
        </row>
        <row r="14977">
          <cell r="Z14977">
            <v>51.32</v>
          </cell>
        </row>
        <row r="14978">
          <cell r="Z14978">
            <v>51.33</v>
          </cell>
        </row>
        <row r="14979">
          <cell r="Z14979">
            <v>51.34</v>
          </cell>
        </row>
        <row r="14980">
          <cell r="Z14980">
            <v>51.35</v>
          </cell>
        </row>
        <row r="14981">
          <cell r="Z14981">
            <v>51.36</v>
          </cell>
        </row>
        <row r="14982">
          <cell r="Z14982">
            <v>51.37</v>
          </cell>
        </row>
        <row r="14983">
          <cell r="Z14983">
            <v>51.38</v>
          </cell>
        </row>
        <row r="14984">
          <cell r="Z14984">
            <v>51.39</v>
          </cell>
        </row>
        <row r="14985">
          <cell r="Z14985">
            <v>51.4</v>
          </cell>
        </row>
        <row r="14986">
          <cell r="Z14986">
            <v>51.41</v>
          </cell>
        </row>
        <row r="14987">
          <cell r="Z14987">
            <v>51.42</v>
          </cell>
        </row>
        <row r="14988">
          <cell r="Z14988">
            <v>51.43</v>
          </cell>
        </row>
        <row r="14989">
          <cell r="Z14989">
            <v>51.44</v>
          </cell>
        </row>
        <row r="14990">
          <cell r="Z14990">
            <v>51.45</v>
          </cell>
        </row>
        <row r="14991">
          <cell r="Z14991">
            <v>51.46</v>
          </cell>
        </row>
        <row r="14992">
          <cell r="Z14992">
            <v>51.47</v>
          </cell>
        </row>
        <row r="14993">
          <cell r="Z14993">
            <v>51.48</v>
          </cell>
        </row>
        <row r="14994">
          <cell r="Z14994">
            <v>51.49</v>
          </cell>
        </row>
        <row r="14995">
          <cell r="Z14995">
            <v>51.5</v>
          </cell>
        </row>
        <row r="14996">
          <cell r="Z14996">
            <v>51.51</v>
          </cell>
        </row>
        <row r="14997">
          <cell r="Z14997">
            <v>51.52</v>
          </cell>
        </row>
        <row r="14998">
          <cell r="Z14998">
            <v>51.53</v>
          </cell>
        </row>
        <row r="14999">
          <cell r="Z14999">
            <v>51.54</v>
          </cell>
        </row>
        <row r="15000">
          <cell r="Z15000">
            <v>51.55</v>
          </cell>
        </row>
        <row r="15001">
          <cell r="Z15001">
            <v>51.56</v>
          </cell>
        </row>
        <row r="15002">
          <cell r="Z15002">
            <v>51.57</v>
          </cell>
        </row>
        <row r="15003">
          <cell r="Z15003">
            <v>51.58</v>
          </cell>
        </row>
        <row r="15004">
          <cell r="Z15004">
            <v>51.59</v>
          </cell>
        </row>
        <row r="15005">
          <cell r="Z15005">
            <v>51.6</v>
          </cell>
        </row>
        <row r="15006">
          <cell r="Z15006">
            <v>51.61</v>
          </cell>
        </row>
        <row r="15007">
          <cell r="Z15007">
            <v>51.62</v>
          </cell>
        </row>
        <row r="15008">
          <cell r="Z15008">
            <v>51.63</v>
          </cell>
        </row>
        <row r="15009">
          <cell r="Z15009">
            <v>51.64</v>
          </cell>
        </row>
        <row r="15010">
          <cell r="Z15010">
            <v>51.65</v>
          </cell>
        </row>
        <row r="15011">
          <cell r="Z15011">
            <v>51.66</v>
          </cell>
        </row>
        <row r="15012">
          <cell r="Z15012">
            <v>51.67</v>
          </cell>
        </row>
        <row r="15013">
          <cell r="Z15013">
            <v>51.68</v>
          </cell>
        </row>
        <row r="15014">
          <cell r="Z15014">
            <v>51.69</v>
          </cell>
        </row>
        <row r="15015">
          <cell r="Z15015">
            <v>51.7</v>
          </cell>
        </row>
        <row r="15016">
          <cell r="Z15016">
            <v>51.71</v>
          </cell>
        </row>
        <row r="15017">
          <cell r="Z15017">
            <v>51.72</v>
          </cell>
        </row>
        <row r="15018">
          <cell r="Z15018">
            <v>51.73</v>
          </cell>
        </row>
        <row r="15019">
          <cell r="Z15019">
            <v>51.74</v>
          </cell>
        </row>
        <row r="15020">
          <cell r="Z15020">
            <v>51.75</v>
          </cell>
        </row>
        <row r="15021">
          <cell r="Z15021">
            <v>51.76</v>
          </cell>
        </row>
        <row r="15022">
          <cell r="Z15022">
            <v>51.77</v>
          </cell>
        </row>
        <row r="15023">
          <cell r="Z15023">
            <v>51.78</v>
          </cell>
        </row>
        <row r="15024">
          <cell r="Z15024">
            <v>51.79</v>
          </cell>
        </row>
        <row r="15025">
          <cell r="Z15025">
            <v>51.8</v>
          </cell>
        </row>
        <row r="15026">
          <cell r="Z15026">
            <v>51.81</v>
          </cell>
        </row>
        <row r="15027">
          <cell r="Z15027">
            <v>51.82</v>
          </cell>
        </row>
        <row r="15028">
          <cell r="Z15028">
            <v>51.83</v>
          </cell>
        </row>
        <row r="15029">
          <cell r="Z15029">
            <v>51.84</v>
          </cell>
        </row>
        <row r="15030">
          <cell r="Z15030">
            <v>51.85</v>
          </cell>
        </row>
        <row r="15031">
          <cell r="Z15031">
            <v>51.86</v>
          </cell>
        </row>
        <row r="15032">
          <cell r="Z15032">
            <v>51.87</v>
          </cell>
        </row>
        <row r="15033">
          <cell r="Z15033">
            <v>51.88</v>
          </cell>
        </row>
        <row r="15034">
          <cell r="Z15034">
            <v>51.89</v>
          </cell>
        </row>
        <row r="15035">
          <cell r="Z15035">
            <v>51.9</v>
          </cell>
        </row>
        <row r="15036">
          <cell r="Z15036">
            <v>51.91</v>
          </cell>
        </row>
        <row r="15037">
          <cell r="Z15037">
            <v>51.92</v>
          </cell>
        </row>
        <row r="15038">
          <cell r="Z15038">
            <v>51.93</v>
          </cell>
        </row>
        <row r="15039">
          <cell r="Z15039">
            <v>51.94</v>
          </cell>
        </row>
        <row r="15040">
          <cell r="Z15040">
            <v>51.95</v>
          </cell>
        </row>
        <row r="15041">
          <cell r="Z15041">
            <v>51.96</v>
          </cell>
        </row>
        <row r="15042">
          <cell r="Z15042">
            <v>51.97</v>
          </cell>
        </row>
        <row r="15043">
          <cell r="Z15043">
            <v>51.98</v>
          </cell>
        </row>
        <row r="15044">
          <cell r="Z15044">
            <v>51.99</v>
          </cell>
        </row>
        <row r="15045">
          <cell r="Z15045">
            <v>52</v>
          </cell>
        </row>
        <row r="15046">
          <cell r="Z15046">
            <v>52.01</v>
          </cell>
        </row>
        <row r="15047">
          <cell r="Z15047">
            <v>52.02</v>
          </cell>
        </row>
        <row r="15048">
          <cell r="Z15048">
            <v>52.03</v>
          </cell>
        </row>
        <row r="15049">
          <cell r="Z15049">
            <v>52.04</v>
          </cell>
        </row>
        <row r="15050">
          <cell r="Z15050">
            <v>52.05</v>
          </cell>
        </row>
        <row r="15051">
          <cell r="Z15051">
            <v>52.06</v>
          </cell>
        </row>
        <row r="15052">
          <cell r="Z15052">
            <v>52.07</v>
          </cell>
        </row>
        <row r="15053">
          <cell r="Z15053">
            <v>52.08</v>
          </cell>
        </row>
        <row r="15054">
          <cell r="Z15054">
            <v>52.09</v>
          </cell>
        </row>
        <row r="15055">
          <cell r="Z15055">
            <v>52.1</v>
          </cell>
        </row>
        <row r="15056">
          <cell r="Z15056">
            <v>52.11</v>
          </cell>
        </row>
        <row r="15057">
          <cell r="Z15057">
            <v>52.12</v>
          </cell>
        </row>
        <row r="15058">
          <cell r="Z15058">
            <v>52.13</v>
          </cell>
        </row>
        <row r="15059">
          <cell r="Z15059">
            <v>52.14</v>
          </cell>
        </row>
        <row r="15060">
          <cell r="Z15060">
            <v>52.15</v>
          </cell>
        </row>
        <row r="15061">
          <cell r="Z15061">
            <v>52.16</v>
          </cell>
        </row>
        <row r="15062">
          <cell r="Z15062">
            <v>52.17</v>
          </cell>
        </row>
        <row r="15063">
          <cell r="Z15063">
            <v>52.18</v>
          </cell>
        </row>
        <row r="15064">
          <cell r="Z15064">
            <v>52.19</v>
          </cell>
        </row>
        <row r="15065">
          <cell r="Z15065">
            <v>52.2</v>
          </cell>
        </row>
        <row r="15066">
          <cell r="Z15066">
            <v>52.21</v>
          </cell>
        </row>
        <row r="15067">
          <cell r="Z15067">
            <v>52.22</v>
          </cell>
        </row>
        <row r="15068">
          <cell r="Z15068">
            <v>52.23</v>
          </cell>
        </row>
        <row r="15069">
          <cell r="Z15069">
            <v>52.24</v>
          </cell>
        </row>
        <row r="15070">
          <cell r="Z15070">
            <v>52.25</v>
          </cell>
        </row>
        <row r="15071">
          <cell r="Z15071">
            <v>52.26</v>
          </cell>
        </row>
        <row r="15072">
          <cell r="Z15072">
            <v>52.27</v>
          </cell>
        </row>
        <row r="15073">
          <cell r="Z15073">
            <v>52.28</v>
          </cell>
        </row>
        <row r="15074">
          <cell r="Z15074">
            <v>52.29</v>
          </cell>
        </row>
        <row r="15075">
          <cell r="Z15075">
            <v>52.3</v>
          </cell>
        </row>
        <row r="15076">
          <cell r="Z15076">
            <v>52.31</v>
          </cell>
        </row>
        <row r="15077">
          <cell r="Z15077">
            <v>52.32</v>
          </cell>
        </row>
        <row r="15078">
          <cell r="Z15078">
            <v>52.33</v>
          </cell>
        </row>
        <row r="15079">
          <cell r="Z15079">
            <v>52.34</v>
          </cell>
        </row>
        <row r="15080">
          <cell r="Z15080">
            <v>52.35</v>
          </cell>
        </row>
        <row r="15081">
          <cell r="Z15081">
            <v>52.36</v>
          </cell>
        </row>
        <row r="15082">
          <cell r="Z15082">
            <v>52.37</v>
          </cell>
        </row>
        <row r="15083">
          <cell r="Z15083">
            <v>52.38</v>
          </cell>
        </row>
        <row r="15084">
          <cell r="Z15084">
            <v>52.39</v>
          </cell>
        </row>
        <row r="15085">
          <cell r="Z15085">
            <v>52.4</v>
          </cell>
        </row>
        <row r="15086">
          <cell r="Z15086">
            <v>52.41</v>
          </cell>
        </row>
        <row r="15087">
          <cell r="Z15087">
            <v>52.42</v>
          </cell>
        </row>
        <row r="15088">
          <cell r="Z15088">
            <v>52.43</v>
          </cell>
        </row>
        <row r="15089">
          <cell r="Z15089">
            <v>52.44</v>
          </cell>
        </row>
        <row r="15090">
          <cell r="Z15090">
            <v>52.45</v>
          </cell>
        </row>
        <row r="15091">
          <cell r="Z15091">
            <v>52.46</v>
          </cell>
        </row>
        <row r="15092">
          <cell r="Z15092">
            <v>52.47</v>
          </cell>
        </row>
        <row r="15093">
          <cell r="Z15093">
            <v>52.48</v>
          </cell>
        </row>
        <row r="15094">
          <cell r="Z15094">
            <v>52.49</v>
          </cell>
        </row>
        <row r="15095">
          <cell r="Z15095">
            <v>52.5</v>
          </cell>
        </row>
        <row r="15096">
          <cell r="Z15096">
            <v>52.51</v>
          </cell>
        </row>
        <row r="15097">
          <cell r="Z15097">
            <v>52.52</v>
          </cell>
        </row>
        <row r="15098">
          <cell r="Z15098">
            <v>52.53</v>
          </cell>
        </row>
        <row r="15099">
          <cell r="Z15099">
            <v>52.54</v>
          </cell>
        </row>
        <row r="15100">
          <cell r="Z15100">
            <v>52.55</v>
          </cell>
        </row>
        <row r="15101">
          <cell r="Z15101">
            <v>52.56</v>
          </cell>
        </row>
        <row r="15102">
          <cell r="Z15102">
            <v>52.57</v>
          </cell>
        </row>
        <row r="15103">
          <cell r="Z15103">
            <v>52.58</v>
          </cell>
        </row>
        <row r="15104">
          <cell r="Z15104">
            <v>52.59</v>
          </cell>
        </row>
        <row r="15105">
          <cell r="Z15105">
            <v>52.6</v>
          </cell>
        </row>
        <row r="15106">
          <cell r="Z15106">
            <v>52.61</v>
          </cell>
        </row>
        <row r="15107">
          <cell r="Z15107">
            <v>52.62</v>
          </cell>
        </row>
        <row r="15108">
          <cell r="Z15108">
            <v>52.63</v>
          </cell>
        </row>
        <row r="15109">
          <cell r="Z15109">
            <v>52.64</v>
          </cell>
        </row>
        <row r="15110">
          <cell r="Z15110">
            <v>52.65</v>
          </cell>
        </row>
        <row r="15111">
          <cell r="Z15111">
            <v>52.66</v>
          </cell>
        </row>
        <row r="15112">
          <cell r="Z15112">
            <v>52.67</v>
          </cell>
        </row>
        <row r="15113">
          <cell r="Z15113">
            <v>52.68</v>
          </cell>
        </row>
        <row r="15114">
          <cell r="Z15114">
            <v>52.69</v>
          </cell>
        </row>
        <row r="15115">
          <cell r="Z15115">
            <v>52.7</v>
          </cell>
        </row>
        <row r="15116">
          <cell r="Z15116">
            <v>52.71</v>
          </cell>
        </row>
        <row r="15117">
          <cell r="Z15117">
            <v>52.72</v>
          </cell>
        </row>
        <row r="15118">
          <cell r="Z15118">
            <v>52.73</v>
          </cell>
        </row>
        <row r="15119">
          <cell r="Z15119">
            <v>52.74</v>
          </cell>
        </row>
        <row r="15120">
          <cell r="Z15120">
            <v>52.75</v>
          </cell>
        </row>
        <row r="15121">
          <cell r="Z15121">
            <v>52.76</v>
          </cell>
        </row>
        <row r="15122">
          <cell r="Z15122">
            <v>52.77</v>
          </cell>
        </row>
        <row r="15123">
          <cell r="Z15123">
            <v>52.78</v>
          </cell>
        </row>
        <row r="15124">
          <cell r="Z15124">
            <v>52.79</v>
          </cell>
        </row>
        <row r="15125">
          <cell r="Z15125">
            <v>52.8</v>
          </cell>
        </row>
        <row r="15126">
          <cell r="Z15126">
            <v>52.81</v>
          </cell>
        </row>
        <row r="15127">
          <cell r="Z15127">
            <v>52.82</v>
          </cell>
        </row>
        <row r="15128">
          <cell r="Z15128">
            <v>52.83</v>
          </cell>
        </row>
        <row r="15129">
          <cell r="Z15129">
            <v>52.84</v>
          </cell>
        </row>
        <row r="15130">
          <cell r="Z15130">
            <v>52.85</v>
          </cell>
        </row>
        <row r="15131">
          <cell r="Z15131">
            <v>52.86</v>
          </cell>
        </row>
        <row r="15132">
          <cell r="Z15132">
            <v>52.87</v>
          </cell>
        </row>
        <row r="15133">
          <cell r="Z15133">
            <v>52.88</v>
          </cell>
        </row>
        <row r="15134">
          <cell r="Z15134">
            <v>52.89</v>
          </cell>
        </row>
        <row r="15135">
          <cell r="Z15135">
            <v>52.9</v>
          </cell>
        </row>
        <row r="15136">
          <cell r="Z15136">
            <v>52.91</v>
          </cell>
        </row>
        <row r="15137">
          <cell r="Z15137">
            <v>52.92</v>
          </cell>
        </row>
        <row r="15138">
          <cell r="Z15138">
            <v>52.93</v>
          </cell>
        </row>
        <row r="15139">
          <cell r="Z15139">
            <v>52.94</v>
          </cell>
        </row>
        <row r="15140">
          <cell r="Z15140">
            <v>52.95</v>
          </cell>
        </row>
        <row r="15141">
          <cell r="Z15141">
            <v>52.96</v>
          </cell>
        </row>
        <row r="15142">
          <cell r="Z15142">
            <v>52.97</v>
          </cell>
        </row>
        <row r="15143">
          <cell r="Z15143">
            <v>52.98</v>
          </cell>
        </row>
        <row r="15144">
          <cell r="Z15144">
            <v>52.99</v>
          </cell>
        </row>
        <row r="15145">
          <cell r="Z15145">
            <v>53</v>
          </cell>
        </row>
        <row r="15146">
          <cell r="Z15146">
            <v>53.01</v>
          </cell>
        </row>
        <row r="15147">
          <cell r="Z15147">
            <v>53.02</v>
          </cell>
        </row>
        <row r="15148">
          <cell r="Z15148">
            <v>53.03</v>
          </cell>
        </row>
        <row r="15149">
          <cell r="Z15149">
            <v>53.04</v>
          </cell>
        </row>
        <row r="15150">
          <cell r="Z15150">
            <v>53.05</v>
          </cell>
        </row>
        <row r="15151">
          <cell r="Z15151">
            <v>53.06</v>
          </cell>
        </row>
        <row r="15152">
          <cell r="Z15152">
            <v>53.07</v>
          </cell>
        </row>
        <row r="15153">
          <cell r="Z15153">
            <v>53.08</v>
          </cell>
        </row>
        <row r="15154">
          <cell r="Z15154">
            <v>53.09</v>
          </cell>
        </row>
        <row r="15155">
          <cell r="Z15155">
            <v>53.1</v>
          </cell>
        </row>
        <row r="15156">
          <cell r="Z15156">
            <v>53.11</v>
          </cell>
        </row>
        <row r="15157">
          <cell r="Z15157">
            <v>53.12</v>
          </cell>
        </row>
        <row r="15158">
          <cell r="Z15158">
            <v>53.13</v>
          </cell>
        </row>
        <row r="15159">
          <cell r="Z15159">
            <v>53.14</v>
          </cell>
        </row>
        <row r="15160">
          <cell r="Z15160">
            <v>53.15</v>
          </cell>
        </row>
        <row r="15161">
          <cell r="Z15161">
            <v>53.16</v>
          </cell>
        </row>
        <row r="15162">
          <cell r="Z15162">
            <v>53.17</v>
          </cell>
        </row>
        <row r="15163">
          <cell r="Z15163">
            <v>53.18</v>
          </cell>
        </row>
        <row r="15164">
          <cell r="Z15164">
            <v>53.19</v>
          </cell>
        </row>
        <row r="15165">
          <cell r="Z15165">
            <v>53.2</v>
          </cell>
        </row>
        <row r="15166">
          <cell r="Z15166">
            <v>53.21</v>
          </cell>
        </row>
        <row r="15167">
          <cell r="Z15167">
            <v>53.22</v>
          </cell>
        </row>
        <row r="15168">
          <cell r="Z15168">
            <v>53.23</v>
          </cell>
        </row>
        <row r="15169">
          <cell r="Z15169">
            <v>53.24</v>
          </cell>
        </row>
        <row r="15170">
          <cell r="Z15170">
            <v>53.25</v>
          </cell>
        </row>
        <row r="15171">
          <cell r="Z15171">
            <v>53.26</v>
          </cell>
        </row>
        <row r="15172">
          <cell r="Z15172">
            <v>53.27</v>
          </cell>
        </row>
        <row r="15173">
          <cell r="Z15173">
            <v>53.28</v>
          </cell>
        </row>
        <row r="15174">
          <cell r="Z15174">
            <v>53.29</v>
          </cell>
        </row>
        <row r="15175">
          <cell r="Z15175">
            <v>53.3</v>
          </cell>
        </row>
        <row r="15176">
          <cell r="Z15176">
            <v>53.31</v>
          </cell>
        </row>
        <row r="15177">
          <cell r="Z15177">
            <v>53.32</v>
          </cell>
        </row>
        <row r="15178">
          <cell r="Z15178">
            <v>53.33</v>
          </cell>
        </row>
        <row r="15179">
          <cell r="Z15179">
            <v>53.34</v>
          </cell>
        </row>
        <row r="15180">
          <cell r="Z15180">
            <v>53.35</v>
          </cell>
        </row>
        <row r="15181">
          <cell r="Z15181">
            <v>53.36</v>
          </cell>
        </row>
        <row r="15182">
          <cell r="Z15182">
            <v>53.37</v>
          </cell>
        </row>
        <row r="15183">
          <cell r="Z15183">
            <v>53.38</v>
          </cell>
        </row>
        <row r="15184">
          <cell r="Z15184">
            <v>53.39</v>
          </cell>
        </row>
        <row r="15185">
          <cell r="Z15185">
            <v>53.4</v>
          </cell>
        </row>
        <row r="15186">
          <cell r="Z15186">
            <v>53.41</v>
          </cell>
        </row>
        <row r="15187">
          <cell r="Z15187">
            <v>53.42</v>
          </cell>
        </row>
        <row r="15188">
          <cell r="Z15188">
            <v>53.43</v>
          </cell>
        </row>
        <row r="15189">
          <cell r="Z15189">
            <v>53.44</v>
          </cell>
        </row>
        <row r="15190">
          <cell r="Z15190">
            <v>53.45</v>
          </cell>
        </row>
        <row r="15191">
          <cell r="Z15191">
            <v>53.46</v>
          </cell>
        </row>
        <row r="15192">
          <cell r="Z15192">
            <v>53.47</v>
          </cell>
        </row>
        <row r="15193">
          <cell r="Z15193">
            <v>53.48</v>
          </cell>
        </row>
        <row r="15194">
          <cell r="Z15194">
            <v>53.49</v>
          </cell>
        </row>
        <row r="15195">
          <cell r="Z15195">
            <v>53.5</v>
          </cell>
        </row>
        <row r="15196">
          <cell r="Z15196">
            <v>53.51</v>
          </cell>
        </row>
        <row r="15197">
          <cell r="Z15197">
            <v>53.52</v>
          </cell>
        </row>
        <row r="15198">
          <cell r="Z15198">
            <v>53.53</v>
          </cell>
        </row>
        <row r="15199">
          <cell r="Z15199">
            <v>53.54</v>
          </cell>
        </row>
        <row r="15200">
          <cell r="Z15200">
            <v>53.55</v>
          </cell>
        </row>
        <row r="15201">
          <cell r="Z15201">
            <v>53.56</v>
          </cell>
        </row>
        <row r="15202">
          <cell r="Z15202">
            <v>53.57</v>
          </cell>
        </row>
        <row r="15203">
          <cell r="Z15203">
            <v>53.58</v>
          </cell>
        </row>
        <row r="15204">
          <cell r="Z15204">
            <v>53.59</v>
          </cell>
        </row>
        <row r="15205">
          <cell r="Z15205">
            <v>53.6</v>
          </cell>
        </row>
        <row r="15206">
          <cell r="Z15206">
            <v>53.61</v>
          </cell>
        </row>
        <row r="15207">
          <cell r="Z15207">
            <v>53.62</v>
          </cell>
        </row>
        <row r="15208">
          <cell r="Z15208">
            <v>53.63</v>
          </cell>
        </row>
        <row r="15209">
          <cell r="Z15209">
            <v>53.64</v>
          </cell>
        </row>
        <row r="15210">
          <cell r="Z15210">
            <v>53.65</v>
          </cell>
        </row>
        <row r="15211">
          <cell r="Z15211">
            <v>53.66</v>
          </cell>
        </row>
        <row r="15212">
          <cell r="Z15212">
            <v>53.67</v>
          </cell>
        </row>
        <row r="15213">
          <cell r="Z15213">
            <v>53.68</v>
          </cell>
        </row>
        <row r="15214">
          <cell r="Z15214">
            <v>53.69</v>
          </cell>
        </row>
        <row r="15215">
          <cell r="Z15215">
            <v>53.7</v>
          </cell>
        </row>
        <row r="15216">
          <cell r="Z15216">
            <v>53.71</v>
          </cell>
        </row>
        <row r="15217">
          <cell r="Z15217">
            <v>53.72</v>
          </cell>
        </row>
        <row r="15218">
          <cell r="Z15218">
            <v>53.73</v>
          </cell>
        </row>
        <row r="15219">
          <cell r="Z15219">
            <v>53.74</v>
          </cell>
        </row>
        <row r="15220">
          <cell r="Z15220">
            <v>53.75</v>
          </cell>
        </row>
        <row r="15221">
          <cell r="Z15221">
            <v>53.76</v>
          </cell>
        </row>
        <row r="15222">
          <cell r="Z15222">
            <v>53.77</v>
          </cell>
        </row>
        <row r="15223">
          <cell r="Z15223">
            <v>53.78</v>
          </cell>
        </row>
        <row r="15224">
          <cell r="Z15224">
            <v>53.79</v>
          </cell>
        </row>
        <row r="15225">
          <cell r="Z15225">
            <v>53.8</v>
          </cell>
        </row>
        <row r="15226">
          <cell r="Z15226">
            <v>53.81</v>
          </cell>
        </row>
        <row r="15227">
          <cell r="Z15227">
            <v>53.82</v>
          </cell>
        </row>
        <row r="15228">
          <cell r="Z15228">
            <v>53.83</v>
          </cell>
        </row>
        <row r="15229">
          <cell r="Z15229">
            <v>53.84</v>
          </cell>
        </row>
        <row r="15230">
          <cell r="Z15230">
            <v>53.85</v>
          </cell>
        </row>
        <row r="15231">
          <cell r="Z15231">
            <v>53.86</v>
          </cell>
        </row>
        <row r="15232">
          <cell r="Z15232">
            <v>53.87</v>
          </cell>
        </row>
        <row r="15233">
          <cell r="Z15233">
            <v>53.88</v>
          </cell>
        </row>
        <row r="15234">
          <cell r="Z15234">
            <v>53.89</v>
          </cell>
        </row>
        <row r="15235">
          <cell r="Z15235">
            <v>53.9</v>
          </cell>
        </row>
        <row r="15236">
          <cell r="Z15236">
            <v>53.91</v>
          </cell>
        </row>
        <row r="15237">
          <cell r="Z15237">
            <v>53.92</v>
          </cell>
        </row>
        <row r="15238">
          <cell r="Z15238">
            <v>53.93</v>
          </cell>
        </row>
        <row r="15239">
          <cell r="Z15239">
            <v>53.94</v>
          </cell>
        </row>
        <row r="15240">
          <cell r="Z15240">
            <v>53.95</v>
          </cell>
        </row>
        <row r="15241">
          <cell r="Z15241">
            <v>53.96</v>
          </cell>
        </row>
        <row r="15242">
          <cell r="Z15242">
            <v>53.97</v>
          </cell>
        </row>
        <row r="15243">
          <cell r="Z15243">
            <v>53.98</v>
          </cell>
        </row>
        <row r="15244">
          <cell r="Z15244">
            <v>53.99</v>
          </cell>
        </row>
        <row r="15245">
          <cell r="Z15245">
            <v>54</v>
          </cell>
        </row>
        <row r="15246">
          <cell r="Z15246">
            <v>54.01</v>
          </cell>
        </row>
        <row r="15247">
          <cell r="Z15247">
            <v>54.02</v>
          </cell>
        </row>
        <row r="15248">
          <cell r="Z15248">
            <v>54.03</v>
          </cell>
        </row>
        <row r="15249">
          <cell r="Z15249">
            <v>54.04</v>
          </cell>
        </row>
        <row r="15250">
          <cell r="Z15250">
            <v>54.05</v>
          </cell>
        </row>
        <row r="15251">
          <cell r="Z15251">
            <v>54.06</v>
          </cell>
        </row>
        <row r="15252">
          <cell r="Z15252">
            <v>54.07</v>
          </cell>
        </row>
        <row r="15253">
          <cell r="Z15253">
            <v>54.08</v>
          </cell>
        </row>
        <row r="15254">
          <cell r="Z15254">
            <v>54.09</v>
          </cell>
        </row>
        <row r="15255">
          <cell r="Z15255">
            <v>54.1</v>
          </cell>
        </row>
        <row r="15256">
          <cell r="Z15256">
            <v>54.11</v>
          </cell>
        </row>
        <row r="15257">
          <cell r="Z15257">
            <v>54.12</v>
          </cell>
        </row>
        <row r="15258">
          <cell r="Z15258">
            <v>54.13</v>
          </cell>
        </row>
        <row r="15259">
          <cell r="Z15259">
            <v>54.14</v>
          </cell>
        </row>
        <row r="15260">
          <cell r="Z15260">
            <v>54.15</v>
          </cell>
        </row>
        <row r="15261">
          <cell r="Z15261">
            <v>54.16</v>
          </cell>
        </row>
        <row r="15262">
          <cell r="Z15262">
            <v>54.17</v>
          </cell>
        </row>
        <row r="15263">
          <cell r="Z15263">
            <v>54.18</v>
          </cell>
        </row>
        <row r="15264">
          <cell r="Z15264">
            <v>54.19</v>
          </cell>
        </row>
        <row r="15265">
          <cell r="Z15265">
            <v>54.2</v>
          </cell>
        </row>
        <row r="15266">
          <cell r="Z15266">
            <v>54.21</v>
          </cell>
        </row>
        <row r="15267">
          <cell r="Z15267">
            <v>54.22</v>
          </cell>
        </row>
        <row r="15268">
          <cell r="Z15268">
            <v>54.23</v>
          </cell>
        </row>
        <row r="15269">
          <cell r="Z15269">
            <v>54.24</v>
          </cell>
        </row>
        <row r="15270">
          <cell r="Z15270">
            <v>54.25</v>
          </cell>
        </row>
        <row r="15271">
          <cell r="Z15271">
            <v>54.26</v>
          </cell>
        </row>
        <row r="15272">
          <cell r="Z15272">
            <v>54.27</v>
          </cell>
        </row>
        <row r="15273">
          <cell r="Z15273">
            <v>54.28</v>
          </cell>
        </row>
        <row r="15274">
          <cell r="Z15274">
            <v>54.29</v>
          </cell>
        </row>
        <row r="15275">
          <cell r="Z15275">
            <v>54.3</v>
          </cell>
        </row>
        <row r="15276">
          <cell r="Z15276">
            <v>54.31</v>
          </cell>
        </row>
        <row r="15277">
          <cell r="Z15277">
            <v>54.32</v>
          </cell>
        </row>
        <row r="15278">
          <cell r="Z15278">
            <v>54.33</v>
          </cell>
        </row>
        <row r="15279">
          <cell r="Z15279">
            <v>54.34</v>
          </cell>
        </row>
        <row r="15280">
          <cell r="Z15280">
            <v>54.35</v>
          </cell>
        </row>
        <row r="15281">
          <cell r="Z15281">
            <v>54.36</v>
          </cell>
        </row>
        <row r="15282">
          <cell r="Z15282">
            <v>54.37</v>
          </cell>
        </row>
        <row r="15283">
          <cell r="Z15283">
            <v>54.38</v>
          </cell>
        </row>
        <row r="15284">
          <cell r="Z15284">
            <v>54.39</v>
          </cell>
        </row>
        <row r="15285">
          <cell r="Z15285">
            <v>54.4</v>
          </cell>
        </row>
        <row r="15286">
          <cell r="Z15286">
            <v>54.41</v>
          </cell>
        </row>
        <row r="15287">
          <cell r="Z15287">
            <v>54.42</v>
          </cell>
        </row>
        <row r="15288">
          <cell r="Z15288">
            <v>54.43</v>
          </cell>
        </row>
        <row r="15289">
          <cell r="Z15289">
            <v>54.44</v>
          </cell>
        </row>
        <row r="15290">
          <cell r="Z15290">
            <v>54.45</v>
          </cell>
        </row>
        <row r="15291">
          <cell r="Z15291">
            <v>54.46</v>
          </cell>
        </row>
        <row r="15292">
          <cell r="Z15292">
            <v>54.47</v>
          </cell>
        </row>
        <row r="15293">
          <cell r="Z15293">
            <v>54.48</v>
          </cell>
        </row>
        <row r="15294">
          <cell r="Z15294">
            <v>54.49</v>
          </cell>
        </row>
        <row r="15295">
          <cell r="Z15295">
            <v>54.5</v>
          </cell>
        </row>
        <row r="15296">
          <cell r="Z15296">
            <v>54.51</v>
          </cell>
        </row>
        <row r="15297">
          <cell r="Z15297">
            <v>54.52</v>
          </cell>
        </row>
        <row r="15298">
          <cell r="Z15298">
            <v>54.53</v>
          </cell>
        </row>
        <row r="15299">
          <cell r="Z15299">
            <v>54.54</v>
          </cell>
        </row>
        <row r="15300">
          <cell r="Z15300">
            <v>54.55</v>
          </cell>
        </row>
        <row r="15301">
          <cell r="Z15301">
            <v>54.56</v>
          </cell>
        </row>
        <row r="15302">
          <cell r="Z15302">
            <v>54.57</v>
          </cell>
        </row>
        <row r="15303">
          <cell r="Z15303">
            <v>54.58</v>
          </cell>
        </row>
        <row r="15304">
          <cell r="Z15304">
            <v>54.59</v>
          </cell>
        </row>
        <row r="15305">
          <cell r="Z15305">
            <v>54.6</v>
          </cell>
        </row>
        <row r="15306">
          <cell r="Z15306">
            <v>54.61</v>
          </cell>
        </row>
        <row r="15307">
          <cell r="Z15307">
            <v>54.62</v>
          </cell>
        </row>
        <row r="15308">
          <cell r="Z15308">
            <v>54.63</v>
          </cell>
        </row>
        <row r="15309">
          <cell r="Z15309">
            <v>54.64</v>
          </cell>
        </row>
        <row r="15310">
          <cell r="Z15310">
            <v>54.65</v>
          </cell>
        </row>
        <row r="15311">
          <cell r="Z15311">
            <v>54.66</v>
          </cell>
        </row>
        <row r="15312">
          <cell r="Z15312">
            <v>54.67</v>
          </cell>
        </row>
        <row r="15313">
          <cell r="Z15313">
            <v>54.68</v>
          </cell>
        </row>
        <row r="15314">
          <cell r="Z15314">
            <v>54.69</v>
          </cell>
        </row>
        <row r="15315">
          <cell r="Z15315">
            <v>54.7</v>
          </cell>
        </row>
        <row r="15316">
          <cell r="Z15316">
            <v>54.71</v>
          </cell>
        </row>
        <row r="15317">
          <cell r="Z15317">
            <v>54.72</v>
          </cell>
        </row>
        <row r="15318">
          <cell r="Z15318">
            <v>54.73</v>
          </cell>
        </row>
        <row r="15319">
          <cell r="Z15319">
            <v>54.74</v>
          </cell>
        </row>
        <row r="15320">
          <cell r="Z15320">
            <v>54.75</v>
          </cell>
        </row>
        <row r="15321">
          <cell r="Z15321">
            <v>54.76</v>
          </cell>
        </row>
        <row r="15322">
          <cell r="Z15322">
            <v>54.77</v>
          </cell>
        </row>
        <row r="15323">
          <cell r="Z15323">
            <v>54.78</v>
          </cell>
        </row>
        <row r="15324">
          <cell r="Z15324">
            <v>54.79</v>
          </cell>
        </row>
        <row r="15325">
          <cell r="Z15325">
            <v>54.8</v>
          </cell>
        </row>
        <row r="15326">
          <cell r="Z15326">
            <v>54.81</v>
          </cell>
        </row>
        <row r="15327">
          <cell r="Z15327">
            <v>54.82</v>
          </cell>
        </row>
        <row r="15328">
          <cell r="Z15328">
            <v>54.83</v>
          </cell>
        </row>
        <row r="15329">
          <cell r="Z15329">
            <v>54.84</v>
          </cell>
        </row>
        <row r="15330">
          <cell r="Z15330">
            <v>54.85</v>
          </cell>
        </row>
        <row r="15331">
          <cell r="Z15331">
            <v>54.86</v>
          </cell>
        </row>
        <row r="15332">
          <cell r="Z15332">
            <v>54.87</v>
          </cell>
        </row>
        <row r="15333">
          <cell r="Z15333">
            <v>54.88</v>
          </cell>
        </row>
        <row r="15334">
          <cell r="Z15334">
            <v>54.89</v>
          </cell>
        </row>
        <row r="15335">
          <cell r="Z15335">
            <v>54.9</v>
          </cell>
        </row>
        <row r="15336">
          <cell r="Z15336">
            <v>54.91</v>
          </cell>
        </row>
        <row r="15337">
          <cell r="Z15337">
            <v>54.92</v>
          </cell>
        </row>
        <row r="15338">
          <cell r="Z15338">
            <v>54.93</v>
          </cell>
        </row>
        <row r="15339">
          <cell r="Z15339">
            <v>54.94</v>
          </cell>
        </row>
        <row r="15340">
          <cell r="Z15340">
            <v>54.95</v>
          </cell>
        </row>
        <row r="15341">
          <cell r="Z15341">
            <v>54.96</v>
          </cell>
        </row>
        <row r="15342">
          <cell r="Z15342">
            <v>54.97</v>
          </cell>
        </row>
        <row r="15343">
          <cell r="Z15343">
            <v>54.98</v>
          </cell>
        </row>
        <row r="15344">
          <cell r="Z15344">
            <v>54.99</v>
          </cell>
        </row>
        <row r="15345">
          <cell r="Z15345">
            <v>55</v>
          </cell>
        </row>
        <row r="15346">
          <cell r="Z15346">
            <v>55.01</v>
          </cell>
        </row>
        <row r="15347">
          <cell r="Z15347">
            <v>55.02</v>
          </cell>
        </row>
        <row r="15348">
          <cell r="Z15348">
            <v>55.03</v>
          </cell>
        </row>
        <row r="15349">
          <cell r="Z15349">
            <v>55.04</v>
          </cell>
        </row>
        <row r="15350">
          <cell r="Z15350">
            <v>55.05</v>
          </cell>
        </row>
        <row r="15351">
          <cell r="Z15351">
            <v>55.06</v>
          </cell>
        </row>
        <row r="15352">
          <cell r="Z15352">
            <v>55.07</v>
          </cell>
        </row>
        <row r="15353">
          <cell r="Z15353">
            <v>55.08</v>
          </cell>
        </row>
        <row r="15354">
          <cell r="Z15354">
            <v>55.09</v>
          </cell>
        </row>
        <row r="15355">
          <cell r="Z15355">
            <v>55.1</v>
          </cell>
        </row>
        <row r="15356">
          <cell r="Z15356">
            <v>55.11</v>
          </cell>
        </row>
        <row r="15357">
          <cell r="Z15357">
            <v>55.12</v>
          </cell>
        </row>
        <row r="15358">
          <cell r="Z15358">
            <v>55.13</v>
          </cell>
        </row>
        <row r="15359">
          <cell r="Z15359">
            <v>55.14</v>
          </cell>
        </row>
        <row r="15360">
          <cell r="Z15360">
            <v>55.15</v>
          </cell>
        </row>
        <row r="15361">
          <cell r="Z15361">
            <v>55.16</v>
          </cell>
        </row>
        <row r="15362">
          <cell r="Z15362">
            <v>55.17</v>
          </cell>
        </row>
        <row r="15363">
          <cell r="Z15363">
            <v>55.18</v>
          </cell>
        </row>
        <row r="15364">
          <cell r="Z15364">
            <v>55.19</v>
          </cell>
        </row>
        <row r="15365">
          <cell r="Z15365">
            <v>55.2</v>
          </cell>
        </row>
        <row r="15366">
          <cell r="Z15366">
            <v>55.21</v>
          </cell>
        </row>
        <row r="15367">
          <cell r="Z15367">
            <v>55.22</v>
          </cell>
        </row>
        <row r="15368">
          <cell r="Z15368">
            <v>55.23</v>
          </cell>
        </row>
        <row r="15369">
          <cell r="Z15369">
            <v>55.24</v>
          </cell>
        </row>
        <row r="15370">
          <cell r="Z15370">
            <v>55.25</v>
          </cell>
        </row>
        <row r="15371">
          <cell r="Z15371">
            <v>55.26</v>
          </cell>
        </row>
        <row r="15372">
          <cell r="Z15372">
            <v>55.27</v>
          </cell>
        </row>
        <row r="15373">
          <cell r="Z15373">
            <v>55.28</v>
          </cell>
        </row>
        <row r="15374">
          <cell r="Z15374">
            <v>55.29</v>
          </cell>
        </row>
        <row r="15375">
          <cell r="Z15375">
            <v>55.3</v>
          </cell>
        </row>
        <row r="15376">
          <cell r="Z15376">
            <v>55.31</v>
          </cell>
        </row>
        <row r="15377">
          <cell r="Z15377">
            <v>55.32</v>
          </cell>
        </row>
        <row r="15378">
          <cell r="Z15378">
            <v>55.33</v>
          </cell>
        </row>
        <row r="15379">
          <cell r="Z15379">
            <v>55.34</v>
          </cell>
        </row>
        <row r="15380">
          <cell r="Z15380">
            <v>55.35</v>
          </cell>
        </row>
        <row r="15381">
          <cell r="Z15381">
            <v>55.36</v>
          </cell>
        </row>
        <row r="15382">
          <cell r="Z15382">
            <v>55.37</v>
          </cell>
        </row>
        <row r="15383">
          <cell r="Z15383">
            <v>55.38</v>
          </cell>
        </row>
        <row r="15384">
          <cell r="Z15384">
            <v>55.39</v>
          </cell>
        </row>
        <row r="15385">
          <cell r="Z15385">
            <v>55.4</v>
          </cell>
        </row>
        <row r="15386">
          <cell r="Z15386">
            <v>55.41</v>
          </cell>
        </row>
        <row r="15387">
          <cell r="Z15387">
            <v>55.42</v>
          </cell>
        </row>
        <row r="15388">
          <cell r="Z15388">
            <v>55.43</v>
          </cell>
        </row>
        <row r="15389">
          <cell r="Z15389">
            <v>55.44</v>
          </cell>
        </row>
        <row r="15390">
          <cell r="Z15390">
            <v>55.45</v>
          </cell>
        </row>
        <row r="15391">
          <cell r="Z15391">
            <v>55.46</v>
          </cell>
        </row>
        <row r="15392">
          <cell r="Z15392">
            <v>55.47</v>
          </cell>
        </row>
        <row r="15393">
          <cell r="Z15393">
            <v>55.48</v>
          </cell>
        </row>
        <row r="15394">
          <cell r="Z15394">
            <v>55.49</v>
          </cell>
        </row>
        <row r="15395">
          <cell r="Z15395">
            <v>55.5</v>
          </cell>
        </row>
        <row r="15396">
          <cell r="Z15396">
            <v>55.51</v>
          </cell>
        </row>
        <row r="15397">
          <cell r="Z15397">
            <v>55.52</v>
          </cell>
        </row>
        <row r="15398">
          <cell r="Z15398">
            <v>55.53</v>
          </cell>
        </row>
        <row r="15399">
          <cell r="Z15399">
            <v>55.54</v>
          </cell>
        </row>
        <row r="15400">
          <cell r="Z15400">
            <v>55.55</v>
          </cell>
        </row>
        <row r="15401">
          <cell r="Z15401">
            <v>55.56</v>
          </cell>
        </row>
        <row r="15402">
          <cell r="Z15402">
            <v>55.57</v>
          </cell>
        </row>
        <row r="15403">
          <cell r="Z15403">
            <v>55.58</v>
          </cell>
        </row>
        <row r="15404">
          <cell r="Z15404">
            <v>55.59</v>
          </cell>
        </row>
        <row r="15405">
          <cell r="Z15405">
            <v>55.6</v>
          </cell>
        </row>
        <row r="15406">
          <cell r="Z15406">
            <v>55.61</v>
          </cell>
        </row>
        <row r="15407">
          <cell r="Z15407">
            <v>55.62</v>
          </cell>
        </row>
        <row r="15408">
          <cell r="Z15408">
            <v>55.63</v>
          </cell>
        </row>
        <row r="15409">
          <cell r="Z15409">
            <v>55.64</v>
          </cell>
        </row>
        <row r="15410">
          <cell r="Z15410">
            <v>55.65</v>
          </cell>
        </row>
        <row r="15411">
          <cell r="Z15411">
            <v>55.66</v>
          </cell>
        </row>
        <row r="15412">
          <cell r="Z15412">
            <v>55.67</v>
          </cell>
        </row>
        <row r="15413">
          <cell r="Z15413">
            <v>55.68</v>
          </cell>
        </row>
        <row r="15414">
          <cell r="Z15414">
            <v>55.69</v>
          </cell>
        </row>
        <row r="15415">
          <cell r="Z15415">
            <v>55.7</v>
          </cell>
        </row>
        <row r="15416">
          <cell r="Z15416">
            <v>55.71</v>
          </cell>
        </row>
        <row r="15417">
          <cell r="Z15417">
            <v>55.72</v>
          </cell>
        </row>
        <row r="15418">
          <cell r="Z15418">
            <v>55.73</v>
          </cell>
        </row>
        <row r="15419">
          <cell r="Z15419">
            <v>55.74</v>
          </cell>
        </row>
        <row r="15420">
          <cell r="Z15420">
            <v>55.75</v>
          </cell>
        </row>
        <row r="15421">
          <cell r="Z15421">
            <v>55.76</v>
          </cell>
        </row>
        <row r="15422">
          <cell r="Z15422">
            <v>55.77</v>
          </cell>
        </row>
        <row r="15423">
          <cell r="Z15423">
            <v>55.78</v>
          </cell>
        </row>
        <row r="15424">
          <cell r="Z15424">
            <v>55.79</v>
          </cell>
        </row>
        <row r="15425">
          <cell r="Z15425">
            <v>55.8</v>
          </cell>
        </row>
        <row r="15426">
          <cell r="Z15426">
            <v>55.81</v>
          </cell>
        </row>
        <row r="15427">
          <cell r="Z15427">
            <v>55.82</v>
          </cell>
        </row>
        <row r="15428">
          <cell r="Z15428">
            <v>55.83</v>
          </cell>
        </row>
        <row r="15429">
          <cell r="Z15429">
            <v>55.84</v>
          </cell>
        </row>
        <row r="15430">
          <cell r="Z15430">
            <v>55.85</v>
          </cell>
        </row>
        <row r="15431">
          <cell r="Z15431">
            <v>55.86</v>
          </cell>
        </row>
        <row r="15432">
          <cell r="Z15432">
            <v>55.87</v>
          </cell>
        </row>
        <row r="15433">
          <cell r="Z15433">
            <v>55.88</v>
          </cell>
        </row>
        <row r="15434">
          <cell r="Z15434">
            <v>55.89</v>
          </cell>
        </row>
        <row r="15435">
          <cell r="Z15435">
            <v>55.9</v>
          </cell>
        </row>
        <row r="15436">
          <cell r="Z15436">
            <v>55.91</v>
          </cell>
        </row>
        <row r="15437">
          <cell r="Z15437">
            <v>55.92</v>
          </cell>
        </row>
        <row r="15438">
          <cell r="Z15438">
            <v>55.93</v>
          </cell>
        </row>
        <row r="15439">
          <cell r="Z15439">
            <v>55.94</v>
          </cell>
        </row>
        <row r="15440">
          <cell r="Z15440">
            <v>55.95</v>
          </cell>
        </row>
        <row r="15441">
          <cell r="Z15441">
            <v>55.96</v>
          </cell>
        </row>
        <row r="15442">
          <cell r="Z15442">
            <v>55.97</v>
          </cell>
        </row>
        <row r="15443">
          <cell r="Z15443">
            <v>55.98</v>
          </cell>
        </row>
        <row r="15444">
          <cell r="Z15444">
            <v>55.99</v>
          </cell>
        </row>
        <row r="15445">
          <cell r="Z15445">
            <v>56</v>
          </cell>
        </row>
        <row r="15446">
          <cell r="Z15446">
            <v>56.01</v>
          </cell>
        </row>
        <row r="15447">
          <cell r="Z15447">
            <v>56.02</v>
          </cell>
        </row>
        <row r="15448">
          <cell r="Z15448">
            <v>56.03</v>
          </cell>
        </row>
        <row r="15449">
          <cell r="Z15449">
            <v>56.04</v>
          </cell>
        </row>
        <row r="15450">
          <cell r="Z15450">
            <v>56.05</v>
          </cell>
        </row>
        <row r="15451">
          <cell r="Z15451">
            <v>56.06</v>
          </cell>
        </row>
        <row r="15452">
          <cell r="Z15452">
            <v>56.07</v>
          </cell>
        </row>
        <row r="15453">
          <cell r="Z15453">
            <v>56.08</v>
          </cell>
        </row>
        <row r="15454">
          <cell r="Z15454">
            <v>56.09</v>
          </cell>
        </row>
        <row r="15455">
          <cell r="Z15455">
            <v>56.1</v>
          </cell>
        </row>
        <row r="15456">
          <cell r="Z15456">
            <v>56.11</v>
          </cell>
        </row>
        <row r="15457">
          <cell r="Z15457">
            <v>56.12</v>
          </cell>
        </row>
        <row r="15458">
          <cell r="Z15458">
            <v>56.13</v>
          </cell>
        </row>
        <row r="15459">
          <cell r="Z15459">
            <v>56.14</v>
          </cell>
        </row>
        <row r="15460">
          <cell r="Z15460">
            <v>56.15</v>
          </cell>
        </row>
        <row r="15461">
          <cell r="Z15461">
            <v>56.16</v>
          </cell>
        </row>
        <row r="15462">
          <cell r="Z15462">
            <v>56.17</v>
          </cell>
        </row>
        <row r="15463">
          <cell r="Z15463">
            <v>56.18</v>
          </cell>
        </row>
        <row r="15464">
          <cell r="Z15464">
            <v>56.19</v>
          </cell>
        </row>
        <row r="15465">
          <cell r="Z15465">
            <v>56.2</v>
          </cell>
        </row>
        <row r="15466">
          <cell r="Z15466">
            <v>56.21</v>
          </cell>
        </row>
        <row r="15467">
          <cell r="Z15467">
            <v>56.22</v>
          </cell>
        </row>
        <row r="15468">
          <cell r="Z15468">
            <v>56.23</v>
          </cell>
        </row>
        <row r="15469">
          <cell r="Z15469">
            <v>56.24</v>
          </cell>
        </row>
        <row r="15470">
          <cell r="Z15470">
            <v>56.25</v>
          </cell>
        </row>
        <row r="15471">
          <cell r="Z15471">
            <v>56.26</v>
          </cell>
        </row>
        <row r="15472">
          <cell r="Z15472">
            <v>56.27</v>
          </cell>
        </row>
        <row r="15473">
          <cell r="Z15473">
            <v>56.28</v>
          </cell>
        </row>
        <row r="15474">
          <cell r="Z15474">
            <v>56.29</v>
          </cell>
        </row>
        <row r="15475">
          <cell r="Z15475">
            <v>56.3</v>
          </cell>
        </row>
        <row r="15476">
          <cell r="Z15476">
            <v>56.31</v>
          </cell>
        </row>
        <row r="15477">
          <cell r="Z15477">
            <v>56.32</v>
          </cell>
        </row>
        <row r="15478">
          <cell r="Z15478">
            <v>56.33</v>
          </cell>
        </row>
        <row r="15479">
          <cell r="Z15479">
            <v>56.34</v>
          </cell>
        </row>
        <row r="15480">
          <cell r="Z15480">
            <v>56.35</v>
          </cell>
        </row>
        <row r="15481">
          <cell r="Z15481">
            <v>56.36</v>
          </cell>
        </row>
        <row r="15482">
          <cell r="Z15482">
            <v>56.37</v>
          </cell>
        </row>
        <row r="15483">
          <cell r="Z15483">
            <v>56.38</v>
          </cell>
        </row>
        <row r="15484">
          <cell r="Z15484">
            <v>56.39</v>
          </cell>
        </row>
        <row r="15485">
          <cell r="Z15485">
            <v>56.4</v>
          </cell>
        </row>
        <row r="15486">
          <cell r="Z15486">
            <v>56.41</v>
          </cell>
        </row>
        <row r="15487">
          <cell r="Z15487">
            <v>56.42</v>
          </cell>
        </row>
        <row r="15488">
          <cell r="Z15488">
            <v>56.43</v>
          </cell>
        </row>
        <row r="15489">
          <cell r="Z15489">
            <v>56.44</v>
          </cell>
        </row>
        <row r="15490">
          <cell r="Z15490">
            <v>56.45</v>
          </cell>
        </row>
        <row r="15491">
          <cell r="Z15491">
            <v>56.46</v>
          </cell>
        </row>
        <row r="15492">
          <cell r="Z15492">
            <v>56.47</v>
          </cell>
        </row>
        <row r="15493">
          <cell r="Z15493">
            <v>56.48</v>
          </cell>
        </row>
        <row r="15494">
          <cell r="Z15494">
            <v>56.49</v>
          </cell>
        </row>
        <row r="15495">
          <cell r="Z15495">
            <v>56.5</v>
          </cell>
        </row>
        <row r="15496">
          <cell r="Z15496">
            <v>56.51</v>
          </cell>
        </row>
        <row r="15497">
          <cell r="Z15497">
            <v>56.52</v>
          </cell>
        </row>
        <row r="15498">
          <cell r="Z15498">
            <v>56.53</v>
          </cell>
        </row>
        <row r="15499">
          <cell r="Z15499">
            <v>56.54</v>
          </cell>
        </row>
        <row r="15500">
          <cell r="Z15500">
            <v>56.55</v>
          </cell>
        </row>
        <row r="15501">
          <cell r="Z15501">
            <v>56.56</v>
          </cell>
        </row>
        <row r="15502">
          <cell r="Z15502">
            <v>56.57</v>
          </cell>
        </row>
        <row r="15503">
          <cell r="Z15503">
            <v>56.58</v>
          </cell>
        </row>
        <row r="15504">
          <cell r="Z15504">
            <v>56.59</v>
          </cell>
        </row>
        <row r="15505">
          <cell r="Z15505">
            <v>56.6</v>
          </cell>
        </row>
        <row r="15506">
          <cell r="Z15506">
            <v>56.61</v>
          </cell>
        </row>
        <row r="15507">
          <cell r="Z15507">
            <v>56.62</v>
          </cell>
        </row>
        <row r="15508">
          <cell r="Z15508">
            <v>56.63</v>
          </cell>
        </row>
        <row r="15509">
          <cell r="Z15509">
            <v>56.64</v>
          </cell>
        </row>
        <row r="15510">
          <cell r="Z15510">
            <v>56.65</v>
          </cell>
        </row>
        <row r="15511">
          <cell r="Z15511">
            <v>56.66</v>
          </cell>
        </row>
        <row r="15512">
          <cell r="Z15512">
            <v>56.67</v>
          </cell>
        </row>
        <row r="15513">
          <cell r="Z15513">
            <v>56.68</v>
          </cell>
        </row>
        <row r="15514">
          <cell r="Z15514">
            <v>56.69</v>
          </cell>
        </row>
        <row r="15515">
          <cell r="Z15515">
            <v>56.7</v>
          </cell>
        </row>
        <row r="15516">
          <cell r="Z15516">
            <v>56.71</v>
          </cell>
        </row>
        <row r="15517">
          <cell r="Z15517">
            <v>56.72</v>
          </cell>
        </row>
        <row r="15518">
          <cell r="Z15518">
            <v>56.73</v>
          </cell>
        </row>
        <row r="15519">
          <cell r="Z15519">
            <v>56.74</v>
          </cell>
        </row>
        <row r="15520">
          <cell r="Z15520">
            <v>56.75</v>
          </cell>
        </row>
        <row r="15521">
          <cell r="Z15521">
            <v>56.76</v>
          </cell>
        </row>
        <row r="15522">
          <cell r="Z15522">
            <v>56.77</v>
          </cell>
        </row>
        <row r="15523">
          <cell r="Z15523">
            <v>56.78</v>
          </cell>
        </row>
        <row r="15524">
          <cell r="Z15524">
            <v>56.79</v>
          </cell>
        </row>
        <row r="15525">
          <cell r="Z15525">
            <v>56.8</v>
          </cell>
        </row>
        <row r="15526">
          <cell r="Z15526">
            <v>56.81</v>
          </cell>
        </row>
        <row r="15527">
          <cell r="Z15527">
            <v>56.82</v>
          </cell>
        </row>
        <row r="15528">
          <cell r="Z15528">
            <v>56.83</v>
          </cell>
        </row>
        <row r="15529">
          <cell r="Z15529">
            <v>56.84</v>
          </cell>
        </row>
        <row r="15530">
          <cell r="Z15530">
            <v>56.85</v>
          </cell>
        </row>
        <row r="15531">
          <cell r="Z15531">
            <v>56.86</v>
          </cell>
        </row>
        <row r="15532">
          <cell r="Z15532">
            <v>56.87</v>
          </cell>
        </row>
        <row r="15533">
          <cell r="Z15533">
            <v>56.88</v>
          </cell>
        </row>
        <row r="15534">
          <cell r="Z15534">
            <v>56.89</v>
          </cell>
        </row>
        <row r="15535">
          <cell r="Z15535">
            <v>56.9</v>
          </cell>
        </row>
        <row r="15536">
          <cell r="Z15536">
            <v>56.91</v>
          </cell>
        </row>
        <row r="15537">
          <cell r="Z15537">
            <v>56.92</v>
          </cell>
        </row>
        <row r="15538">
          <cell r="Z15538">
            <v>56.93</v>
          </cell>
        </row>
        <row r="15539">
          <cell r="Z15539">
            <v>56.94</v>
          </cell>
        </row>
        <row r="15540">
          <cell r="Z15540">
            <v>56.95</v>
          </cell>
        </row>
        <row r="15541">
          <cell r="Z15541">
            <v>56.96</v>
          </cell>
        </row>
        <row r="15542">
          <cell r="Z15542">
            <v>56.97</v>
          </cell>
        </row>
        <row r="15543">
          <cell r="Z15543">
            <v>56.98</v>
          </cell>
        </row>
        <row r="15544">
          <cell r="Z15544">
            <v>56.99</v>
          </cell>
        </row>
        <row r="15545">
          <cell r="Z15545">
            <v>57</v>
          </cell>
        </row>
        <row r="15546">
          <cell r="Z15546">
            <v>57.01</v>
          </cell>
        </row>
        <row r="15547">
          <cell r="Z15547">
            <v>57.02</v>
          </cell>
        </row>
        <row r="15548">
          <cell r="Z15548">
            <v>57.03</v>
          </cell>
        </row>
        <row r="15549">
          <cell r="Z15549">
            <v>57.04</v>
          </cell>
        </row>
        <row r="15550">
          <cell r="Z15550">
            <v>57.05</v>
          </cell>
        </row>
        <row r="15551">
          <cell r="Z15551">
            <v>57.06</v>
          </cell>
        </row>
        <row r="15552">
          <cell r="Z15552">
            <v>57.07</v>
          </cell>
        </row>
        <row r="15553">
          <cell r="Z15553">
            <v>57.08</v>
          </cell>
        </row>
        <row r="15554">
          <cell r="Z15554">
            <v>57.09</v>
          </cell>
        </row>
        <row r="15555">
          <cell r="Z15555">
            <v>57.1</v>
          </cell>
        </row>
        <row r="15556">
          <cell r="Z15556">
            <v>57.11</v>
          </cell>
        </row>
        <row r="15557">
          <cell r="Z15557">
            <v>57.12</v>
          </cell>
        </row>
        <row r="15558">
          <cell r="Z15558">
            <v>57.13</v>
          </cell>
        </row>
        <row r="15559">
          <cell r="Z15559">
            <v>57.14</v>
          </cell>
        </row>
        <row r="15560">
          <cell r="Z15560">
            <v>57.15</v>
          </cell>
        </row>
        <row r="15561">
          <cell r="Z15561">
            <v>57.16</v>
          </cell>
        </row>
        <row r="15562">
          <cell r="Z15562">
            <v>57.17</v>
          </cell>
        </row>
        <row r="15563">
          <cell r="Z15563">
            <v>57.18</v>
          </cell>
        </row>
        <row r="15564">
          <cell r="Z15564">
            <v>57.19</v>
          </cell>
        </row>
        <row r="15565">
          <cell r="Z15565">
            <v>57.2</v>
          </cell>
        </row>
        <row r="15566">
          <cell r="Z15566">
            <v>57.21</v>
          </cell>
        </row>
        <row r="15567">
          <cell r="Z15567">
            <v>57.22</v>
          </cell>
        </row>
        <row r="15568">
          <cell r="Z15568">
            <v>57.23</v>
          </cell>
        </row>
        <row r="15569">
          <cell r="Z15569">
            <v>57.24</v>
          </cell>
        </row>
        <row r="15570">
          <cell r="Z15570">
            <v>57.25</v>
          </cell>
        </row>
        <row r="15571">
          <cell r="Z15571">
            <v>57.26</v>
          </cell>
        </row>
        <row r="15572">
          <cell r="Z15572">
            <v>57.27</v>
          </cell>
        </row>
        <row r="15573">
          <cell r="Z15573">
            <v>57.28</v>
          </cell>
        </row>
        <row r="15574">
          <cell r="Z15574">
            <v>57.29</v>
          </cell>
        </row>
        <row r="15575">
          <cell r="Z15575">
            <v>57.3</v>
          </cell>
        </row>
        <row r="15576">
          <cell r="Z15576">
            <v>57.31</v>
          </cell>
        </row>
        <row r="15577">
          <cell r="Z15577">
            <v>57.32</v>
          </cell>
        </row>
        <row r="15578">
          <cell r="Z15578">
            <v>57.33</v>
          </cell>
        </row>
        <row r="15579">
          <cell r="Z15579">
            <v>57.34</v>
          </cell>
        </row>
        <row r="15580">
          <cell r="Z15580">
            <v>57.35</v>
          </cell>
        </row>
        <row r="15581">
          <cell r="Z15581">
            <v>57.36</v>
          </cell>
        </row>
        <row r="15582">
          <cell r="Z15582">
            <v>57.37</v>
          </cell>
        </row>
        <row r="15583">
          <cell r="Z15583">
            <v>57.38</v>
          </cell>
        </row>
        <row r="15584">
          <cell r="Z15584">
            <v>57.39</v>
          </cell>
        </row>
        <row r="15585">
          <cell r="Z15585">
            <v>57.4</v>
          </cell>
        </row>
        <row r="15586">
          <cell r="Z15586">
            <v>57.41</v>
          </cell>
        </row>
        <row r="15587">
          <cell r="Z15587">
            <v>57.42</v>
          </cell>
        </row>
        <row r="15588">
          <cell r="Z15588">
            <v>57.43</v>
          </cell>
        </row>
        <row r="15589">
          <cell r="Z15589">
            <v>57.44</v>
          </cell>
        </row>
        <row r="15590">
          <cell r="Z15590">
            <v>57.45</v>
          </cell>
        </row>
        <row r="15591">
          <cell r="Z15591">
            <v>57.46</v>
          </cell>
        </row>
        <row r="15592">
          <cell r="Z15592">
            <v>57.47</v>
          </cell>
        </row>
        <row r="15593">
          <cell r="Z15593">
            <v>57.48</v>
          </cell>
        </row>
        <row r="15594">
          <cell r="Z15594">
            <v>57.49</v>
          </cell>
        </row>
        <row r="15595">
          <cell r="Z15595">
            <v>57.5</v>
          </cell>
        </row>
        <row r="15596">
          <cell r="Z15596">
            <v>57.51</v>
          </cell>
        </row>
        <row r="15597">
          <cell r="Z15597">
            <v>57.52</v>
          </cell>
        </row>
        <row r="15598">
          <cell r="Z15598">
            <v>57.53</v>
          </cell>
        </row>
        <row r="15599">
          <cell r="Z15599">
            <v>57.54</v>
          </cell>
        </row>
        <row r="15600">
          <cell r="Z15600">
            <v>57.55</v>
          </cell>
        </row>
        <row r="15601">
          <cell r="Z15601">
            <v>57.56</v>
          </cell>
        </row>
        <row r="15602">
          <cell r="Z15602">
            <v>57.57</v>
          </cell>
        </row>
        <row r="15603">
          <cell r="Z15603">
            <v>57.58</v>
          </cell>
        </row>
        <row r="15604">
          <cell r="Z15604">
            <v>57.59</v>
          </cell>
        </row>
        <row r="15605">
          <cell r="Z15605">
            <v>57.6</v>
          </cell>
        </row>
        <row r="15606">
          <cell r="Z15606">
            <v>57.61</v>
          </cell>
        </row>
        <row r="15607">
          <cell r="Z15607">
            <v>57.62</v>
          </cell>
        </row>
        <row r="15608">
          <cell r="Z15608">
            <v>57.63</v>
          </cell>
        </row>
        <row r="15609">
          <cell r="Z15609">
            <v>57.64</v>
          </cell>
        </row>
        <row r="15610">
          <cell r="Z15610">
            <v>57.65</v>
          </cell>
        </row>
        <row r="15611">
          <cell r="Z15611">
            <v>57.66</v>
          </cell>
        </row>
        <row r="15612">
          <cell r="Z15612">
            <v>57.67</v>
          </cell>
        </row>
        <row r="15613">
          <cell r="Z15613">
            <v>57.68</v>
          </cell>
        </row>
        <row r="15614">
          <cell r="Z15614">
            <v>57.69</v>
          </cell>
        </row>
        <row r="15615">
          <cell r="Z15615">
            <v>57.7</v>
          </cell>
        </row>
        <row r="15616">
          <cell r="Z15616">
            <v>57.71</v>
          </cell>
        </row>
        <row r="15617">
          <cell r="Z15617">
            <v>57.72</v>
          </cell>
        </row>
        <row r="15618">
          <cell r="Z15618">
            <v>57.73</v>
          </cell>
        </row>
        <row r="15619">
          <cell r="Z15619">
            <v>57.74</v>
          </cell>
        </row>
        <row r="15620">
          <cell r="Z15620">
            <v>57.75</v>
          </cell>
        </row>
        <row r="15621">
          <cell r="Z15621">
            <v>57.76</v>
          </cell>
        </row>
        <row r="15622">
          <cell r="Z15622">
            <v>57.77</v>
          </cell>
        </row>
        <row r="15623">
          <cell r="Z15623">
            <v>57.78</v>
          </cell>
        </row>
        <row r="15624">
          <cell r="Z15624">
            <v>57.79</v>
          </cell>
        </row>
        <row r="15625">
          <cell r="Z15625">
            <v>57.8</v>
          </cell>
        </row>
        <row r="15626">
          <cell r="Z15626">
            <v>57.81</v>
          </cell>
        </row>
        <row r="15627">
          <cell r="Z15627">
            <v>57.82</v>
          </cell>
        </row>
        <row r="15628">
          <cell r="Z15628">
            <v>57.83</v>
          </cell>
        </row>
        <row r="15629">
          <cell r="Z15629">
            <v>57.84</v>
          </cell>
        </row>
        <row r="15630">
          <cell r="Z15630">
            <v>57.85</v>
          </cell>
        </row>
        <row r="15631">
          <cell r="Z15631">
            <v>57.86</v>
          </cell>
        </row>
        <row r="15632">
          <cell r="Z15632">
            <v>57.87</v>
          </cell>
        </row>
        <row r="15633">
          <cell r="Z15633">
            <v>57.88</v>
          </cell>
        </row>
        <row r="15634">
          <cell r="Z15634">
            <v>57.89</v>
          </cell>
        </row>
        <row r="15635">
          <cell r="Z15635">
            <v>57.9</v>
          </cell>
        </row>
        <row r="15636">
          <cell r="Z15636">
            <v>57.91</v>
          </cell>
        </row>
        <row r="15637">
          <cell r="Z15637">
            <v>57.92</v>
          </cell>
        </row>
        <row r="15638">
          <cell r="Z15638">
            <v>57.93</v>
          </cell>
        </row>
        <row r="15639">
          <cell r="Z15639">
            <v>57.94</v>
          </cell>
        </row>
        <row r="15640">
          <cell r="Z15640">
            <v>57.95</v>
          </cell>
        </row>
        <row r="15641">
          <cell r="Z15641">
            <v>57.96</v>
          </cell>
        </row>
        <row r="15642">
          <cell r="Z15642">
            <v>57.97</v>
          </cell>
        </row>
        <row r="15643">
          <cell r="Z15643">
            <v>57.98</v>
          </cell>
        </row>
        <row r="15644">
          <cell r="Z15644">
            <v>57.99</v>
          </cell>
        </row>
        <row r="15645">
          <cell r="Z15645">
            <v>58</v>
          </cell>
        </row>
        <row r="15646">
          <cell r="Z15646">
            <v>58.01</v>
          </cell>
        </row>
        <row r="15647">
          <cell r="Z15647">
            <v>58.02</v>
          </cell>
        </row>
        <row r="15648">
          <cell r="Z15648">
            <v>58.03</v>
          </cell>
        </row>
        <row r="15649">
          <cell r="Z15649">
            <v>58.04</v>
          </cell>
        </row>
        <row r="15650">
          <cell r="Z15650">
            <v>58.05</v>
          </cell>
        </row>
        <row r="15651">
          <cell r="Z15651">
            <v>58.06</v>
          </cell>
        </row>
        <row r="15652">
          <cell r="Z15652">
            <v>58.07</v>
          </cell>
        </row>
        <row r="15653">
          <cell r="Z15653">
            <v>58.08</v>
          </cell>
        </row>
        <row r="15654">
          <cell r="Z15654">
            <v>58.09</v>
          </cell>
        </row>
        <row r="15655">
          <cell r="Z15655">
            <v>58.1</v>
          </cell>
        </row>
        <row r="15656">
          <cell r="Z15656">
            <v>58.11</v>
          </cell>
        </row>
        <row r="15657">
          <cell r="Z15657">
            <v>58.12</v>
          </cell>
        </row>
        <row r="15658">
          <cell r="Z15658">
            <v>58.13</v>
          </cell>
        </row>
        <row r="15659">
          <cell r="Z15659">
            <v>58.14</v>
          </cell>
        </row>
        <row r="15660">
          <cell r="Z15660">
            <v>58.15</v>
          </cell>
        </row>
        <row r="15661">
          <cell r="Z15661">
            <v>58.16</v>
          </cell>
        </row>
        <row r="15662">
          <cell r="Z15662">
            <v>58.17</v>
          </cell>
        </row>
        <row r="15663">
          <cell r="Z15663">
            <v>58.18</v>
          </cell>
        </row>
        <row r="15664">
          <cell r="Z15664">
            <v>58.19</v>
          </cell>
        </row>
        <row r="15665">
          <cell r="Z15665">
            <v>58.2</v>
          </cell>
        </row>
        <row r="15666">
          <cell r="Z15666">
            <v>58.21</v>
          </cell>
        </row>
        <row r="15667">
          <cell r="Z15667">
            <v>58.22</v>
          </cell>
        </row>
        <row r="15668">
          <cell r="Z15668">
            <v>58.23</v>
          </cell>
        </row>
        <row r="15669">
          <cell r="Z15669">
            <v>58.24</v>
          </cell>
        </row>
        <row r="15670">
          <cell r="Z15670">
            <v>58.25</v>
          </cell>
        </row>
        <row r="15671">
          <cell r="Z15671">
            <v>58.26</v>
          </cell>
        </row>
        <row r="15672">
          <cell r="Z15672">
            <v>58.27</v>
          </cell>
        </row>
        <row r="15673">
          <cell r="Z15673">
            <v>58.28</v>
          </cell>
        </row>
        <row r="15674">
          <cell r="Z15674">
            <v>58.29</v>
          </cell>
        </row>
        <row r="15675">
          <cell r="Z15675">
            <v>58.3</v>
          </cell>
        </row>
        <row r="15676">
          <cell r="Z15676">
            <v>58.31</v>
          </cell>
        </row>
        <row r="15677">
          <cell r="Z15677">
            <v>58.32</v>
          </cell>
        </row>
        <row r="15678">
          <cell r="Z15678">
            <v>58.33</v>
          </cell>
        </row>
        <row r="15679">
          <cell r="Z15679">
            <v>58.34</v>
          </cell>
        </row>
        <row r="15680">
          <cell r="Z15680">
            <v>58.35</v>
          </cell>
        </row>
        <row r="15681">
          <cell r="Z15681">
            <v>58.36</v>
          </cell>
        </row>
        <row r="15682">
          <cell r="Z15682">
            <v>58.37</v>
          </cell>
        </row>
        <row r="15683">
          <cell r="Z15683">
            <v>58.38</v>
          </cell>
        </row>
        <row r="15684">
          <cell r="Z15684">
            <v>58.39</v>
          </cell>
        </row>
        <row r="15685">
          <cell r="Z15685">
            <v>58.4</v>
          </cell>
        </row>
        <row r="15686">
          <cell r="Z15686">
            <v>58.41</v>
          </cell>
        </row>
        <row r="15687">
          <cell r="Z15687">
            <v>58.42</v>
          </cell>
        </row>
        <row r="15688">
          <cell r="Z15688">
            <v>58.43</v>
          </cell>
        </row>
        <row r="15689">
          <cell r="Z15689">
            <v>58.44</v>
          </cell>
        </row>
        <row r="15690">
          <cell r="Z15690">
            <v>58.45</v>
          </cell>
        </row>
        <row r="15691">
          <cell r="Z15691">
            <v>58.46</v>
          </cell>
        </row>
        <row r="15692">
          <cell r="Z15692">
            <v>58.47</v>
          </cell>
        </row>
        <row r="15693">
          <cell r="Z15693">
            <v>58.48</v>
          </cell>
        </row>
        <row r="15694">
          <cell r="Z15694">
            <v>58.49</v>
          </cell>
        </row>
        <row r="15695">
          <cell r="Z15695">
            <v>58.5</v>
          </cell>
        </row>
        <row r="15696">
          <cell r="Z15696">
            <v>58.51</v>
          </cell>
        </row>
        <row r="15697">
          <cell r="Z15697">
            <v>58.52</v>
          </cell>
        </row>
        <row r="15698">
          <cell r="Z15698">
            <v>58.53</v>
          </cell>
        </row>
        <row r="15699">
          <cell r="Z15699">
            <v>58.54</v>
          </cell>
        </row>
        <row r="15700">
          <cell r="Z15700">
            <v>58.55</v>
          </cell>
        </row>
        <row r="15701">
          <cell r="Z15701">
            <v>58.56</v>
          </cell>
        </row>
        <row r="15702">
          <cell r="Z15702">
            <v>58.57</v>
          </cell>
        </row>
        <row r="15703">
          <cell r="Z15703">
            <v>58.58</v>
          </cell>
        </row>
        <row r="15704">
          <cell r="Z15704">
            <v>58.59</v>
          </cell>
        </row>
        <row r="15705">
          <cell r="Z15705">
            <v>58.6</v>
          </cell>
        </row>
        <row r="15706">
          <cell r="Z15706">
            <v>58.61</v>
          </cell>
        </row>
        <row r="15707">
          <cell r="Z15707">
            <v>58.62</v>
          </cell>
        </row>
        <row r="15708">
          <cell r="Z15708">
            <v>58.63</v>
          </cell>
        </row>
        <row r="15709">
          <cell r="Z15709">
            <v>58.64</v>
          </cell>
        </row>
        <row r="15710">
          <cell r="Z15710">
            <v>58.65</v>
          </cell>
        </row>
        <row r="15711">
          <cell r="Z15711">
            <v>58.66</v>
          </cell>
        </row>
        <row r="15712">
          <cell r="Z15712">
            <v>58.67</v>
          </cell>
        </row>
        <row r="15713">
          <cell r="Z15713">
            <v>58.68</v>
          </cell>
        </row>
        <row r="15714">
          <cell r="Z15714">
            <v>58.69</v>
          </cell>
        </row>
        <row r="15715">
          <cell r="Z15715">
            <v>58.7</v>
          </cell>
        </row>
        <row r="15716">
          <cell r="Z15716">
            <v>58.71</v>
          </cell>
        </row>
        <row r="15717">
          <cell r="Z15717">
            <v>58.72</v>
          </cell>
        </row>
        <row r="15718">
          <cell r="Z15718">
            <v>58.73</v>
          </cell>
        </row>
        <row r="15719">
          <cell r="Z15719">
            <v>58.74</v>
          </cell>
        </row>
        <row r="15720">
          <cell r="Z15720">
            <v>58.75</v>
          </cell>
        </row>
        <row r="15721">
          <cell r="Z15721">
            <v>58.76</v>
          </cell>
        </row>
        <row r="15722">
          <cell r="Z15722">
            <v>58.77</v>
          </cell>
        </row>
        <row r="15723">
          <cell r="Z15723">
            <v>58.78</v>
          </cell>
        </row>
        <row r="15724">
          <cell r="Z15724">
            <v>58.79</v>
          </cell>
        </row>
        <row r="15725">
          <cell r="Z15725">
            <v>58.8</v>
          </cell>
        </row>
        <row r="15726">
          <cell r="Z15726">
            <v>58.81</v>
          </cell>
        </row>
        <row r="15727">
          <cell r="Z15727">
            <v>58.82</v>
          </cell>
        </row>
        <row r="15728">
          <cell r="Z15728">
            <v>58.83</v>
          </cell>
        </row>
        <row r="15729">
          <cell r="Z15729">
            <v>58.84</v>
          </cell>
        </row>
        <row r="15730">
          <cell r="Z15730">
            <v>58.85</v>
          </cell>
        </row>
        <row r="15731">
          <cell r="Z15731">
            <v>58.86</v>
          </cell>
        </row>
        <row r="15732">
          <cell r="Z15732">
            <v>58.87</v>
          </cell>
        </row>
        <row r="15733">
          <cell r="Z15733">
            <v>58.88</v>
          </cell>
        </row>
        <row r="15734">
          <cell r="Z15734">
            <v>58.89</v>
          </cell>
        </row>
        <row r="15735">
          <cell r="Z15735">
            <v>58.9</v>
          </cell>
        </row>
        <row r="15736">
          <cell r="Z15736">
            <v>58.91</v>
          </cell>
        </row>
        <row r="15737">
          <cell r="Z15737">
            <v>58.92</v>
          </cell>
        </row>
        <row r="15738">
          <cell r="Z15738">
            <v>58.93</v>
          </cell>
        </row>
        <row r="15739">
          <cell r="Z15739">
            <v>58.94</v>
          </cell>
        </row>
        <row r="15740">
          <cell r="Z15740">
            <v>58.95</v>
          </cell>
        </row>
        <row r="15741">
          <cell r="Z15741">
            <v>58.96</v>
          </cell>
        </row>
        <row r="15742">
          <cell r="Z15742">
            <v>58.97</v>
          </cell>
        </row>
        <row r="15743">
          <cell r="Z15743">
            <v>58.98</v>
          </cell>
        </row>
        <row r="15744">
          <cell r="Z15744">
            <v>58.99</v>
          </cell>
        </row>
        <row r="15745">
          <cell r="Z15745">
            <v>59</v>
          </cell>
        </row>
        <row r="15746">
          <cell r="Z15746">
            <v>59.01</v>
          </cell>
        </row>
        <row r="15747">
          <cell r="Z15747">
            <v>59.02</v>
          </cell>
        </row>
        <row r="15748">
          <cell r="Z15748">
            <v>59.03</v>
          </cell>
        </row>
        <row r="15749">
          <cell r="Z15749">
            <v>59.04</v>
          </cell>
        </row>
        <row r="15750">
          <cell r="Z15750">
            <v>59.05</v>
          </cell>
        </row>
        <row r="15751">
          <cell r="Z15751">
            <v>59.06</v>
          </cell>
        </row>
        <row r="15752">
          <cell r="Z15752">
            <v>59.07</v>
          </cell>
        </row>
        <row r="15753">
          <cell r="Z15753">
            <v>59.08</v>
          </cell>
        </row>
        <row r="15754">
          <cell r="Z15754">
            <v>59.09</v>
          </cell>
        </row>
        <row r="15755">
          <cell r="Z15755">
            <v>59.1</v>
          </cell>
        </row>
        <row r="15756">
          <cell r="Z15756">
            <v>59.11</v>
          </cell>
        </row>
        <row r="15757">
          <cell r="Z15757">
            <v>59.12</v>
          </cell>
        </row>
        <row r="15758">
          <cell r="Z15758">
            <v>59.13</v>
          </cell>
        </row>
        <row r="15759">
          <cell r="Z15759">
            <v>59.14</v>
          </cell>
        </row>
        <row r="15760">
          <cell r="Z15760">
            <v>59.15</v>
          </cell>
        </row>
        <row r="15761">
          <cell r="Z15761">
            <v>59.16</v>
          </cell>
        </row>
        <row r="15762">
          <cell r="Z15762">
            <v>59.17</v>
          </cell>
        </row>
        <row r="15763">
          <cell r="Z15763">
            <v>59.18</v>
          </cell>
        </row>
        <row r="15764">
          <cell r="Z15764">
            <v>59.19</v>
          </cell>
        </row>
        <row r="15765">
          <cell r="Z15765">
            <v>59.2</v>
          </cell>
        </row>
        <row r="15766">
          <cell r="Z15766">
            <v>59.21</v>
          </cell>
        </row>
        <row r="15767">
          <cell r="Z15767">
            <v>59.22</v>
          </cell>
        </row>
        <row r="15768">
          <cell r="Z15768">
            <v>59.23</v>
          </cell>
        </row>
        <row r="15769">
          <cell r="Z15769">
            <v>59.24</v>
          </cell>
        </row>
        <row r="15770">
          <cell r="Z15770">
            <v>59.25</v>
          </cell>
        </row>
        <row r="15771">
          <cell r="Z15771">
            <v>59.26</v>
          </cell>
        </row>
        <row r="15772">
          <cell r="Z15772">
            <v>59.27</v>
          </cell>
        </row>
        <row r="15773">
          <cell r="Z15773">
            <v>59.28</v>
          </cell>
        </row>
        <row r="15774">
          <cell r="Z15774">
            <v>59.29</v>
          </cell>
        </row>
        <row r="15775">
          <cell r="Z15775">
            <v>59.3</v>
          </cell>
        </row>
        <row r="15776">
          <cell r="Z15776">
            <v>59.31</v>
          </cell>
        </row>
        <row r="15777">
          <cell r="Z15777">
            <v>59.32</v>
          </cell>
        </row>
        <row r="15778">
          <cell r="Z15778">
            <v>59.33</v>
          </cell>
        </row>
        <row r="15779">
          <cell r="Z15779">
            <v>59.34</v>
          </cell>
        </row>
        <row r="15780">
          <cell r="Z15780">
            <v>59.35</v>
          </cell>
        </row>
        <row r="15781">
          <cell r="Z15781">
            <v>59.36</v>
          </cell>
        </row>
        <row r="15782">
          <cell r="Z15782">
            <v>59.37</v>
          </cell>
        </row>
        <row r="15783">
          <cell r="Z15783">
            <v>59.38</v>
          </cell>
        </row>
        <row r="15784">
          <cell r="Z15784">
            <v>59.39</v>
          </cell>
        </row>
        <row r="15785">
          <cell r="Z15785">
            <v>59.4</v>
          </cell>
        </row>
        <row r="15786">
          <cell r="Z15786">
            <v>59.41</v>
          </cell>
        </row>
        <row r="15787">
          <cell r="Z15787">
            <v>59.42</v>
          </cell>
        </row>
        <row r="15788">
          <cell r="Z15788">
            <v>59.43</v>
          </cell>
        </row>
        <row r="15789">
          <cell r="Z15789">
            <v>59.44</v>
          </cell>
        </row>
        <row r="15790">
          <cell r="Z15790">
            <v>59.45</v>
          </cell>
        </row>
        <row r="15791">
          <cell r="Z15791">
            <v>59.46</v>
          </cell>
        </row>
        <row r="15792">
          <cell r="Z15792">
            <v>59.47</v>
          </cell>
        </row>
        <row r="15793">
          <cell r="Z15793">
            <v>59.48</v>
          </cell>
        </row>
        <row r="15794">
          <cell r="Z15794">
            <v>59.49</v>
          </cell>
        </row>
        <row r="15795">
          <cell r="Z15795">
            <v>59.5</v>
          </cell>
        </row>
        <row r="15796">
          <cell r="Z15796">
            <v>59.51</v>
          </cell>
        </row>
        <row r="15797">
          <cell r="Z15797">
            <v>59.52</v>
          </cell>
        </row>
        <row r="15798">
          <cell r="Z15798">
            <v>59.53</v>
          </cell>
        </row>
        <row r="15799">
          <cell r="Z15799">
            <v>59.54</v>
          </cell>
        </row>
        <row r="15800">
          <cell r="Z15800">
            <v>59.55</v>
          </cell>
        </row>
        <row r="15801">
          <cell r="Z15801">
            <v>59.56</v>
          </cell>
        </row>
        <row r="15802">
          <cell r="Z15802">
            <v>59.57</v>
          </cell>
        </row>
        <row r="15803">
          <cell r="Z15803">
            <v>59.58</v>
          </cell>
        </row>
        <row r="15804">
          <cell r="Z15804">
            <v>59.59</v>
          </cell>
        </row>
        <row r="15805">
          <cell r="Z15805">
            <v>59.6</v>
          </cell>
        </row>
        <row r="15806">
          <cell r="Z15806">
            <v>59.61</v>
          </cell>
        </row>
        <row r="15807">
          <cell r="Z15807">
            <v>59.62</v>
          </cell>
        </row>
        <row r="15808">
          <cell r="Z15808">
            <v>59.63</v>
          </cell>
        </row>
        <row r="15809">
          <cell r="Z15809">
            <v>59.64</v>
          </cell>
        </row>
        <row r="15810">
          <cell r="Z15810">
            <v>59.65</v>
          </cell>
        </row>
        <row r="15811">
          <cell r="Z15811">
            <v>59.66</v>
          </cell>
        </row>
        <row r="15812">
          <cell r="Z15812">
            <v>59.67</v>
          </cell>
        </row>
        <row r="15813">
          <cell r="Z15813">
            <v>59.68</v>
          </cell>
        </row>
        <row r="15814">
          <cell r="Z15814">
            <v>59.69</v>
          </cell>
        </row>
        <row r="15815">
          <cell r="Z15815">
            <v>59.7</v>
          </cell>
        </row>
        <row r="15816">
          <cell r="Z15816">
            <v>59.71</v>
          </cell>
        </row>
        <row r="15817">
          <cell r="Z15817">
            <v>59.72</v>
          </cell>
        </row>
        <row r="15818">
          <cell r="Z15818">
            <v>59.73</v>
          </cell>
        </row>
        <row r="15819">
          <cell r="Z15819">
            <v>59.74</v>
          </cell>
        </row>
        <row r="15820">
          <cell r="Z15820">
            <v>59.75</v>
          </cell>
        </row>
        <row r="15821">
          <cell r="Z15821">
            <v>59.76</v>
          </cell>
        </row>
        <row r="15822">
          <cell r="Z15822">
            <v>59.77</v>
          </cell>
        </row>
        <row r="15823">
          <cell r="Z15823">
            <v>59.78</v>
          </cell>
        </row>
        <row r="15824">
          <cell r="Z15824">
            <v>59.79</v>
          </cell>
        </row>
        <row r="15825">
          <cell r="Z15825">
            <v>59.8</v>
          </cell>
        </row>
        <row r="15826">
          <cell r="Z15826">
            <v>59.81</v>
          </cell>
        </row>
        <row r="15827">
          <cell r="Z15827">
            <v>59.82</v>
          </cell>
        </row>
        <row r="15828">
          <cell r="Z15828">
            <v>59.83</v>
          </cell>
        </row>
        <row r="15829">
          <cell r="Z15829">
            <v>59.84</v>
          </cell>
        </row>
        <row r="15830">
          <cell r="Z15830">
            <v>59.85</v>
          </cell>
        </row>
        <row r="15831">
          <cell r="Z15831">
            <v>59.86</v>
          </cell>
        </row>
        <row r="15832">
          <cell r="Z15832">
            <v>59.87</v>
          </cell>
        </row>
        <row r="15833">
          <cell r="Z15833">
            <v>59.88</v>
          </cell>
        </row>
        <row r="15834">
          <cell r="Z15834">
            <v>59.89</v>
          </cell>
        </row>
        <row r="15835">
          <cell r="Z15835">
            <v>59.9</v>
          </cell>
        </row>
        <row r="15836">
          <cell r="Z15836">
            <v>59.91</v>
          </cell>
        </row>
        <row r="15837">
          <cell r="Z15837">
            <v>59.92</v>
          </cell>
        </row>
        <row r="15838">
          <cell r="Z15838">
            <v>59.93</v>
          </cell>
        </row>
        <row r="15839">
          <cell r="Z15839">
            <v>59.94</v>
          </cell>
        </row>
        <row r="15840">
          <cell r="Z15840">
            <v>59.95</v>
          </cell>
        </row>
        <row r="15841">
          <cell r="Z15841">
            <v>59.96</v>
          </cell>
        </row>
        <row r="15842">
          <cell r="Z15842">
            <v>59.97</v>
          </cell>
        </row>
        <row r="15843">
          <cell r="Z15843">
            <v>59.98</v>
          </cell>
        </row>
        <row r="15844">
          <cell r="Z15844">
            <v>59.99</v>
          </cell>
        </row>
        <row r="15845">
          <cell r="Z15845">
            <v>60</v>
          </cell>
        </row>
        <row r="15846">
          <cell r="Z15846">
            <v>60.01</v>
          </cell>
        </row>
        <row r="15847">
          <cell r="Z15847">
            <v>60.02</v>
          </cell>
        </row>
        <row r="15848">
          <cell r="Z15848">
            <v>60.03</v>
          </cell>
        </row>
        <row r="15849">
          <cell r="Z15849">
            <v>60.04</v>
          </cell>
        </row>
        <row r="15850">
          <cell r="Z15850">
            <v>60.05</v>
          </cell>
        </row>
        <row r="15851">
          <cell r="Z15851">
            <v>60.06</v>
          </cell>
        </row>
        <row r="15852">
          <cell r="Z15852">
            <v>60.07</v>
          </cell>
        </row>
        <row r="15853">
          <cell r="Z15853">
            <v>60.08</v>
          </cell>
        </row>
        <row r="15854">
          <cell r="Z15854">
            <v>60.09</v>
          </cell>
        </row>
        <row r="15855">
          <cell r="Z15855">
            <v>60.1</v>
          </cell>
        </row>
        <row r="15856">
          <cell r="Z15856">
            <v>60.11</v>
          </cell>
        </row>
        <row r="15857">
          <cell r="Z15857">
            <v>60.12</v>
          </cell>
        </row>
        <row r="15858">
          <cell r="Z15858">
            <v>60.13</v>
          </cell>
        </row>
        <row r="15859">
          <cell r="Z15859">
            <v>60.14</v>
          </cell>
        </row>
        <row r="15860">
          <cell r="Z15860">
            <v>60.15</v>
          </cell>
        </row>
        <row r="15861">
          <cell r="Z15861">
            <v>60.16</v>
          </cell>
        </row>
        <row r="15862">
          <cell r="Z15862">
            <v>60.17</v>
          </cell>
        </row>
        <row r="15863">
          <cell r="Z15863">
            <v>60.18</v>
          </cell>
        </row>
        <row r="15864">
          <cell r="Z15864">
            <v>60.19</v>
          </cell>
        </row>
        <row r="15865">
          <cell r="Z15865">
            <v>60.2</v>
          </cell>
        </row>
        <row r="15866">
          <cell r="Z15866">
            <v>60.21</v>
          </cell>
        </row>
        <row r="15867">
          <cell r="Z15867">
            <v>60.22</v>
          </cell>
        </row>
        <row r="15868">
          <cell r="Z15868">
            <v>60.23</v>
          </cell>
        </row>
        <row r="15869">
          <cell r="Z15869">
            <v>60.24</v>
          </cell>
        </row>
        <row r="15870">
          <cell r="Z15870">
            <v>60.25</v>
          </cell>
        </row>
        <row r="15871">
          <cell r="Z15871">
            <v>60.26</v>
          </cell>
        </row>
        <row r="15872">
          <cell r="Z15872">
            <v>60.27</v>
          </cell>
        </row>
        <row r="15873">
          <cell r="Z15873">
            <v>60.28</v>
          </cell>
        </row>
        <row r="15874">
          <cell r="Z15874">
            <v>60.29</v>
          </cell>
        </row>
        <row r="15875">
          <cell r="Z15875">
            <v>60.3</v>
          </cell>
        </row>
        <row r="15876">
          <cell r="Z15876">
            <v>60.31</v>
          </cell>
        </row>
        <row r="15877">
          <cell r="Z15877">
            <v>60.32</v>
          </cell>
        </row>
        <row r="15878">
          <cell r="Z15878">
            <v>60.33</v>
          </cell>
        </row>
        <row r="15879">
          <cell r="Z15879">
            <v>60.34</v>
          </cell>
        </row>
        <row r="15880">
          <cell r="Z15880">
            <v>60.35</v>
          </cell>
        </row>
        <row r="15881">
          <cell r="Z15881">
            <v>60.36</v>
          </cell>
        </row>
        <row r="15882">
          <cell r="Z15882">
            <v>60.37</v>
          </cell>
        </row>
        <row r="15883">
          <cell r="Z15883">
            <v>60.38</v>
          </cell>
        </row>
        <row r="15884">
          <cell r="Z15884">
            <v>60.39</v>
          </cell>
        </row>
        <row r="15885">
          <cell r="Z15885">
            <v>60.4</v>
          </cell>
        </row>
        <row r="15886">
          <cell r="Z15886">
            <v>60.41</v>
          </cell>
        </row>
        <row r="15887">
          <cell r="Z15887">
            <v>60.42</v>
          </cell>
        </row>
        <row r="15888">
          <cell r="Z15888">
            <v>60.43</v>
          </cell>
        </row>
        <row r="15889">
          <cell r="Z15889">
            <v>60.44</v>
          </cell>
        </row>
        <row r="15890">
          <cell r="Z15890">
            <v>60.45</v>
          </cell>
        </row>
        <row r="15891">
          <cell r="Z15891">
            <v>60.46</v>
          </cell>
        </row>
        <row r="15892">
          <cell r="Z15892">
            <v>60.47</v>
          </cell>
        </row>
        <row r="15893">
          <cell r="Z15893">
            <v>60.48</v>
          </cell>
        </row>
        <row r="15894">
          <cell r="Z15894">
            <v>60.49</v>
          </cell>
        </row>
        <row r="15895">
          <cell r="Z15895">
            <v>60.5</v>
          </cell>
        </row>
        <row r="15896">
          <cell r="Z15896">
            <v>60.51</v>
          </cell>
        </row>
        <row r="15897">
          <cell r="Z15897">
            <v>60.52</v>
          </cell>
        </row>
        <row r="15898">
          <cell r="Z15898">
            <v>60.53</v>
          </cell>
        </row>
        <row r="15899">
          <cell r="Z15899">
            <v>60.54</v>
          </cell>
        </row>
        <row r="15900">
          <cell r="Z15900">
            <v>60.55</v>
          </cell>
        </row>
        <row r="15901">
          <cell r="Z15901">
            <v>60.56</v>
          </cell>
        </row>
        <row r="15902">
          <cell r="Z15902">
            <v>60.57</v>
          </cell>
        </row>
        <row r="15903">
          <cell r="Z15903">
            <v>60.58</v>
          </cell>
        </row>
        <row r="15904">
          <cell r="Z15904">
            <v>60.59</v>
          </cell>
        </row>
        <row r="15905">
          <cell r="Z15905">
            <v>60.6</v>
          </cell>
        </row>
        <row r="15906">
          <cell r="Z15906">
            <v>60.61</v>
          </cell>
        </row>
        <row r="15907">
          <cell r="Z15907">
            <v>60.62</v>
          </cell>
        </row>
        <row r="15908">
          <cell r="Z15908">
            <v>60.63</v>
          </cell>
        </row>
        <row r="15909">
          <cell r="Z15909">
            <v>60.64</v>
          </cell>
        </row>
        <row r="15910">
          <cell r="Z15910">
            <v>60.65</v>
          </cell>
        </row>
        <row r="15911">
          <cell r="Z15911">
            <v>60.66</v>
          </cell>
        </row>
        <row r="15912">
          <cell r="Z15912">
            <v>60.67</v>
          </cell>
        </row>
        <row r="15913">
          <cell r="Z15913">
            <v>60.68</v>
          </cell>
        </row>
        <row r="15914">
          <cell r="Z15914">
            <v>60.69</v>
          </cell>
        </row>
        <row r="15915">
          <cell r="Z15915">
            <v>60.7</v>
          </cell>
        </row>
        <row r="15916">
          <cell r="Z15916">
            <v>60.71</v>
          </cell>
        </row>
        <row r="15917">
          <cell r="Z15917">
            <v>60.72</v>
          </cell>
        </row>
        <row r="15918">
          <cell r="Z15918">
            <v>60.73</v>
          </cell>
        </row>
        <row r="15919">
          <cell r="Z15919">
            <v>60.74</v>
          </cell>
        </row>
        <row r="15920">
          <cell r="Z15920">
            <v>60.75</v>
          </cell>
        </row>
        <row r="15921">
          <cell r="Z15921">
            <v>60.76</v>
          </cell>
        </row>
        <row r="15922">
          <cell r="Z15922">
            <v>60.77</v>
          </cell>
        </row>
        <row r="15923">
          <cell r="Z15923">
            <v>60.78</v>
          </cell>
        </row>
        <row r="15924">
          <cell r="Z15924">
            <v>60.79</v>
          </cell>
        </row>
        <row r="15925">
          <cell r="Z15925">
            <v>60.8</v>
          </cell>
        </row>
        <row r="15926">
          <cell r="Z15926">
            <v>60.81</v>
          </cell>
        </row>
        <row r="15927">
          <cell r="Z15927">
            <v>60.82</v>
          </cell>
        </row>
        <row r="15928">
          <cell r="Z15928">
            <v>60.83</v>
          </cell>
        </row>
        <row r="15929">
          <cell r="Z15929">
            <v>60.84</v>
          </cell>
        </row>
        <row r="15930">
          <cell r="Z15930">
            <v>60.85</v>
          </cell>
        </row>
        <row r="15931">
          <cell r="Z15931">
            <v>60.86</v>
          </cell>
        </row>
        <row r="15932">
          <cell r="Z15932">
            <v>60.87</v>
          </cell>
        </row>
        <row r="15933">
          <cell r="Z15933">
            <v>60.88</v>
          </cell>
        </row>
        <row r="15934">
          <cell r="Z15934">
            <v>60.89</v>
          </cell>
        </row>
        <row r="15935">
          <cell r="Z15935">
            <v>60.9</v>
          </cell>
        </row>
        <row r="15936">
          <cell r="Z15936">
            <v>60.91</v>
          </cell>
        </row>
        <row r="15937">
          <cell r="Z15937">
            <v>60.92</v>
          </cell>
        </row>
        <row r="15938">
          <cell r="Z15938">
            <v>60.93</v>
          </cell>
        </row>
        <row r="15939">
          <cell r="Z15939">
            <v>60.94</v>
          </cell>
        </row>
        <row r="15940">
          <cell r="Z15940">
            <v>60.95</v>
          </cell>
        </row>
        <row r="15941">
          <cell r="Z15941">
            <v>60.96</v>
          </cell>
        </row>
        <row r="15942">
          <cell r="Z15942">
            <v>60.97</v>
          </cell>
        </row>
        <row r="15943">
          <cell r="Z15943">
            <v>60.98</v>
          </cell>
        </row>
        <row r="15944">
          <cell r="Z15944">
            <v>60.99</v>
          </cell>
        </row>
        <row r="15945">
          <cell r="Z15945">
            <v>61</v>
          </cell>
        </row>
        <row r="15946">
          <cell r="Z15946">
            <v>61.01</v>
          </cell>
        </row>
        <row r="15947">
          <cell r="Z15947">
            <v>61.02</v>
          </cell>
        </row>
        <row r="15948">
          <cell r="Z15948">
            <v>61.03</v>
          </cell>
        </row>
        <row r="15949">
          <cell r="Z15949">
            <v>61.04</v>
          </cell>
        </row>
        <row r="15950">
          <cell r="Z15950">
            <v>61.05</v>
          </cell>
        </row>
        <row r="15951">
          <cell r="Z15951">
            <v>61.06</v>
          </cell>
        </row>
        <row r="15952">
          <cell r="Z15952">
            <v>61.07</v>
          </cell>
        </row>
        <row r="15953">
          <cell r="Z15953">
            <v>61.08</v>
          </cell>
        </row>
        <row r="15954">
          <cell r="Z15954">
            <v>61.09</v>
          </cell>
        </row>
        <row r="15955">
          <cell r="Z15955">
            <v>61.1</v>
          </cell>
        </row>
        <row r="15956">
          <cell r="Z15956">
            <v>61.11</v>
          </cell>
        </row>
        <row r="15957">
          <cell r="Z15957">
            <v>61.12</v>
          </cell>
        </row>
        <row r="15958">
          <cell r="Z15958">
            <v>61.13</v>
          </cell>
        </row>
        <row r="15959">
          <cell r="Z15959">
            <v>61.14</v>
          </cell>
        </row>
        <row r="15960">
          <cell r="Z15960">
            <v>61.15</v>
          </cell>
        </row>
        <row r="15961">
          <cell r="Z15961">
            <v>61.16</v>
          </cell>
        </row>
        <row r="15962">
          <cell r="Z15962">
            <v>61.17</v>
          </cell>
        </row>
        <row r="15963">
          <cell r="Z15963">
            <v>61.18</v>
          </cell>
        </row>
        <row r="15964">
          <cell r="Z15964">
            <v>61.19</v>
          </cell>
        </row>
        <row r="15965">
          <cell r="Z15965">
            <v>61.2</v>
          </cell>
        </row>
        <row r="15966">
          <cell r="Z15966">
            <v>61.21</v>
          </cell>
        </row>
        <row r="15967">
          <cell r="Z15967">
            <v>61.22</v>
          </cell>
        </row>
        <row r="15968">
          <cell r="Z15968">
            <v>61.23</v>
          </cell>
        </row>
        <row r="15969">
          <cell r="Z15969">
            <v>61.24</v>
          </cell>
        </row>
        <row r="15970">
          <cell r="Z15970">
            <v>61.25</v>
          </cell>
        </row>
        <row r="15971">
          <cell r="Z15971">
            <v>61.26</v>
          </cell>
        </row>
        <row r="15972">
          <cell r="Z15972">
            <v>61.27</v>
          </cell>
        </row>
        <row r="15973">
          <cell r="Z15973">
            <v>61.28</v>
          </cell>
        </row>
        <row r="15974">
          <cell r="Z15974">
            <v>61.29</v>
          </cell>
        </row>
        <row r="15975">
          <cell r="Z15975">
            <v>61.3</v>
          </cell>
        </row>
        <row r="15976">
          <cell r="Z15976">
            <v>61.31</v>
          </cell>
        </row>
        <row r="15977">
          <cell r="Z15977">
            <v>61.32</v>
          </cell>
        </row>
        <row r="15978">
          <cell r="Z15978">
            <v>61.33</v>
          </cell>
        </row>
        <row r="15979">
          <cell r="Z15979">
            <v>61.34</v>
          </cell>
        </row>
        <row r="15980">
          <cell r="Z15980">
            <v>61.35</v>
          </cell>
        </row>
        <row r="15981">
          <cell r="Z15981">
            <v>61.36</v>
          </cell>
        </row>
        <row r="15982">
          <cell r="Z15982">
            <v>61.37</v>
          </cell>
        </row>
        <row r="15983">
          <cell r="Z15983">
            <v>61.38</v>
          </cell>
        </row>
        <row r="15984">
          <cell r="Z15984">
            <v>61.39</v>
          </cell>
        </row>
        <row r="15985">
          <cell r="Z15985">
            <v>61.4</v>
          </cell>
        </row>
        <row r="15986">
          <cell r="Z15986">
            <v>61.41</v>
          </cell>
        </row>
        <row r="15987">
          <cell r="Z15987">
            <v>61.42</v>
          </cell>
        </row>
        <row r="15988">
          <cell r="Z15988">
            <v>61.43</v>
          </cell>
        </row>
        <row r="15989">
          <cell r="Z15989">
            <v>61.44</v>
          </cell>
        </row>
        <row r="15990">
          <cell r="Z15990">
            <v>61.45</v>
          </cell>
        </row>
        <row r="15991">
          <cell r="Z15991">
            <v>61.46</v>
          </cell>
        </row>
        <row r="15992">
          <cell r="Z15992">
            <v>61.47</v>
          </cell>
        </row>
        <row r="15993">
          <cell r="Z15993">
            <v>61.48</v>
          </cell>
        </row>
        <row r="15994">
          <cell r="Z15994">
            <v>61.49</v>
          </cell>
        </row>
        <row r="15995">
          <cell r="Z15995">
            <v>61.5</v>
          </cell>
        </row>
        <row r="15996">
          <cell r="Z15996">
            <v>61.51</v>
          </cell>
        </row>
        <row r="15997">
          <cell r="Z15997">
            <v>61.52</v>
          </cell>
        </row>
        <row r="15998">
          <cell r="Z15998">
            <v>61.53</v>
          </cell>
        </row>
        <row r="15999">
          <cell r="Z15999">
            <v>61.54</v>
          </cell>
        </row>
        <row r="16000">
          <cell r="Z16000">
            <v>61.55</v>
          </cell>
        </row>
        <row r="16001">
          <cell r="Z16001">
            <v>61.56</v>
          </cell>
        </row>
        <row r="16002">
          <cell r="Z16002">
            <v>61.57</v>
          </cell>
        </row>
        <row r="16003">
          <cell r="Z16003">
            <v>61.58</v>
          </cell>
        </row>
        <row r="16004">
          <cell r="Z16004">
            <v>61.59</v>
          </cell>
        </row>
        <row r="16005">
          <cell r="Z16005">
            <v>61.6</v>
          </cell>
        </row>
        <row r="16006">
          <cell r="Z16006">
            <v>61.61</v>
          </cell>
        </row>
        <row r="16007">
          <cell r="Z16007">
            <v>61.62</v>
          </cell>
        </row>
        <row r="16008">
          <cell r="Z16008">
            <v>61.63</v>
          </cell>
        </row>
        <row r="16009">
          <cell r="Z16009">
            <v>61.64</v>
          </cell>
        </row>
        <row r="16010">
          <cell r="Z16010">
            <v>61.65</v>
          </cell>
        </row>
        <row r="16011">
          <cell r="Z16011">
            <v>61.66</v>
          </cell>
        </row>
        <row r="16012">
          <cell r="Z16012">
            <v>61.67</v>
          </cell>
        </row>
        <row r="16013">
          <cell r="Z16013">
            <v>61.68</v>
          </cell>
        </row>
        <row r="16014">
          <cell r="Z16014">
            <v>61.69</v>
          </cell>
        </row>
        <row r="16015">
          <cell r="Z16015">
            <v>61.7</v>
          </cell>
        </row>
        <row r="16016">
          <cell r="Z16016">
            <v>61.71</v>
          </cell>
        </row>
        <row r="16017">
          <cell r="Z16017">
            <v>61.72</v>
          </cell>
        </row>
        <row r="16018">
          <cell r="Z16018">
            <v>61.73</v>
          </cell>
        </row>
        <row r="16019">
          <cell r="Z16019">
            <v>61.74</v>
          </cell>
        </row>
        <row r="16020">
          <cell r="Z16020">
            <v>61.75</v>
          </cell>
        </row>
        <row r="16021">
          <cell r="Z16021">
            <v>61.76</v>
          </cell>
        </row>
        <row r="16022">
          <cell r="Z16022">
            <v>61.77</v>
          </cell>
        </row>
        <row r="16023">
          <cell r="Z16023">
            <v>61.78</v>
          </cell>
        </row>
        <row r="16024">
          <cell r="Z16024">
            <v>61.79</v>
          </cell>
        </row>
        <row r="16025">
          <cell r="Z16025">
            <v>61.8</v>
          </cell>
        </row>
        <row r="16026">
          <cell r="Z16026">
            <v>61.81</v>
          </cell>
        </row>
        <row r="16027">
          <cell r="Z16027">
            <v>61.82</v>
          </cell>
        </row>
        <row r="16028">
          <cell r="Z16028">
            <v>61.83</v>
          </cell>
        </row>
        <row r="16029">
          <cell r="Z16029">
            <v>61.84</v>
          </cell>
        </row>
        <row r="16030">
          <cell r="Z16030">
            <v>61.85</v>
          </cell>
        </row>
        <row r="16031">
          <cell r="Z16031">
            <v>61.86</v>
          </cell>
        </row>
        <row r="16032">
          <cell r="Z16032">
            <v>61.87</v>
          </cell>
        </row>
        <row r="16033">
          <cell r="Z16033">
            <v>61.88</v>
          </cell>
        </row>
        <row r="16034">
          <cell r="Z16034">
            <v>61.89</v>
          </cell>
        </row>
        <row r="16035">
          <cell r="Z16035">
            <v>61.9</v>
          </cell>
        </row>
        <row r="16036">
          <cell r="Z16036">
            <v>61.91</v>
          </cell>
        </row>
        <row r="16037">
          <cell r="Z16037">
            <v>61.92</v>
          </cell>
        </row>
        <row r="16038">
          <cell r="Z16038">
            <v>61.93</v>
          </cell>
        </row>
        <row r="16039">
          <cell r="Z16039">
            <v>61.94</v>
          </cell>
        </row>
        <row r="16040">
          <cell r="Z16040">
            <v>61.95</v>
          </cell>
        </row>
        <row r="16041">
          <cell r="Z16041">
            <v>61.96</v>
          </cell>
        </row>
        <row r="16042">
          <cell r="Z16042">
            <v>61.97</v>
          </cell>
        </row>
        <row r="16043">
          <cell r="Z16043">
            <v>61.98</v>
          </cell>
        </row>
        <row r="16044">
          <cell r="Z16044">
            <v>61.99</v>
          </cell>
        </row>
        <row r="16045">
          <cell r="Z16045">
            <v>62</v>
          </cell>
        </row>
        <row r="16046">
          <cell r="Z16046">
            <v>62.01</v>
          </cell>
        </row>
        <row r="16047">
          <cell r="Z16047">
            <v>62.02</v>
          </cell>
        </row>
        <row r="16048">
          <cell r="Z16048">
            <v>62.03</v>
          </cell>
        </row>
        <row r="16049">
          <cell r="Z16049">
            <v>62.04</v>
          </cell>
        </row>
        <row r="16050">
          <cell r="Z16050">
            <v>62.05</v>
          </cell>
        </row>
        <row r="16051">
          <cell r="Z16051">
            <v>62.06</v>
          </cell>
        </row>
        <row r="16052">
          <cell r="Z16052">
            <v>62.07</v>
          </cell>
        </row>
        <row r="16053">
          <cell r="Z16053">
            <v>62.08</v>
          </cell>
        </row>
        <row r="16054">
          <cell r="Z16054">
            <v>62.09</v>
          </cell>
        </row>
        <row r="16055">
          <cell r="Z16055">
            <v>62.1</v>
          </cell>
        </row>
        <row r="16056">
          <cell r="Z16056">
            <v>62.11</v>
          </cell>
        </row>
        <row r="16057">
          <cell r="Z16057">
            <v>62.12</v>
          </cell>
        </row>
        <row r="16058">
          <cell r="Z16058">
            <v>62.13</v>
          </cell>
        </row>
        <row r="16059">
          <cell r="Z16059">
            <v>62.14</v>
          </cell>
        </row>
        <row r="16060">
          <cell r="Z16060">
            <v>62.15</v>
          </cell>
        </row>
        <row r="16061">
          <cell r="Z16061">
            <v>62.16</v>
          </cell>
        </row>
        <row r="16062">
          <cell r="Z16062">
            <v>62.17</v>
          </cell>
        </row>
        <row r="16063">
          <cell r="Z16063">
            <v>62.18</v>
          </cell>
        </row>
        <row r="16064">
          <cell r="Z16064">
            <v>62.19</v>
          </cell>
        </row>
        <row r="16065">
          <cell r="Z16065">
            <v>62.2</v>
          </cell>
        </row>
        <row r="16066">
          <cell r="Z16066">
            <v>62.21</v>
          </cell>
        </row>
        <row r="16067">
          <cell r="Z16067">
            <v>62.22</v>
          </cell>
        </row>
        <row r="16068">
          <cell r="Z16068">
            <v>62.23</v>
          </cell>
        </row>
        <row r="16069">
          <cell r="Z16069">
            <v>62.24</v>
          </cell>
        </row>
        <row r="16070">
          <cell r="Z16070">
            <v>62.25</v>
          </cell>
        </row>
        <row r="16071">
          <cell r="Z16071">
            <v>62.26</v>
          </cell>
        </row>
        <row r="16072">
          <cell r="Z16072">
            <v>62.27</v>
          </cell>
        </row>
        <row r="16073">
          <cell r="Z16073">
            <v>62.28</v>
          </cell>
        </row>
        <row r="16074">
          <cell r="Z16074">
            <v>62.29</v>
          </cell>
        </row>
        <row r="16075">
          <cell r="Z16075">
            <v>62.3</v>
          </cell>
        </row>
        <row r="16076">
          <cell r="Z16076">
            <v>62.31</v>
          </cell>
        </row>
        <row r="16077">
          <cell r="Z16077">
            <v>62.32</v>
          </cell>
        </row>
        <row r="16078">
          <cell r="Z16078">
            <v>62.33</v>
          </cell>
        </row>
        <row r="16079">
          <cell r="Z16079">
            <v>62.34</v>
          </cell>
        </row>
        <row r="16080">
          <cell r="Z16080">
            <v>62.35</v>
          </cell>
        </row>
        <row r="16081">
          <cell r="Z16081">
            <v>62.36</v>
          </cell>
        </row>
        <row r="16082">
          <cell r="Z16082">
            <v>62.37</v>
          </cell>
        </row>
        <row r="16083">
          <cell r="Z16083">
            <v>62.38</v>
          </cell>
        </row>
        <row r="16084">
          <cell r="Z16084">
            <v>62.39</v>
          </cell>
        </row>
        <row r="16085">
          <cell r="Z16085">
            <v>62.4</v>
          </cell>
        </row>
        <row r="16086">
          <cell r="Z16086">
            <v>62.41</v>
          </cell>
        </row>
        <row r="16087">
          <cell r="Z16087">
            <v>62.42</v>
          </cell>
        </row>
        <row r="16088">
          <cell r="Z16088">
            <v>62.43</v>
          </cell>
        </row>
        <row r="16089">
          <cell r="Z16089">
            <v>62.44</v>
          </cell>
        </row>
        <row r="16090">
          <cell r="Z16090">
            <v>62.45</v>
          </cell>
        </row>
        <row r="16091">
          <cell r="Z16091">
            <v>62.46</v>
          </cell>
        </row>
        <row r="16092">
          <cell r="Z16092">
            <v>62.47</v>
          </cell>
        </row>
        <row r="16093">
          <cell r="Z16093">
            <v>62.48</v>
          </cell>
        </row>
        <row r="16094">
          <cell r="Z16094">
            <v>62.49</v>
          </cell>
        </row>
        <row r="16095">
          <cell r="Z16095">
            <v>62.5</v>
          </cell>
        </row>
        <row r="16096">
          <cell r="Z16096">
            <v>62.51</v>
          </cell>
        </row>
        <row r="16097">
          <cell r="Z16097">
            <v>62.52</v>
          </cell>
        </row>
        <row r="16098">
          <cell r="Z16098">
            <v>62.53</v>
          </cell>
        </row>
        <row r="16099">
          <cell r="Z16099">
            <v>62.54</v>
          </cell>
        </row>
        <row r="16100">
          <cell r="Z16100">
            <v>62.55</v>
          </cell>
        </row>
        <row r="16101">
          <cell r="Z16101">
            <v>62.56</v>
          </cell>
        </row>
        <row r="16102">
          <cell r="Z16102">
            <v>62.57</v>
          </cell>
        </row>
        <row r="16103">
          <cell r="Z16103">
            <v>62.58</v>
          </cell>
        </row>
        <row r="16104">
          <cell r="Z16104">
            <v>62.59</v>
          </cell>
        </row>
        <row r="16105">
          <cell r="Z16105">
            <v>62.6</v>
          </cell>
        </row>
        <row r="16106">
          <cell r="Z16106">
            <v>62.61</v>
          </cell>
        </row>
        <row r="16107">
          <cell r="Z16107">
            <v>62.62</v>
          </cell>
        </row>
        <row r="16108">
          <cell r="Z16108">
            <v>62.63</v>
          </cell>
        </row>
        <row r="16109">
          <cell r="Z16109">
            <v>62.64</v>
          </cell>
        </row>
        <row r="16110">
          <cell r="Z16110">
            <v>62.65</v>
          </cell>
        </row>
        <row r="16111">
          <cell r="Z16111">
            <v>62.66</v>
          </cell>
        </row>
        <row r="16112">
          <cell r="Z16112">
            <v>62.67</v>
          </cell>
        </row>
        <row r="16113">
          <cell r="Z16113">
            <v>62.68</v>
          </cell>
        </row>
        <row r="16114">
          <cell r="Z16114">
            <v>62.69</v>
          </cell>
        </row>
        <row r="16115">
          <cell r="Z16115">
            <v>62.7</v>
          </cell>
        </row>
        <row r="16116">
          <cell r="Z16116">
            <v>62.71</v>
          </cell>
        </row>
        <row r="16117">
          <cell r="Z16117">
            <v>62.72</v>
          </cell>
        </row>
        <row r="16118">
          <cell r="Z16118">
            <v>62.73</v>
          </cell>
        </row>
        <row r="16119">
          <cell r="Z16119">
            <v>62.74</v>
          </cell>
        </row>
        <row r="16120">
          <cell r="Z16120">
            <v>62.75</v>
          </cell>
        </row>
        <row r="16121">
          <cell r="Z16121">
            <v>62.76</v>
          </cell>
        </row>
        <row r="16122">
          <cell r="Z16122">
            <v>62.77</v>
          </cell>
        </row>
        <row r="16123">
          <cell r="Z16123">
            <v>62.78</v>
          </cell>
        </row>
        <row r="16124">
          <cell r="Z16124">
            <v>62.79</v>
          </cell>
        </row>
        <row r="16125">
          <cell r="Z16125">
            <v>62.8</v>
          </cell>
        </row>
        <row r="16126">
          <cell r="Z16126">
            <v>62.81</v>
          </cell>
        </row>
        <row r="16127">
          <cell r="Z16127">
            <v>62.82</v>
          </cell>
        </row>
        <row r="16128">
          <cell r="Z16128">
            <v>62.83</v>
          </cell>
        </row>
        <row r="16129">
          <cell r="Z16129">
            <v>62.84</v>
          </cell>
        </row>
        <row r="16130">
          <cell r="Z16130">
            <v>62.85</v>
          </cell>
        </row>
        <row r="16131">
          <cell r="Z16131">
            <v>62.86</v>
          </cell>
        </row>
        <row r="16132">
          <cell r="Z16132">
            <v>62.87</v>
          </cell>
        </row>
        <row r="16133">
          <cell r="Z16133">
            <v>62.88</v>
          </cell>
        </row>
        <row r="16134">
          <cell r="Z16134">
            <v>62.89</v>
          </cell>
        </row>
        <row r="16135">
          <cell r="Z16135">
            <v>62.9</v>
          </cell>
        </row>
        <row r="16136">
          <cell r="Z16136">
            <v>62.91</v>
          </cell>
        </row>
        <row r="16137">
          <cell r="Z16137">
            <v>62.92</v>
          </cell>
        </row>
        <row r="16138">
          <cell r="Z16138">
            <v>62.93</v>
          </cell>
        </row>
        <row r="16139">
          <cell r="Z16139">
            <v>62.94</v>
          </cell>
        </row>
        <row r="16140">
          <cell r="Z16140">
            <v>62.95</v>
          </cell>
        </row>
        <row r="16141">
          <cell r="Z16141">
            <v>62.96</v>
          </cell>
        </row>
        <row r="16142">
          <cell r="Z16142">
            <v>62.97</v>
          </cell>
        </row>
        <row r="16143">
          <cell r="Z16143">
            <v>62.98</v>
          </cell>
        </row>
        <row r="16144">
          <cell r="Z16144">
            <v>62.99</v>
          </cell>
        </row>
        <row r="16145">
          <cell r="Z16145">
            <v>63</v>
          </cell>
        </row>
        <row r="16146">
          <cell r="Z16146">
            <v>63.01</v>
          </cell>
        </row>
        <row r="16147">
          <cell r="Z16147">
            <v>63.02</v>
          </cell>
        </row>
        <row r="16148">
          <cell r="Z16148">
            <v>63.03</v>
          </cell>
        </row>
        <row r="16149">
          <cell r="Z16149">
            <v>63.04</v>
          </cell>
        </row>
        <row r="16150">
          <cell r="Z16150">
            <v>63.05</v>
          </cell>
        </row>
        <row r="16151">
          <cell r="Z16151">
            <v>63.06</v>
          </cell>
        </row>
        <row r="16152">
          <cell r="Z16152">
            <v>63.07</v>
          </cell>
        </row>
        <row r="16153">
          <cell r="Z16153">
            <v>63.08</v>
          </cell>
        </row>
        <row r="16154">
          <cell r="Z16154">
            <v>63.09</v>
          </cell>
        </row>
        <row r="16155">
          <cell r="Z16155">
            <v>63.1</v>
          </cell>
        </row>
        <row r="16156">
          <cell r="Z16156">
            <v>63.11</v>
          </cell>
        </row>
        <row r="16157">
          <cell r="Z16157">
            <v>63.12</v>
          </cell>
        </row>
        <row r="16158">
          <cell r="Z16158">
            <v>63.13</v>
          </cell>
        </row>
        <row r="16159">
          <cell r="Z16159">
            <v>63.14</v>
          </cell>
        </row>
        <row r="16160">
          <cell r="Z16160">
            <v>63.15</v>
          </cell>
        </row>
        <row r="16161">
          <cell r="Z16161">
            <v>63.16</v>
          </cell>
        </row>
        <row r="16162">
          <cell r="Z16162">
            <v>63.17</v>
          </cell>
        </row>
        <row r="16163">
          <cell r="Z16163">
            <v>63.18</v>
          </cell>
        </row>
        <row r="16164">
          <cell r="Z16164">
            <v>63.19</v>
          </cell>
        </row>
        <row r="16165">
          <cell r="Z16165">
            <v>63.2</v>
          </cell>
        </row>
        <row r="16166">
          <cell r="Z16166">
            <v>63.21</v>
          </cell>
        </row>
        <row r="16167">
          <cell r="Z16167">
            <v>63.22</v>
          </cell>
        </row>
        <row r="16168">
          <cell r="Z16168">
            <v>63.23</v>
          </cell>
        </row>
        <row r="16169">
          <cell r="Z16169">
            <v>63.24</v>
          </cell>
        </row>
        <row r="16170">
          <cell r="Z16170">
            <v>63.25</v>
          </cell>
        </row>
        <row r="16171">
          <cell r="Z16171">
            <v>63.26</v>
          </cell>
        </row>
        <row r="16172">
          <cell r="Z16172">
            <v>63.27</v>
          </cell>
        </row>
        <row r="16173">
          <cell r="Z16173">
            <v>63.28</v>
          </cell>
        </row>
        <row r="16174">
          <cell r="Z16174">
            <v>63.29</v>
          </cell>
        </row>
        <row r="16175">
          <cell r="Z16175">
            <v>63.3</v>
          </cell>
        </row>
        <row r="16176">
          <cell r="Z16176">
            <v>63.31</v>
          </cell>
        </row>
        <row r="16177">
          <cell r="Z16177">
            <v>63.32</v>
          </cell>
        </row>
        <row r="16178">
          <cell r="Z16178">
            <v>63.33</v>
          </cell>
        </row>
        <row r="16179">
          <cell r="Z16179">
            <v>63.34</v>
          </cell>
        </row>
        <row r="16180">
          <cell r="Z16180">
            <v>63.35</v>
          </cell>
        </row>
        <row r="16181">
          <cell r="Z16181">
            <v>63.36</v>
          </cell>
        </row>
        <row r="16182">
          <cell r="Z16182">
            <v>63.37</v>
          </cell>
        </row>
        <row r="16183">
          <cell r="Z16183">
            <v>63.38</v>
          </cell>
        </row>
        <row r="16184">
          <cell r="Z16184">
            <v>63.39</v>
          </cell>
        </row>
        <row r="16185">
          <cell r="Z16185">
            <v>63.4</v>
          </cell>
        </row>
        <row r="16186">
          <cell r="Z16186">
            <v>63.41</v>
          </cell>
        </row>
        <row r="16187">
          <cell r="Z16187">
            <v>63.42</v>
          </cell>
        </row>
        <row r="16188">
          <cell r="Z16188">
            <v>63.43</v>
          </cell>
        </row>
        <row r="16189">
          <cell r="Z16189">
            <v>63.44</v>
          </cell>
        </row>
        <row r="16190">
          <cell r="Z16190">
            <v>63.45</v>
          </cell>
        </row>
        <row r="16191">
          <cell r="Z16191">
            <v>63.46</v>
          </cell>
        </row>
        <row r="16192">
          <cell r="Z16192">
            <v>63.47</v>
          </cell>
        </row>
        <row r="16193">
          <cell r="Z16193">
            <v>63.48</v>
          </cell>
        </row>
        <row r="16194">
          <cell r="Z16194">
            <v>63.49</v>
          </cell>
        </row>
        <row r="16195">
          <cell r="Z16195">
            <v>63.5</v>
          </cell>
        </row>
        <row r="16196">
          <cell r="Z16196">
            <v>63.51</v>
          </cell>
        </row>
        <row r="16197">
          <cell r="Z16197">
            <v>63.52</v>
          </cell>
        </row>
        <row r="16198">
          <cell r="Z16198">
            <v>63.53</v>
          </cell>
        </row>
        <row r="16199">
          <cell r="Z16199">
            <v>63.54</v>
          </cell>
        </row>
        <row r="16200">
          <cell r="Z16200">
            <v>63.55</v>
          </cell>
        </row>
        <row r="16201">
          <cell r="Z16201">
            <v>63.56</v>
          </cell>
        </row>
        <row r="16202">
          <cell r="Z16202">
            <v>63.57</v>
          </cell>
        </row>
        <row r="16203">
          <cell r="Z16203">
            <v>63.58</v>
          </cell>
        </row>
        <row r="16204">
          <cell r="Z16204">
            <v>63.59</v>
          </cell>
        </row>
        <row r="16205">
          <cell r="Z16205">
            <v>63.6</v>
          </cell>
        </row>
        <row r="16206">
          <cell r="Z16206">
            <v>63.61</v>
          </cell>
        </row>
        <row r="16207">
          <cell r="Z16207">
            <v>63.62</v>
          </cell>
        </row>
        <row r="16208">
          <cell r="Z16208">
            <v>63.63</v>
          </cell>
        </row>
        <row r="16209">
          <cell r="Z16209">
            <v>63.64</v>
          </cell>
        </row>
        <row r="16210">
          <cell r="Z16210">
            <v>63.65</v>
          </cell>
        </row>
        <row r="16211">
          <cell r="Z16211">
            <v>63.66</v>
          </cell>
        </row>
        <row r="16212">
          <cell r="Z16212">
            <v>63.67</v>
          </cell>
        </row>
        <row r="16213">
          <cell r="Z16213">
            <v>63.68</v>
          </cell>
        </row>
        <row r="16214">
          <cell r="Z16214">
            <v>63.69</v>
          </cell>
        </row>
        <row r="16215">
          <cell r="Z16215">
            <v>63.7</v>
          </cell>
        </row>
        <row r="16216">
          <cell r="Z16216">
            <v>63.71</v>
          </cell>
        </row>
        <row r="16217">
          <cell r="Z16217">
            <v>63.72</v>
          </cell>
        </row>
        <row r="16218">
          <cell r="Z16218">
            <v>63.73</v>
          </cell>
        </row>
        <row r="16219">
          <cell r="Z16219">
            <v>63.74</v>
          </cell>
        </row>
        <row r="16220">
          <cell r="Z16220">
            <v>63.75</v>
          </cell>
        </row>
        <row r="16221">
          <cell r="Z16221">
            <v>63.76</v>
          </cell>
        </row>
        <row r="16222">
          <cell r="Z16222">
            <v>63.77</v>
          </cell>
        </row>
        <row r="16223">
          <cell r="Z16223">
            <v>63.78</v>
          </cell>
        </row>
        <row r="16224">
          <cell r="Z16224">
            <v>63.79</v>
          </cell>
        </row>
        <row r="16225">
          <cell r="Z16225">
            <v>63.8</v>
          </cell>
        </row>
        <row r="16226">
          <cell r="Z16226">
            <v>63.81</v>
          </cell>
        </row>
        <row r="16227">
          <cell r="Z16227">
            <v>63.82</v>
          </cell>
        </row>
        <row r="16228">
          <cell r="Z16228">
            <v>63.83</v>
          </cell>
        </row>
        <row r="16229">
          <cell r="Z16229">
            <v>63.84</v>
          </cell>
        </row>
        <row r="16230">
          <cell r="Z16230">
            <v>63.85</v>
          </cell>
        </row>
        <row r="16231">
          <cell r="Z16231">
            <v>63.86</v>
          </cell>
        </row>
        <row r="16232">
          <cell r="Z16232">
            <v>63.87</v>
          </cell>
        </row>
        <row r="16233">
          <cell r="Z16233">
            <v>63.88</v>
          </cell>
        </row>
        <row r="16234">
          <cell r="Z16234">
            <v>63.89</v>
          </cell>
        </row>
        <row r="16235">
          <cell r="Z16235">
            <v>63.9</v>
          </cell>
        </row>
        <row r="16236">
          <cell r="Z16236">
            <v>63.91</v>
          </cell>
        </row>
        <row r="16237">
          <cell r="Z16237">
            <v>63.92</v>
          </cell>
        </row>
        <row r="16238">
          <cell r="Z16238">
            <v>63.93</v>
          </cell>
        </row>
        <row r="16239">
          <cell r="Z16239">
            <v>63.94</v>
          </cell>
        </row>
        <row r="16240">
          <cell r="Z16240">
            <v>63.95</v>
          </cell>
        </row>
        <row r="16241">
          <cell r="Z16241">
            <v>63.96</v>
          </cell>
        </row>
        <row r="16242">
          <cell r="Z16242">
            <v>63.97</v>
          </cell>
        </row>
        <row r="16243">
          <cell r="Z16243">
            <v>63.98</v>
          </cell>
        </row>
        <row r="16244">
          <cell r="Z16244">
            <v>63.99</v>
          </cell>
        </row>
        <row r="16245">
          <cell r="Z16245">
            <v>64</v>
          </cell>
        </row>
        <row r="16246">
          <cell r="Z16246">
            <v>64.010000000000005</v>
          </cell>
        </row>
        <row r="16247">
          <cell r="Z16247">
            <v>64.02</v>
          </cell>
        </row>
        <row r="16248">
          <cell r="Z16248">
            <v>64.03</v>
          </cell>
        </row>
        <row r="16249">
          <cell r="Z16249">
            <v>64.040000000000006</v>
          </cell>
        </row>
        <row r="16250">
          <cell r="Z16250">
            <v>64.05</v>
          </cell>
        </row>
        <row r="16251">
          <cell r="Z16251">
            <v>64.06</v>
          </cell>
        </row>
        <row r="16252">
          <cell r="Z16252">
            <v>64.069999999999993</v>
          </cell>
        </row>
        <row r="16253">
          <cell r="Z16253">
            <v>64.08</v>
          </cell>
        </row>
        <row r="16254">
          <cell r="Z16254">
            <v>64.09</v>
          </cell>
        </row>
        <row r="16255">
          <cell r="Z16255">
            <v>64.099999999999994</v>
          </cell>
        </row>
        <row r="16256">
          <cell r="Z16256">
            <v>64.11</v>
          </cell>
        </row>
        <row r="16257">
          <cell r="Z16257">
            <v>64.12</v>
          </cell>
        </row>
        <row r="16258">
          <cell r="Z16258">
            <v>64.13</v>
          </cell>
        </row>
        <row r="16259">
          <cell r="Z16259">
            <v>64.14</v>
          </cell>
        </row>
        <row r="16260">
          <cell r="Z16260">
            <v>64.150000000000006</v>
          </cell>
        </row>
        <row r="16261">
          <cell r="Z16261">
            <v>64.16</v>
          </cell>
        </row>
        <row r="16262">
          <cell r="Z16262">
            <v>64.17</v>
          </cell>
        </row>
        <row r="16263">
          <cell r="Z16263">
            <v>64.180000000000007</v>
          </cell>
        </row>
        <row r="16264">
          <cell r="Z16264">
            <v>64.19</v>
          </cell>
        </row>
        <row r="16265">
          <cell r="Z16265">
            <v>64.2</v>
          </cell>
        </row>
        <row r="16266">
          <cell r="Z16266">
            <v>64.209999999999994</v>
          </cell>
        </row>
        <row r="16267">
          <cell r="Z16267">
            <v>64.22</v>
          </cell>
        </row>
        <row r="16268">
          <cell r="Z16268">
            <v>64.23</v>
          </cell>
        </row>
        <row r="16269">
          <cell r="Z16269">
            <v>64.239999999999995</v>
          </cell>
        </row>
        <row r="16270">
          <cell r="Z16270">
            <v>64.25</v>
          </cell>
        </row>
        <row r="16271">
          <cell r="Z16271">
            <v>64.260000000000005</v>
          </cell>
        </row>
        <row r="16272">
          <cell r="Z16272">
            <v>64.27</v>
          </cell>
        </row>
        <row r="16273">
          <cell r="Z16273">
            <v>64.28</v>
          </cell>
        </row>
        <row r="16274">
          <cell r="Z16274">
            <v>64.290000000000006</v>
          </cell>
        </row>
        <row r="16275">
          <cell r="Z16275">
            <v>64.3</v>
          </cell>
        </row>
        <row r="16276">
          <cell r="Z16276">
            <v>64.31</v>
          </cell>
        </row>
        <row r="16277">
          <cell r="Z16277">
            <v>64.319999999999993</v>
          </cell>
        </row>
        <row r="16278">
          <cell r="Z16278">
            <v>64.33</v>
          </cell>
        </row>
        <row r="16279">
          <cell r="Z16279">
            <v>64.34</v>
          </cell>
        </row>
        <row r="16280">
          <cell r="Z16280">
            <v>64.349999999999994</v>
          </cell>
        </row>
        <row r="16281">
          <cell r="Z16281">
            <v>64.36</v>
          </cell>
        </row>
        <row r="16282">
          <cell r="Z16282">
            <v>64.37</v>
          </cell>
        </row>
        <row r="16283">
          <cell r="Z16283">
            <v>64.38</v>
          </cell>
        </row>
        <row r="16284">
          <cell r="Z16284">
            <v>64.39</v>
          </cell>
        </row>
        <row r="16285">
          <cell r="Z16285">
            <v>64.400000000000006</v>
          </cell>
        </row>
        <row r="16286">
          <cell r="Z16286">
            <v>64.41</v>
          </cell>
        </row>
        <row r="16287">
          <cell r="Z16287">
            <v>64.42</v>
          </cell>
        </row>
        <row r="16288">
          <cell r="Z16288">
            <v>64.430000000000007</v>
          </cell>
        </row>
        <row r="16289">
          <cell r="Z16289">
            <v>64.44</v>
          </cell>
        </row>
        <row r="16290">
          <cell r="Z16290">
            <v>64.45</v>
          </cell>
        </row>
        <row r="16291">
          <cell r="Z16291">
            <v>64.459999999999994</v>
          </cell>
        </row>
        <row r="16292">
          <cell r="Z16292">
            <v>64.47</v>
          </cell>
        </row>
        <row r="16293">
          <cell r="Z16293">
            <v>64.48</v>
          </cell>
        </row>
        <row r="16294">
          <cell r="Z16294">
            <v>64.489999999999995</v>
          </cell>
        </row>
        <row r="16295">
          <cell r="Z16295">
            <v>64.5</v>
          </cell>
        </row>
        <row r="16296">
          <cell r="Z16296">
            <v>64.510000000000005</v>
          </cell>
        </row>
        <row r="16297">
          <cell r="Z16297">
            <v>64.52</v>
          </cell>
        </row>
        <row r="16298">
          <cell r="Z16298">
            <v>64.53</v>
          </cell>
        </row>
        <row r="16299">
          <cell r="Z16299">
            <v>64.540000000000006</v>
          </cell>
        </row>
        <row r="16300">
          <cell r="Z16300">
            <v>64.55</v>
          </cell>
        </row>
        <row r="16301">
          <cell r="Z16301">
            <v>64.56</v>
          </cell>
        </row>
        <row r="16302">
          <cell r="Z16302">
            <v>64.569999999999993</v>
          </cell>
        </row>
        <row r="16303">
          <cell r="Z16303">
            <v>64.58</v>
          </cell>
        </row>
        <row r="16304">
          <cell r="Z16304">
            <v>64.59</v>
          </cell>
        </row>
        <row r="16305">
          <cell r="Z16305">
            <v>64.599999999999994</v>
          </cell>
        </row>
        <row r="16306">
          <cell r="Z16306">
            <v>64.61</v>
          </cell>
        </row>
        <row r="16307">
          <cell r="Z16307">
            <v>64.62</v>
          </cell>
        </row>
        <row r="16308">
          <cell r="Z16308">
            <v>64.63</v>
          </cell>
        </row>
        <row r="16309">
          <cell r="Z16309">
            <v>64.64</v>
          </cell>
        </row>
        <row r="16310">
          <cell r="Z16310">
            <v>64.650000000000006</v>
          </cell>
        </row>
        <row r="16311">
          <cell r="Z16311">
            <v>64.66</v>
          </cell>
        </row>
        <row r="16312">
          <cell r="Z16312">
            <v>64.67</v>
          </cell>
        </row>
        <row r="16313">
          <cell r="Z16313">
            <v>64.680000000000007</v>
          </cell>
        </row>
        <row r="16314">
          <cell r="Z16314">
            <v>64.69</v>
          </cell>
        </row>
        <row r="16315">
          <cell r="Z16315">
            <v>64.7</v>
          </cell>
        </row>
        <row r="16316">
          <cell r="Z16316">
            <v>64.709999999999994</v>
          </cell>
        </row>
        <row r="16317">
          <cell r="Z16317">
            <v>64.72</v>
          </cell>
        </row>
        <row r="16318">
          <cell r="Z16318">
            <v>64.73</v>
          </cell>
        </row>
        <row r="16319">
          <cell r="Z16319">
            <v>64.739999999999995</v>
          </cell>
        </row>
        <row r="16320">
          <cell r="Z16320">
            <v>64.75</v>
          </cell>
        </row>
        <row r="16321">
          <cell r="Z16321">
            <v>64.760000000000005</v>
          </cell>
        </row>
        <row r="16322">
          <cell r="Z16322">
            <v>64.77</v>
          </cell>
        </row>
        <row r="16323">
          <cell r="Z16323">
            <v>64.78</v>
          </cell>
        </row>
        <row r="16324">
          <cell r="Z16324">
            <v>64.790000000000006</v>
          </cell>
        </row>
        <row r="16325">
          <cell r="Z16325">
            <v>64.8</v>
          </cell>
        </row>
        <row r="16326">
          <cell r="Z16326">
            <v>64.81</v>
          </cell>
        </row>
        <row r="16327">
          <cell r="Z16327">
            <v>64.819999999999993</v>
          </cell>
        </row>
        <row r="16328">
          <cell r="Z16328">
            <v>64.83</v>
          </cell>
        </row>
        <row r="16329">
          <cell r="Z16329">
            <v>64.84</v>
          </cell>
        </row>
        <row r="16330">
          <cell r="Z16330">
            <v>64.849999999999994</v>
          </cell>
        </row>
        <row r="16331">
          <cell r="Z16331">
            <v>64.86</v>
          </cell>
        </row>
        <row r="16332">
          <cell r="Z16332">
            <v>64.87</v>
          </cell>
        </row>
        <row r="16333">
          <cell r="Z16333">
            <v>64.88</v>
          </cell>
        </row>
        <row r="16334">
          <cell r="Z16334">
            <v>64.89</v>
          </cell>
        </row>
        <row r="16335">
          <cell r="Z16335">
            <v>64.900000000000006</v>
          </cell>
        </row>
        <row r="16336">
          <cell r="Z16336">
            <v>64.91</v>
          </cell>
        </row>
        <row r="16337">
          <cell r="Z16337">
            <v>64.92</v>
          </cell>
        </row>
        <row r="16338">
          <cell r="Z16338">
            <v>64.930000000000007</v>
          </cell>
        </row>
        <row r="16339">
          <cell r="Z16339">
            <v>64.94</v>
          </cell>
        </row>
        <row r="16340">
          <cell r="Z16340">
            <v>64.95</v>
          </cell>
        </row>
        <row r="16341">
          <cell r="Z16341">
            <v>64.959999999999994</v>
          </cell>
        </row>
        <row r="16342">
          <cell r="Z16342">
            <v>64.97</v>
          </cell>
        </row>
        <row r="16343">
          <cell r="Z16343">
            <v>64.98</v>
          </cell>
        </row>
        <row r="16344">
          <cell r="Z16344">
            <v>64.989999999999995</v>
          </cell>
        </row>
        <row r="16345">
          <cell r="Z16345">
            <v>65</v>
          </cell>
        </row>
        <row r="16346">
          <cell r="Z16346">
            <v>65.010000000000005</v>
          </cell>
        </row>
        <row r="16347">
          <cell r="Z16347">
            <v>65.02</v>
          </cell>
        </row>
        <row r="16348">
          <cell r="Z16348">
            <v>65.03</v>
          </cell>
        </row>
        <row r="16349">
          <cell r="Z16349">
            <v>65.040000000000006</v>
          </cell>
        </row>
        <row r="16350">
          <cell r="Z16350">
            <v>65.05</v>
          </cell>
        </row>
        <row r="16351">
          <cell r="Z16351">
            <v>65.06</v>
          </cell>
        </row>
        <row r="16352">
          <cell r="Z16352">
            <v>65.069999999999993</v>
          </cell>
        </row>
        <row r="16353">
          <cell r="Z16353">
            <v>65.08</v>
          </cell>
        </row>
        <row r="16354">
          <cell r="Z16354">
            <v>65.09</v>
          </cell>
        </row>
        <row r="16355">
          <cell r="Z16355">
            <v>65.099999999999994</v>
          </cell>
        </row>
        <row r="16356">
          <cell r="Z16356">
            <v>65.11</v>
          </cell>
        </row>
        <row r="16357">
          <cell r="Z16357">
            <v>65.12</v>
          </cell>
        </row>
        <row r="16358">
          <cell r="Z16358">
            <v>65.13</v>
          </cell>
        </row>
        <row r="16359">
          <cell r="Z16359">
            <v>65.14</v>
          </cell>
        </row>
        <row r="16360">
          <cell r="Z16360">
            <v>65.150000000000006</v>
          </cell>
        </row>
        <row r="16361">
          <cell r="Z16361">
            <v>65.16</v>
          </cell>
        </row>
        <row r="16362">
          <cell r="Z16362">
            <v>65.17</v>
          </cell>
        </row>
        <row r="16363">
          <cell r="Z16363">
            <v>65.180000000000007</v>
          </cell>
        </row>
        <row r="16364">
          <cell r="Z16364">
            <v>65.19</v>
          </cell>
        </row>
        <row r="16365">
          <cell r="Z16365">
            <v>65.2</v>
          </cell>
        </row>
        <row r="16366">
          <cell r="Z16366">
            <v>65.209999999999994</v>
          </cell>
        </row>
        <row r="16367">
          <cell r="Z16367">
            <v>65.22</v>
          </cell>
        </row>
        <row r="16368">
          <cell r="Z16368">
            <v>65.23</v>
          </cell>
        </row>
        <row r="16369">
          <cell r="Z16369">
            <v>65.239999999999995</v>
          </cell>
        </row>
        <row r="16370">
          <cell r="Z16370">
            <v>65.25</v>
          </cell>
        </row>
        <row r="16371">
          <cell r="Z16371">
            <v>65.260000000000005</v>
          </cell>
        </row>
        <row r="16372">
          <cell r="Z16372">
            <v>65.27</v>
          </cell>
        </row>
        <row r="16373">
          <cell r="Z16373">
            <v>65.28</v>
          </cell>
        </row>
        <row r="16374">
          <cell r="Z16374">
            <v>65.290000000000006</v>
          </cell>
        </row>
        <row r="16375">
          <cell r="Z16375">
            <v>65.3</v>
          </cell>
        </row>
        <row r="16376">
          <cell r="Z16376">
            <v>65.31</v>
          </cell>
        </row>
        <row r="16377">
          <cell r="Z16377">
            <v>65.319999999999993</v>
          </cell>
        </row>
        <row r="16378">
          <cell r="Z16378">
            <v>65.33</v>
          </cell>
        </row>
        <row r="16379">
          <cell r="Z16379">
            <v>65.34</v>
          </cell>
        </row>
        <row r="16380">
          <cell r="Z16380">
            <v>65.349999999999994</v>
          </cell>
        </row>
        <row r="16381">
          <cell r="Z16381">
            <v>65.36</v>
          </cell>
        </row>
        <row r="16382">
          <cell r="Z16382">
            <v>65.37</v>
          </cell>
        </row>
        <row r="16383">
          <cell r="Z16383">
            <v>65.38</v>
          </cell>
        </row>
        <row r="16384">
          <cell r="Z16384">
            <v>65.39</v>
          </cell>
        </row>
        <row r="16385">
          <cell r="Z16385">
            <v>65.400000000000006</v>
          </cell>
        </row>
        <row r="16386">
          <cell r="Z16386">
            <v>65.41</v>
          </cell>
        </row>
        <row r="16387">
          <cell r="Z16387">
            <v>65.42</v>
          </cell>
        </row>
        <row r="16388">
          <cell r="Z16388">
            <v>65.430000000000007</v>
          </cell>
        </row>
        <row r="16389">
          <cell r="Z16389">
            <v>65.44</v>
          </cell>
        </row>
        <row r="16390">
          <cell r="Z16390">
            <v>65.45</v>
          </cell>
        </row>
        <row r="16391">
          <cell r="Z16391">
            <v>65.459999999999994</v>
          </cell>
        </row>
        <row r="16392">
          <cell r="Z16392">
            <v>65.47</v>
          </cell>
        </row>
        <row r="16393">
          <cell r="Z16393">
            <v>65.48</v>
          </cell>
        </row>
        <row r="16394">
          <cell r="Z16394">
            <v>65.489999999999995</v>
          </cell>
        </row>
        <row r="16395">
          <cell r="Z16395">
            <v>65.5</v>
          </cell>
        </row>
        <row r="16396">
          <cell r="Z16396">
            <v>65.510000000000005</v>
          </cell>
        </row>
        <row r="16397">
          <cell r="Z16397">
            <v>65.52</v>
          </cell>
        </row>
        <row r="16398">
          <cell r="Z16398">
            <v>65.53</v>
          </cell>
        </row>
        <row r="16399">
          <cell r="Z16399">
            <v>65.540000000000006</v>
          </cell>
        </row>
        <row r="16400">
          <cell r="Z16400">
            <v>65.55</v>
          </cell>
        </row>
        <row r="16401">
          <cell r="Z16401">
            <v>65.56</v>
          </cell>
        </row>
        <row r="16402">
          <cell r="Z16402">
            <v>65.569999999999993</v>
          </cell>
        </row>
        <row r="16403">
          <cell r="Z16403">
            <v>65.58</v>
          </cell>
        </row>
        <row r="16404">
          <cell r="Z16404">
            <v>65.59</v>
          </cell>
        </row>
        <row r="16405">
          <cell r="Z16405">
            <v>65.599999999999994</v>
          </cell>
        </row>
        <row r="16406">
          <cell r="Z16406">
            <v>65.61</v>
          </cell>
        </row>
        <row r="16407">
          <cell r="Z16407">
            <v>65.62</v>
          </cell>
        </row>
        <row r="16408">
          <cell r="Z16408">
            <v>65.63</v>
          </cell>
        </row>
        <row r="16409">
          <cell r="Z16409">
            <v>65.64</v>
          </cell>
        </row>
        <row r="16410">
          <cell r="Z16410">
            <v>65.650000000000006</v>
          </cell>
        </row>
        <row r="16411">
          <cell r="Z16411">
            <v>65.66</v>
          </cell>
        </row>
        <row r="16412">
          <cell r="Z16412">
            <v>65.67</v>
          </cell>
        </row>
        <row r="16413">
          <cell r="Z16413">
            <v>65.680000000000007</v>
          </cell>
        </row>
        <row r="16414">
          <cell r="Z16414">
            <v>65.69</v>
          </cell>
        </row>
        <row r="16415">
          <cell r="Z16415">
            <v>65.7</v>
          </cell>
        </row>
        <row r="16416">
          <cell r="Z16416">
            <v>65.709999999999994</v>
          </cell>
        </row>
        <row r="16417">
          <cell r="Z16417">
            <v>65.72</v>
          </cell>
        </row>
        <row r="16418">
          <cell r="Z16418">
            <v>65.73</v>
          </cell>
        </row>
        <row r="16419">
          <cell r="Z16419">
            <v>65.739999999999995</v>
          </cell>
        </row>
        <row r="16420">
          <cell r="Z16420">
            <v>65.75</v>
          </cell>
        </row>
        <row r="16421">
          <cell r="Z16421">
            <v>65.760000000000005</v>
          </cell>
        </row>
        <row r="16422">
          <cell r="Z16422">
            <v>65.77</v>
          </cell>
        </row>
        <row r="16423">
          <cell r="Z16423">
            <v>65.78</v>
          </cell>
        </row>
        <row r="16424">
          <cell r="Z16424">
            <v>65.790000000000006</v>
          </cell>
        </row>
        <row r="16425">
          <cell r="Z16425">
            <v>65.8</v>
          </cell>
        </row>
        <row r="16426">
          <cell r="Z16426">
            <v>65.81</v>
          </cell>
        </row>
        <row r="16427">
          <cell r="Z16427">
            <v>65.819999999999993</v>
          </cell>
        </row>
        <row r="16428">
          <cell r="Z16428">
            <v>65.83</v>
          </cell>
        </row>
        <row r="16429">
          <cell r="Z16429">
            <v>65.84</v>
          </cell>
        </row>
        <row r="16430">
          <cell r="Z16430">
            <v>65.849999999999994</v>
          </cell>
        </row>
        <row r="16431">
          <cell r="Z16431">
            <v>65.86</v>
          </cell>
        </row>
        <row r="16432">
          <cell r="Z16432">
            <v>65.87</v>
          </cell>
        </row>
        <row r="16433">
          <cell r="Z16433">
            <v>65.88</v>
          </cell>
        </row>
        <row r="16434">
          <cell r="Z16434">
            <v>65.89</v>
          </cell>
        </row>
        <row r="16435">
          <cell r="Z16435">
            <v>65.900000000000006</v>
          </cell>
        </row>
        <row r="16436">
          <cell r="Z16436">
            <v>65.91</v>
          </cell>
        </row>
        <row r="16437">
          <cell r="Z16437">
            <v>65.92</v>
          </cell>
        </row>
        <row r="16438">
          <cell r="Z16438">
            <v>65.930000000000007</v>
          </cell>
        </row>
        <row r="16439">
          <cell r="Z16439">
            <v>65.94</v>
          </cell>
        </row>
        <row r="16440">
          <cell r="Z16440">
            <v>65.95</v>
          </cell>
        </row>
        <row r="16441">
          <cell r="Z16441">
            <v>65.959999999999994</v>
          </cell>
        </row>
        <row r="16442">
          <cell r="Z16442">
            <v>65.97</v>
          </cell>
        </row>
        <row r="16443">
          <cell r="Z16443">
            <v>65.98</v>
          </cell>
        </row>
        <row r="16444">
          <cell r="Z16444">
            <v>65.989999999999995</v>
          </cell>
        </row>
        <row r="16445">
          <cell r="Z16445">
            <v>66</v>
          </cell>
        </row>
        <row r="16446">
          <cell r="Z16446">
            <v>66.010000000000005</v>
          </cell>
        </row>
        <row r="16447">
          <cell r="Z16447">
            <v>66.02</v>
          </cell>
        </row>
        <row r="16448">
          <cell r="Z16448">
            <v>66.03</v>
          </cell>
        </row>
        <row r="16449">
          <cell r="Z16449">
            <v>66.040000000000006</v>
          </cell>
        </row>
        <row r="16450">
          <cell r="Z16450">
            <v>66.05</v>
          </cell>
        </row>
        <row r="16451">
          <cell r="Z16451">
            <v>66.06</v>
          </cell>
        </row>
        <row r="16452">
          <cell r="Z16452">
            <v>66.069999999999993</v>
          </cell>
        </row>
        <row r="16453">
          <cell r="Z16453">
            <v>66.08</v>
          </cell>
        </row>
        <row r="16454">
          <cell r="Z16454">
            <v>66.09</v>
          </cell>
        </row>
        <row r="16455">
          <cell r="Z16455">
            <v>66.099999999999994</v>
          </cell>
        </row>
        <row r="16456">
          <cell r="Z16456">
            <v>66.11</v>
          </cell>
        </row>
        <row r="16457">
          <cell r="Z16457">
            <v>66.12</v>
          </cell>
        </row>
        <row r="16458">
          <cell r="Z16458">
            <v>66.13</v>
          </cell>
        </row>
        <row r="16459">
          <cell r="Z16459">
            <v>66.14</v>
          </cell>
        </row>
        <row r="16460">
          <cell r="Z16460">
            <v>66.150000000000006</v>
          </cell>
        </row>
        <row r="16461">
          <cell r="Z16461">
            <v>66.16</v>
          </cell>
        </row>
        <row r="16462">
          <cell r="Z16462">
            <v>66.17</v>
          </cell>
        </row>
        <row r="16463">
          <cell r="Z16463">
            <v>66.180000000000007</v>
          </cell>
        </row>
        <row r="16464">
          <cell r="Z16464">
            <v>66.19</v>
          </cell>
        </row>
        <row r="16465">
          <cell r="Z16465">
            <v>66.2</v>
          </cell>
        </row>
        <row r="16466">
          <cell r="Z16466">
            <v>66.209999999999994</v>
          </cell>
        </row>
        <row r="16467">
          <cell r="Z16467">
            <v>66.22</v>
          </cell>
        </row>
        <row r="16468">
          <cell r="Z16468">
            <v>66.23</v>
          </cell>
        </row>
        <row r="16469">
          <cell r="Z16469">
            <v>66.239999999999995</v>
          </cell>
        </row>
        <row r="16470">
          <cell r="Z16470">
            <v>66.25</v>
          </cell>
        </row>
        <row r="16471">
          <cell r="Z16471">
            <v>66.260000000000005</v>
          </cell>
        </row>
        <row r="16472">
          <cell r="Z16472">
            <v>66.27</v>
          </cell>
        </row>
        <row r="16473">
          <cell r="Z16473">
            <v>66.28</v>
          </cell>
        </row>
        <row r="16474">
          <cell r="Z16474">
            <v>66.290000000000006</v>
          </cell>
        </row>
        <row r="16475">
          <cell r="Z16475">
            <v>66.3</v>
          </cell>
        </row>
        <row r="16476">
          <cell r="Z16476">
            <v>66.31</v>
          </cell>
        </row>
        <row r="16477">
          <cell r="Z16477">
            <v>66.319999999999993</v>
          </cell>
        </row>
        <row r="16478">
          <cell r="Z16478">
            <v>66.33</v>
          </cell>
        </row>
        <row r="16479">
          <cell r="Z16479">
            <v>66.34</v>
          </cell>
        </row>
        <row r="16480">
          <cell r="Z16480">
            <v>66.349999999999994</v>
          </cell>
        </row>
        <row r="16481">
          <cell r="Z16481">
            <v>66.36</v>
          </cell>
        </row>
        <row r="16482">
          <cell r="Z16482">
            <v>66.37</v>
          </cell>
        </row>
        <row r="16483">
          <cell r="Z16483">
            <v>66.38</v>
          </cell>
        </row>
        <row r="16484">
          <cell r="Z16484">
            <v>66.39</v>
          </cell>
        </row>
        <row r="16485">
          <cell r="Z16485">
            <v>66.400000000000006</v>
          </cell>
        </row>
        <row r="16486">
          <cell r="Z16486">
            <v>66.41</v>
          </cell>
        </row>
        <row r="16487">
          <cell r="Z16487">
            <v>66.42</v>
          </cell>
        </row>
        <row r="16488">
          <cell r="Z16488">
            <v>66.430000000000007</v>
          </cell>
        </row>
        <row r="16489">
          <cell r="Z16489">
            <v>66.44</v>
          </cell>
        </row>
        <row r="16490">
          <cell r="Z16490">
            <v>66.45</v>
          </cell>
        </row>
        <row r="16491">
          <cell r="Z16491">
            <v>66.459999999999994</v>
          </cell>
        </row>
        <row r="16492">
          <cell r="Z16492">
            <v>66.47</v>
          </cell>
        </row>
        <row r="16493">
          <cell r="Z16493">
            <v>66.48</v>
          </cell>
        </row>
        <row r="16494">
          <cell r="Z16494">
            <v>66.489999999999995</v>
          </cell>
        </row>
        <row r="16495">
          <cell r="Z16495">
            <v>66.5</v>
          </cell>
        </row>
        <row r="16496">
          <cell r="Z16496">
            <v>66.510000000000005</v>
          </cell>
        </row>
        <row r="16497">
          <cell r="Z16497">
            <v>66.52</v>
          </cell>
        </row>
        <row r="16498">
          <cell r="Z16498">
            <v>66.53</v>
          </cell>
        </row>
        <row r="16499">
          <cell r="Z16499">
            <v>66.540000000000006</v>
          </cell>
        </row>
        <row r="16500">
          <cell r="Z16500">
            <v>66.55</v>
          </cell>
        </row>
        <row r="16501">
          <cell r="Z16501">
            <v>66.56</v>
          </cell>
        </row>
        <row r="16502">
          <cell r="Z16502">
            <v>66.569999999999993</v>
          </cell>
        </row>
        <row r="16503">
          <cell r="Z16503">
            <v>66.58</v>
          </cell>
        </row>
        <row r="16504">
          <cell r="Z16504">
            <v>66.59</v>
          </cell>
        </row>
        <row r="16505">
          <cell r="Z16505">
            <v>66.599999999999994</v>
          </cell>
        </row>
        <row r="16506">
          <cell r="Z16506">
            <v>66.61</v>
          </cell>
        </row>
        <row r="16507">
          <cell r="Z16507">
            <v>66.62</v>
          </cell>
        </row>
        <row r="16508">
          <cell r="Z16508">
            <v>66.63</v>
          </cell>
        </row>
        <row r="16509">
          <cell r="Z16509">
            <v>66.64</v>
          </cell>
        </row>
        <row r="16510">
          <cell r="Z16510">
            <v>66.650000000000006</v>
          </cell>
        </row>
        <row r="16511">
          <cell r="Z16511">
            <v>66.66</v>
          </cell>
        </row>
        <row r="16512">
          <cell r="Z16512">
            <v>66.67</v>
          </cell>
        </row>
        <row r="16513">
          <cell r="Z16513">
            <v>66.680000000000007</v>
          </cell>
        </row>
        <row r="16514">
          <cell r="Z16514">
            <v>66.69</v>
          </cell>
        </row>
        <row r="16515">
          <cell r="Z16515">
            <v>66.7</v>
          </cell>
        </row>
        <row r="16516">
          <cell r="Z16516">
            <v>66.709999999999994</v>
          </cell>
        </row>
        <row r="16517">
          <cell r="Z16517">
            <v>66.72</v>
          </cell>
        </row>
        <row r="16518">
          <cell r="Z16518">
            <v>66.73</v>
          </cell>
        </row>
        <row r="16519">
          <cell r="Z16519">
            <v>66.739999999999995</v>
          </cell>
        </row>
        <row r="16520">
          <cell r="Z16520">
            <v>66.75</v>
          </cell>
        </row>
        <row r="16521">
          <cell r="Z16521">
            <v>66.760000000000005</v>
          </cell>
        </row>
        <row r="16522">
          <cell r="Z16522">
            <v>66.77</v>
          </cell>
        </row>
        <row r="16523">
          <cell r="Z16523">
            <v>66.78</v>
          </cell>
        </row>
        <row r="16524">
          <cell r="Z16524">
            <v>66.790000000000006</v>
          </cell>
        </row>
        <row r="16525">
          <cell r="Z16525">
            <v>66.8</v>
          </cell>
        </row>
        <row r="16526">
          <cell r="Z16526">
            <v>66.81</v>
          </cell>
        </row>
        <row r="16527">
          <cell r="Z16527">
            <v>66.819999999999993</v>
          </cell>
        </row>
        <row r="16528">
          <cell r="Z16528">
            <v>66.83</v>
          </cell>
        </row>
        <row r="16529">
          <cell r="Z16529">
            <v>66.84</v>
          </cell>
        </row>
        <row r="16530">
          <cell r="Z16530">
            <v>66.849999999999994</v>
          </cell>
        </row>
        <row r="16531">
          <cell r="Z16531">
            <v>66.86</v>
          </cell>
        </row>
        <row r="16532">
          <cell r="Z16532">
            <v>66.87</v>
          </cell>
        </row>
        <row r="16533">
          <cell r="Z16533">
            <v>66.88</v>
          </cell>
        </row>
        <row r="16534">
          <cell r="Z16534">
            <v>66.89</v>
          </cell>
        </row>
        <row r="16535">
          <cell r="Z16535">
            <v>66.900000000000006</v>
          </cell>
        </row>
        <row r="16536">
          <cell r="Z16536">
            <v>66.91</v>
          </cell>
        </row>
        <row r="16537">
          <cell r="Z16537">
            <v>66.92</v>
          </cell>
        </row>
        <row r="16538">
          <cell r="Z16538">
            <v>66.930000000000007</v>
          </cell>
        </row>
        <row r="16539">
          <cell r="Z16539">
            <v>66.94</v>
          </cell>
        </row>
        <row r="16540">
          <cell r="Z16540">
            <v>66.95</v>
          </cell>
        </row>
        <row r="16541">
          <cell r="Z16541">
            <v>66.959999999999994</v>
          </cell>
        </row>
        <row r="16542">
          <cell r="Z16542">
            <v>66.97</v>
          </cell>
        </row>
        <row r="16543">
          <cell r="Z16543">
            <v>66.98</v>
          </cell>
        </row>
        <row r="16544">
          <cell r="Z16544">
            <v>66.989999999999995</v>
          </cell>
        </row>
        <row r="16545">
          <cell r="Z16545">
            <v>67</v>
          </cell>
        </row>
        <row r="16546">
          <cell r="Z16546">
            <v>67.010000000000005</v>
          </cell>
        </row>
        <row r="16547">
          <cell r="Z16547">
            <v>67.02</v>
          </cell>
        </row>
        <row r="16548">
          <cell r="Z16548">
            <v>67.03</v>
          </cell>
        </row>
        <row r="16549">
          <cell r="Z16549">
            <v>67.040000000000006</v>
          </cell>
        </row>
        <row r="16550">
          <cell r="Z16550">
            <v>67.05</v>
          </cell>
        </row>
        <row r="16551">
          <cell r="Z16551">
            <v>67.06</v>
          </cell>
        </row>
        <row r="16552">
          <cell r="Z16552">
            <v>67.069999999999993</v>
          </cell>
        </row>
        <row r="16553">
          <cell r="Z16553">
            <v>67.08</v>
          </cell>
        </row>
        <row r="16554">
          <cell r="Z16554">
            <v>67.09</v>
          </cell>
        </row>
        <row r="16555">
          <cell r="Z16555">
            <v>67.099999999999994</v>
          </cell>
        </row>
        <row r="16556">
          <cell r="Z16556">
            <v>67.11</v>
          </cell>
        </row>
        <row r="16557">
          <cell r="Z16557">
            <v>67.12</v>
          </cell>
        </row>
        <row r="16558">
          <cell r="Z16558">
            <v>67.13</v>
          </cell>
        </row>
        <row r="16559">
          <cell r="Z16559">
            <v>67.14</v>
          </cell>
        </row>
        <row r="16560">
          <cell r="Z16560">
            <v>67.150000000000006</v>
          </cell>
        </row>
        <row r="16561">
          <cell r="Z16561">
            <v>67.16</v>
          </cell>
        </row>
        <row r="16562">
          <cell r="Z16562">
            <v>67.17</v>
          </cell>
        </row>
        <row r="16563">
          <cell r="Z16563">
            <v>67.180000000000007</v>
          </cell>
        </row>
        <row r="16564">
          <cell r="Z16564">
            <v>67.19</v>
          </cell>
        </row>
        <row r="16565">
          <cell r="Z16565">
            <v>67.2</v>
          </cell>
        </row>
        <row r="16566">
          <cell r="Z16566">
            <v>67.209999999999994</v>
          </cell>
        </row>
        <row r="16567">
          <cell r="Z16567">
            <v>67.22</v>
          </cell>
        </row>
        <row r="16568">
          <cell r="Z16568">
            <v>67.23</v>
          </cell>
        </row>
        <row r="16569">
          <cell r="Z16569">
            <v>67.239999999999995</v>
          </cell>
        </row>
        <row r="16570">
          <cell r="Z16570">
            <v>67.25</v>
          </cell>
        </row>
        <row r="16571">
          <cell r="Z16571">
            <v>67.260000000000005</v>
          </cell>
        </row>
        <row r="16572">
          <cell r="Z16572">
            <v>67.27</v>
          </cell>
        </row>
        <row r="16573">
          <cell r="Z16573">
            <v>67.28</v>
          </cell>
        </row>
        <row r="16574">
          <cell r="Z16574">
            <v>67.290000000000006</v>
          </cell>
        </row>
        <row r="16575">
          <cell r="Z16575">
            <v>67.3</v>
          </cell>
        </row>
        <row r="16576">
          <cell r="Z16576">
            <v>67.31</v>
          </cell>
        </row>
        <row r="16577">
          <cell r="Z16577">
            <v>67.319999999999993</v>
          </cell>
        </row>
        <row r="16578">
          <cell r="Z16578">
            <v>67.33</v>
          </cell>
        </row>
        <row r="16579">
          <cell r="Z16579">
            <v>67.34</v>
          </cell>
        </row>
        <row r="16580">
          <cell r="Z16580">
            <v>67.349999999999994</v>
          </cell>
        </row>
        <row r="16581">
          <cell r="Z16581">
            <v>67.36</v>
          </cell>
        </row>
        <row r="16582">
          <cell r="Z16582">
            <v>67.37</v>
          </cell>
        </row>
        <row r="16583">
          <cell r="Z16583">
            <v>67.38</v>
          </cell>
        </row>
        <row r="16584">
          <cell r="Z16584">
            <v>67.39</v>
          </cell>
        </row>
        <row r="16585">
          <cell r="Z16585">
            <v>67.400000000000006</v>
          </cell>
        </row>
        <row r="16586">
          <cell r="Z16586">
            <v>67.41</v>
          </cell>
        </row>
        <row r="16587">
          <cell r="Z16587">
            <v>67.42</v>
          </cell>
        </row>
        <row r="16588">
          <cell r="Z16588">
            <v>67.430000000000007</v>
          </cell>
        </row>
        <row r="16589">
          <cell r="Z16589">
            <v>67.44</v>
          </cell>
        </row>
        <row r="16590">
          <cell r="Z16590">
            <v>67.45</v>
          </cell>
        </row>
        <row r="16591">
          <cell r="Z16591">
            <v>67.459999999999994</v>
          </cell>
        </row>
        <row r="16592">
          <cell r="Z16592">
            <v>67.47</v>
          </cell>
        </row>
        <row r="16593">
          <cell r="Z16593">
            <v>67.48</v>
          </cell>
        </row>
        <row r="16594">
          <cell r="Z16594">
            <v>67.489999999999995</v>
          </cell>
        </row>
        <row r="16595">
          <cell r="Z16595">
            <v>67.5</v>
          </cell>
        </row>
        <row r="16596">
          <cell r="Z16596">
            <v>67.510000000000005</v>
          </cell>
        </row>
        <row r="16597">
          <cell r="Z16597">
            <v>67.52</v>
          </cell>
        </row>
        <row r="16598">
          <cell r="Z16598">
            <v>67.53</v>
          </cell>
        </row>
        <row r="16599">
          <cell r="Z16599">
            <v>67.540000000000006</v>
          </cell>
        </row>
        <row r="16600">
          <cell r="Z16600">
            <v>67.55</v>
          </cell>
        </row>
        <row r="16601">
          <cell r="Z16601">
            <v>67.56</v>
          </cell>
        </row>
        <row r="16602">
          <cell r="Z16602">
            <v>67.569999999999993</v>
          </cell>
        </row>
        <row r="16603">
          <cell r="Z16603">
            <v>67.58</v>
          </cell>
        </row>
        <row r="16604">
          <cell r="Z16604">
            <v>67.59</v>
          </cell>
        </row>
        <row r="16605">
          <cell r="Z16605">
            <v>67.599999999999994</v>
          </cell>
        </row>
        <row r="16606">
          <cell r="Z16606">
            <v>67.61</v>
          </cell>
        </row>
        <row r="16607">
          <cell r="Z16607">
            <v>67.62</v>
          </cell>
        </row>
        <row r="16608">
          <cell r="Z16608">
            <v>67.63</v>
          </cell>
        </row>
        <row r="16609">
          <cell r="Z16609">
            <v>67.64</v>
          </cell>
        </row>
        <row r="16610">
          <cell r="Z16610">
            <v>67.650000000000006</v>
          </cell>
        </row>
        <row r="16611">
          <cell r="Z16611">
            <v>67.66</v>
          </cell>
        </row>
        <row r="16612">
          <cell r="Z16612">
            <v>67.67</v>
          </cell>
        </row>
        <row r="16613">
          <cell r="Z16613">
            <v>67.680000000000007</v>
          </cell>
        </row>
        <row r="16614">
          <cell r="Z16614">
            <v>67.69</v>
          </cell>
        </row>
        <row r="16615">
          <cell r="Z16615">
            <v>67.7</v>
          </cell>
        </row>
        <row r="16616">
          <cell r="Z16616">
            <v>67.709999999999994</v>
          </cell>
        </row>
        <row r="16617">
          <cell r="Z16617">
            <v>67.72</v>
          </cell>
        </row>
        <row r="16618">
          <cell r="Z16618">
            <v>67.73</v>
          </cell>
        </row>
        <row r="16619">
          <cell r="Z16619">
            <v>67.739999999999995</v>
          </cell>
        </row>
        <row r="16620">
          <cell r="Z16620">
            <v>67.75</v>
          </cell>
        </row>
        <row r="16621">
          <cell r="Z16621">
            <v>67.760000000000005</v>
          </cell>
        </row>
        <row r="16622">
          <cell r="Z16622">
            <v>67.77</v>
          </cell>
        </row>
        <row r="16623">
          <cell r="Z16623">
            <v>67.78</v>
          </cell>
        </row>
        <row r="16624">
          <cell r="Z16624">
            <v>67.790000000000006</v>
          </cell>
        </row>
        <row r="16625">
          <cell r="Z16625">
            <v>67.8</v>
          </cell>
        </row>
        <row r="16626">
          <cell r="Z16626">
            <v>67.81</v>
          </cell>
        </row>
        <row r="16627">
          <cell r="Z16627">
            <v>67.819999999999993</v>
          </cell>
        </row>
        <row r="16628">
          <cell r="Z16628">
            <v>67.83</v>
          </cell>
        </row>
        <row r="16629">
          <cell r="Z16629">
            <v>67.84</v>
          </cell>
        </row>
        <row r="16630">
          <cell r="Z16630">
            <v>67.849999999999994</v>
          </cell>
        </row>
        <row r="16631">
          <cell r="Z16631">
            <v>67.86</v>
          </cell>
        </row>
        <row r="16632">
          <cell r="Z16632">
            <v>67.87</v>
          </cell>
        </row>
        <row r="16633">
          <cell r="Z16633">
            <v>67.88</v>
          </cell>
        </row>
        <row r="16634">
          <cell r="Z16634">
            <v>67.89</v>
          </cell>
        </row>
        <row r="16635">
          <cell r="Z16635">
            <v>67.900000000000006</v>
          </cell>
        </row>
        <row r="16636">
          <cell r="Z16636">
            <v>67.91</v>
          </cell>
        </row>
        <row r="16637">
          <cell r="Z16637">
            <v>67.92</v>
          </cell>
        </row>
        <row r="16638">
          <cell r="Z16638">
            <v>67.930000000000007</v>
          </cell>
        </row>
        <row r="16639">
          <cell r="Z16639">
            <v>67.94</v>
          </cell>
        </row>
        <row r="16640">
          <cell r="Z16640">
            <v>67.95</v>
          </cell>
        </row>
        <row r="16641">
          <cell r="Z16641">
            <v>67.959999999999994</v>
          </cell>
        </row>
        <row r="16642">
          <cell r="Z16642">
            <v>67.97</v>
          </cell>
        </row>
        <row r="16643">
          <cell r="Z16643">
            <v>67.98</v>
          </cell>
        </row>
        <row r="16644">
          <cell r="Z16644">
            <v>67.989999999999995</v>
          </cell>
        </row>
        <row r="16645">
          <cell r="Z16645">
            <v>68</v>
          </cell>
        </row>
        <row r="16646">
          <cell r="Z16646">
            <v>68.010000000000005</v>
          </cell>
        </row>
        <row r="16647">
          <cell r="Z16647">
            <v>68.02</v>
          </cell>
        </row>
        <row r="16648">
          <cell r="Z16648">
            <v>68.03</v>
          </cell>
        </row>
        <row r="16649">
          <cell r="Z16649">
            <v>68.040000000000006</v>
          </cell>
        </row>
        <row r="16650">
          <cell r="Z16650">
            <v>68.05</v>
          </cell>
        </row>
        <row r="16651">
          <cell r="Z16651">
            <v>68.06</v>
          </cell>
        </row>
        <row r="16652">
          <cell r="Z16652">
            <v>68.069999999999993</v>
          </cell>
        </row>
        <row r="16653">
          <cell r="Z16653">
            <v>68.08</v>
          </cell>
        </row>
        <row r="16654">
          <cell r="Z16654">
            <v>68.09</v>
          </cell>
        </row>
        <row r="16655">
          <cell r="Z16655">
            <v>68.099999999999994</v>
          </cell>
        </row>
        <row r="16656">
          <cell r="Z16656">
            <v>68.11</v>
          </cell>
        </row>
        <row r="16657">
          <cell r="Z16657">
            <v>68.12</v>
          </cell>
        </row>
        <row r="16658">
          <cell r="Z16658">
            <v>68.13</v>
          </cell>
        </row>
        <row r="16659">
          <cell r="Z16659">
            <v>68.14</v>
          </cell>
        </row>
        <row r="16660">
          <cell r="Z16660">
            <v>68.150000000000006</v>
          </cell>
        </row>
        <row r="16661">
          <cell r="Z16661">
            <v>68.16</v>
          </cell>
        </row>
        <row r="16662">
          <cell r="Z16662">
            <v>68.17</v>
          </cell>
        </row>
        <row r="16663">
          <cell r="Z16663">
            <v>68.180000000000007</v>
          </cell>
        </row>
        <row r="16664">
          <cell r="Z16664">
            <v>68.19</v>
          </cell>
        </row>
        <row r="16665">
          <cell r="Z16665">
            <v>68.2</v>
          </cell>
        </row>
        <row r="16666">
          <cell r="Z16666">
            <v>68.209999999999994</v>
          </cell>
        </row>
        <row r="16667">
          <cell r="Z16667">
            <v>68.22</v>
          </cell>
        </row>
        <row r="16668">
          <cell r="Z16668">
            <v>68.23</v>
          </cell>
        </row>
        <row r="16669">
          <cell r="Z16669">
            <v>68.239999999999995</v>
          </cell>
        </row>
        <row r="16670">
          <cell r="Z16670">
            <v>68.25</v>
          </cell>
        </row>
        <row r="16671">
          <cell r="Z16671">
            <v>68.260000000000005</v>
          </cell>
        </row>
        <row r="16672">
          <cell r="Z16672">
            <v>68.27</v>
          </cell>
        </row>
        <row r="16673">
          <cell r="Z16673">
            <v>68.28</v>
          </cell>
        </row>
        <row r="16674">
          <cell r="Z16674">
            <v>68.290000000000006</v>
          </cell>
        </row>
        <row r="16675">
          <cell r="Z16675">
            <v>68.3</v>
          </cell>
        </row>
        <row r="16676">
          <cell r="Z16676">
            <v>68.31</v>
          </cell>
        </row>
        <row r="16677">
          <cell r="Z16677">
            <v>68.319999999999993</v>
          </cell>
        </row>
        <row r="16678">
          <cell r="Z16678">
            <v>68.33</v>
          </cell>
        </row>
        <row r="16679">
          <cell r="Z16679">
            <v>68.34</v>
          </cell>
        </row>
        <row r="16680">
          <cell r="Z16680">
            <v>68.349999999999994</v>
          </cell>
        </row>
        <row r="16681">
          <cell r="Z16681">
            <v>68.36</v>
          </cell>
        </row>
        <row r="16682">
          <cell r="Z16682">
            <v>68.37</v>
          </cell>
        </row>
        <row r="16683">
          <cell r="Z16683">
            <v>68.38</v>
          </cell>
        </row>
        <row r="16684">
          <cell r="Z16684">
            <v>68.39</v>
          </cell>
        </row>
        <row r="16685">
          <cell r="Z16685">
            <v>68.400000000000006</v>
          </cell>
        </row>
        <row r="16686">
          <cell r="Z16686">
            <v>68.41</v>
          </cell>
        </row>
        <row r="16687">
          <cell r="Z16687">
            <v>68.42</v>
          </cell>
        </row>
        <row r="16688">
          <cell r="Z16688">
            <v>68.430000000000007</v>
          </cell>
        </row>
        <row r="16689">
          <cell r="Z16689">
            <v>68.44</v>
          </cell>
        </row>
        <row r="16690">
          <cell r="Z16690">
            <v>68.45</v>
          </cell>
        </row>
        <row r="16691">
          <cell r="Z16691">
            <v>68.459999999999994</v>
          </cell>
        </row>
        <row r="16692">
          <cell r="Z16692">
            <v>68.47</v>
          </cell>
        </row>
        <row r="16693">
          <cell r="Z16693">
            <v>68.48</v>
          </cell>
        </row>
        <row r="16694">
          <cell r="Z16694">
            <v>68.489999999999995</v>
          </cell>
        </row>
        <row r="16695">
          <cell r="Z16695">
            <v>68.5</v>
          </cell>
        </row>
        <row r="16696">
          <cell r="Z16696">
            <v>68.510000000000005</v>
          </cell>
        </row>
        <row r="16697">
          <cell r="Z16697">
            <v>68.52</v>
          </cell>
        </row>
        <row r="16698">
          <cell r="Z16698">
            <v>68.53</v>
          </cell>
        </row>
        <row r="16699">
          <cell r="Z16699">
            <v>68.540000000000006</v>
          </cell>
        </row>
        <row r="16700">
          <cell r="Z16700">
            <v>68.55</v>
          </cell>
        </row>
        <row r="16701">
          <cell r="Z16701">
            <v>68.56</v>
          </cell>
        </row>
        <row r="16702">
          <cell r="Z16702">
            <v>68.569999999999993</v>
          </cell>
        </row>
        <row r="16703">
          <cell r="Z16703">
            <v>68.58</v>
          </cell>
        </row>
        <row r="16704">
          <cell r="Z16704">
            <v>68.59</v>
          </cell>
        </row>
        <row r="16705">
          <cell r="Z16705">
            <v>68.599999999999994</v>
          </cell>
        </row>
        <row r="16706">
          <cell r="Z16706">
            <v>68.61</v>
          </cell>
        </row>
        <row r="16707">
          <cell r="Z16707">
            <v>68.62</v>
          </cell>
        </row>
        <row r="16708">
          <cell r="Z16708">
            <v>68.63</v>
          </cell>
        </row>
        <row r="16709">
          <cell r="Z16709">
            <v>68.64</v>
          </cell>
        </row>
        <row r="16710">
          <cell r="Z16710">
            <v>68.650000000000006</v>
          </cell>
        </row>
        <row r="16711">
          <cell r="Z16711">
            <v>68.66</v>
          </cell>
        </row>
        <row r="16712">
          <cell r="Z16712">
            <v>68.67</v>
          </cell>
        </row>
        <row r="16713">
          <cell r="Z16713">
            <v>68.680000000000007</v>
          </cell>
        </row>
        <row r="16714">
          <cell r="Z16714">
            <v>68.69</v>
          </cell>
        </row>
        <row r="16715">
          <cell r="Z16715">
            <v>68.7</v>
          </cell>
        </row>
        <row r="16716">
          <cell r="Z16716">
            <v>68.709999999999994</v>
          </cell>
        </row>
        <row r="16717">
          <cell r="Z16717">
            <v>68.72</v>
          </cell>
        </row>
        <row r="16718">
          <cell r="Z16718">
            <v>68.73</v>
          </cell>
        </row>
        <row r="16719">
          <cell r="Z16719">
            <v>68.739999999999995</v>
          </cell>
        </row>
        <row r="16720">
          <cell r="Z16720">
            <v>68.75</v>
          </cell>
        </row>
        <row r="16721">
          <cell r="Z16721">
            <v>68.760000000000005</v>
          </cell>
        </row>
        <row r="16722">
          <cell r="Z16722">
            <v>68.77</v>
          </cell>
        </row>
        <row r="16723">
          <cell r="Z16723">
            <v>68.78</v>
          </cell>
        </row>
        <row r="16724">
          <cell r="Z16724">
            <v>68.790000000000006</v>
          </cell>
        </row>
        <row r="16725">
          <cell r="Z16725">
            <v>68.8</v>
          </cell>
        </row>
        <row r="16726">
          <cell r="Z16726">
            <v>68.81</v>
          </cell>
        </row>
        <row r="16727">
          <cell r="Z16727">
            <v>68.819999999999993</v>
          </cell>
        </row>
        <row r="16728">
          <cell r="Z16728">
            <v>68.83</v>
          </cell>
        </row>
        <row r="16729">
          <cell r="Z16729">
            <v>68.84</v>
          </cell>
        </row>
        <row r="16730">
          <cell r="Z16730">
            <v>68.849999999999994</v>
          </cell>
        </row>
        <row r="16731">
          <cell r="Z16731">
            <v>68.86</v>
          </cell>
        </row>
        <row r="16732">
          <cell r="Z16732">
            <v>68.87</v>
          </cell>
        </row>
        <row r="16733">
          <cell r="Z16733">
            <v>68.88</v>
          </cell>
        </row>
        <row r="16734">
          <cell r="Z16734">
            <v>68.89</v>
          </cell>
        </row>
        <row r="16735">
          <cell r="Z16735">
            <v>68.900000000000006</v>
          </cell>
        </row>
        <row r="16736">
          <cell r="Z16736">
            <v>68.91</v>
          </cell>
        </row>
        <row r="16737">
          <cell r="Z16737">
            <v>68.92</v>
          </cell>
        </row>
        <row r="16738">
          <cell r="Z16738">
            <v>68.930000000000007</v>
          </cell>
        </row>
        <row r="16739">
          <cell r="Z16739">
            <v>68.94</v>
          </cell>
        </row>
        <row r="16740">
          <cell r="Z16740">
            <v>68.95</v>
          </cell>
        </row>
        <row r="16741">
          <cell r="Z16741">
            <v>68.959999999999994</v>
          </cell>
        </row>
        <row r="16742">
          <cell r="Z16742">
            <v>68.97</v>
          </cell>
        </row>
        <row r="16743">
          <cell r="Z16743">
            <v>68.98</v>
          </cell>
        </row>
        <row r="16744">
          <cell r="Z16744">
            <v>68.989999999999995</v>
          </cell>
        </row>
        <row r="16745">
          <cell r="Z16745">
            <v>69</v>
          </cell>
        </row>
        <row r="16746">
          <cell r="Z16746">
            <v>69.010000000000005</v>
          </cell>
        </row>
        <row r="16747">
          <cell r="Z16747">
            <v>69.02</v>
          </cell>
        </row>
        <row r="16748">
          <cell r="Z16748">
            <v>69.03</v>
          </cell>
        </row>
        <row r="16749">
          <cell r="Z16749">
            <v>69.040000000000006</v>
          </cell>
        </row>
        <row r="16750">
          <cell r="Z16750">
            <v>69.05</v>
          </cell>
        </row>
        <row r="16751">
          <cell r="Z16751">
            <v>69.06</v>
          </cell>
        </row>
        <row r="16752">
          <cell r="Z16752">
            <v>69.069999999999993</v>
          </cell>
        </row>
        <row r="16753">
          <cell r="Z16753">
            <v>69.08</v>
          </cell>
        </row>
        <row r="16754">
          <cell r="Z16754">
            <v>69.09</v>
          </cell>
        </row>
        <row r="16755">
          <cell r="Z16755">
            <v>69.099999999999994</v>
          </cell>
        </row>
        <row r="16756">
          <cell r="Z16756">
            <v>69.11</v>
          </cell>
        </row>
        <row r="16757">
          <cell r="Z16757">
            <v>69.12</v>
          </cell>
        </row>
        <row r="16758">
          <cell r="Z16758">
            <v>69.13</v>
          </cell>
        </row>
        <row r="16759">
          <cell r="Z16759">
            <v>69.14</v>
          </cell>
        </row>
        <row r="16760">
          <cell r="Z16760">
            <v>69.150000000000006</v>
          </cell>
        </row>
        <row r="16761">
          <cell r="Z16761">
            <v>69.16</v>
          </cell>
        </row>
        <row r="16762">
          <cell r="Z16762">
            <v>69.17</v>
          </cell>
        </row>
        <row r="16763">
          <cell r="Z16763">
            <v>69.180000000000007</v>
          </cell>
        </row>
        <row r="16764">
          <cell r="Z16764">
            <v>69.19</v>
          </cell>
        </row>
        <row r="16765">
          <cell r="Z16765">
            <v>69.2</v>
          </cell>
        </row>
        <row r="16766">
          <cell r="Z16766">
            <v>69.209999999999994</v>
          </cell>
        </row>
        <row r="16767">
          <cell r="Z16767">
            <v>69.22</v>
          </cell>
        </row>
        <row r="16768">
          <cell r="Z16768">
            <v>69.23</v>
          </cell>
        </row>
        <row r="16769">
          <cell r="Z16769">
            <v>69.239999999999995</v>
          </cell>
        </row>
        <row r="16770">
          <cell r="Z16770">
            <v>69.25</v>
          </cell>
        </row>
        <row r="16771">
          <cell r="Z16771">
            <v>69.260000000000005</v>
          </cell>
        </row>
        <row r="16772">
          <cell r="Z16772">
            <v>69.27</v>
          </cell>
        </row>
        <row r="16773">
          <cell r="Z16773">
            <v>69.28</v>
          </cell>
        </row>
        <row r="16774">
          <cell r="Z16774">
            <v>69.290000000000006</v>
          </cell>
        </row>
        <row r="16775">
          <cell r="Z16775">
            <v>69.3</v>
          </cell>
        </row>
        <row r="16776">
          <cell r="Z16776">
            <v>69.31</v>
          </cell>
        </row>
        <row r="16777">
          <cell r="Z16777">
            <v>69.319999999999993</v>
          </cell>
        </row>
        <row r="16778">
          <cell r="Z16778">
            <v>69.33</v>
          </cell>
        </row>
        <row r="16779">
          <cell r="Z16779">
            <v>69.34</v>
          </cell>
        </row>
        <row r="16780">
          <cell r="Z16780">
            <v>69.349999999999994</v>
          </cell>
        </row>
        <row r="16781">
          <cell r="Z16781">
            <v>69.36</v>
          </cell>
        </row>
        <row r="16782">
          <cell r="Z16782">
            <v>69.37</v>
          </cell>
        </row>
        <row r="16783">
          <cell r="Z16783">
            <v>69.38</v>
          </cell>
        </row>
        <row r="16784">
          <cell r="Z16784">
            <v>69.39</v>
          </cell>
        </row>
        <row r="16785">
          <cell r="Z16785">
            <v>69.400000000000006</v>
          </cell>
        </row>
        <row r="16786">
          <cell r="Z16786">
            <v>69.41</v>
          </cell>
        </row>
        <row r="16787">
          <cell r="Z16787">
            <v>69.42</v>
          </cell>
        </row>
        <row r="16788">
          <cell r="Z16788">
            <v>69.430000000000007</v>
          </cell>
        </row>
        <row r="16789">
          <cell r="Z16789">
            <v>69.44</v>
          </cell>
        </row>
        <row r="16790">
          <cell r="Z16790">
            <v>69.45</v>
          </cell>
        </row>
        <row r="16791">
          <cell r="Z16791">
            <v>69.459999999999994</v>
          </cell>
        </row>
        <row r="16792">
          <cell r="Z16792">
            <v>69.47</v>
          </cell>
        </row>
        <row r="16793">
          <cell r="Z16793">
            <v>69.48</v>
          </cell>
        </row>
        <row r="16794">
          <cell r="Z16794">
            <v>69.489999999999995</v>
          </cell>
        </row>
        <row r="16795">
          <cell r="Z16795">
            <v>69.5</v>
          </cell>
        </row>
        <row r="16796">
          <cell r="Z16796">
            <v>69.510000000000005</v>
          </cell>
        </row>
        <row r="16797">
          <cell r="Z16797">
            <v>69.52</v>
          </cell>
        </row>
        <row r="16798">
          <cell r="Z16798">
            <v>69.53</v>
          </cell>
        </row>
        <row r="16799">
          <cell r="Z16799">
            <v>69.540000000000006</v>
          </cell>
        </row>
        <row r="16800">
          <cell r="Z16800">
            <v>69.55</v>
          </cell>
        </row>
        <row r="16801">
          <cell r="Z16801">
            <v>69.56</v>
          </cell>
        </row>
        <row r="16802">
          <cell r="Z16802">
            <v>69.569999999999993</v>
          </cell>
        </row>
        <row r="16803">
          <cell r="Z16803">
            <v>69.58</v>
          </cell>
        </row>
        <row r="16804">
          <cell r="Z16804">
            <v>69.59</v>
          </cell>
        </row>
        <row r="16805">
          <cell r="Z16805">
            <v>69.599999999999994</v>
          </cell>
        </row>
        <row r="16806">
          <cell r="Z16806">
            <v>69.61</v>
          </cell>
        </row>
        <row r="16807">
          <cell r="Z16807">
            <v>69.62</v>
          </cell>
        </row>
        <row r="16808">
          <cell r="Z16808">
            <v>69.63</v>
          </cell>
        </row>
        <row r="16809">
          <cell r="Z16809">
            <v>69.64</v>
          </cell>
        </row>
        <row r="16810">
          <cell r="Z16810">
            <v>69.650000000000006</v>
          </cell>
        </row>
        <row r="16811">
          <cell r="Z16811">
            <v>69.66</v>
          </cell>
        </row>
        <row r="16812">
          <cell r="Z16812">
            <v>69.67</v>
          </cell>
        </row>
        <row r="16813">
          <cell r="Z16813">
            <v>69.680000000000007</v>
          </cell>
        </row>
        <row r="16814">
          <cell r="Z16814">
            <v>69.69</v>
          </cell>
        </row>
        <row r="16815">
          <cell r="Z16815">
            <v>69.7</v>
          </cell>
        </row>
        <row r="16816">
          <cell r="Z16816">
            <v>69.709999999999994</v>
          </cell>
        </row>
        <row r="16817">
          <cell r="Z16817">
            <v>69.72</v>
          </cell>
        </row>
        <row r="16818">
          <cell r="Z16818">
            <v>69.73</v>
          </cell>
        </row>
        <row r="16819">
          <cell r="Z16819">
            <v>69.739999999999995</v>
          </cell>
        </row>
        <row r="16820">
          <cell r="Z16820">
            <v>69.75</v>
          </cell>
        </row>
        <row r="16821">
          <cell r="Z16821">
            <v>69.760000000000005</v>
          </cell>
        </row>
        <row r="16822">
          <cell r="Z16822">
            <v>69.77</v>
          </cell>
        </row>
        <row r="16823">
          <cell r="Z16823">
            <v>69.78</v>
          </cell>
        </row>
        <row r="16824">
          <cell r="Z16824">
            <v>69.790000000000006</v>
          </cell>
        </row>
        <row r="16825">
          <cell r="Z16825">
            <v>69.8</v>
          </cell>
        </row>
        <row r="16826">
          <cell r="Z16826">
            <v>69.81</v>
          </cell>
        </row>
        <row r="16827">
          <cell r="Z16827">
            <v>69.819999999999993</v>
          </cell>
        </row>
        <row r="16828">
          <cell r="Z16828">
            <v>69.83</v>
          </cell>
        </row>
        <row r="16829">
          <cell r="Z16829">
            <v>69.84</v>
          </cell>
        </row>
        <row r="16830">
          <cell r="Z16830">
            <v>69.849999999999994</v>
          </cell>
        </row>
        <row r="16831">
          <cell r="Z16831">
            <v>69.86</v>
          </cell>
        </row>
        <row r="16832">
          <cell r="Z16832">
            <v>69.87</v>
          </cell>
        </row>
        <row r="16833">
          <cell r="Z16833">
            <v>69.88</v>
          </cell>
        </row>
        <row r="16834">
          <cell r="Z16834">
            <v>69.89</v>
          </cell>
        </row>
        <row r="16835">
          <cell r="Z16835">
            <v>69.900000000000006</v>
          </cell>
        </row>
        <row r="16836">
          <cell r="Z16836">
            <v>69.91</v>
          </cell>
        </row>
        <row r="16837">
          <cell r="Z16837">
            <v>69.92</v>
          </cell>
        </row>
        <row r="16838">
          <cell r="Z16838">
            <v>69.930000000000007</v>
          </cell>
        </row>
        <row r="16839">
          <cell r="Z16839">
            <v>69.94</v>
          </cell>
        </row>
        <row r="16840">
          <cell r="Z16840">
            <v>69.95</v>
          </cell>
        </row>
        <row r="16841">
          <cell r="Z16841">
            <v>69.959999999999994</v>
          </cell>
        </row>
        <row r="16842">
          <cell r="Z16842">
            <v>69.97</v>
          </cell>
        </row>
        <row r="16843">
          <cell r="Z16843">
            <v>69.98</v>
          </cell>
        </row>
        <row r="16844">
          <cell r="Z16844">
            <v>69.989999999999995</v>
          </cell>
        </row>
        <row r="16845">
          <cell r="Z16845">
            <v>70</v>
          </cell>
        </row>
        <row r="16846">
          <cell r="Z16846">
            <v>70.010000000000005</v>
          </cell>
        </row>
        <row r="16847">
          <cell r="Z16847">
            <v>70.02</v>
          </cell>
        </row>
        <row r="16848">
          <cell r="Z16848">
            <v>70.03</v>
          </cell>
        </row>
        <row r="16849">
          <cell r="Z16849">
            <v>70.040000000000006</v>
          </cell>
        </row>
        <row r="16850">
          <cell r="Z16850">
            <v>70.05</v>
          </cell>
        </row>
        <row r="16851">
          <cell r="Z16851">
            <v>70.06</v>
          </cell>
        </row>
        <row r="16852">
          <cell r="Z16852">
            <v>70.069999999999993</v>
          </cell>
        </row>
        <row r="16853">
          <cell r="Z16853">
            <v>70.08</v>
          </cell>
        </row>
        <row r="16854">
          <cell r="Z16854">
            <v>70.09</v>
          </cell>
        </row>
        <row r="16855">
          <cell r="Z16855">
            <v>70.099999999999994</v>
          </cell>
        </row>
        <row r="16856">
          <cell r="Z16856">
            <v>70.11</v>
          </cell>
        </row>
        <row r="16857">
          <cell r="Z16857">
            <v>70.12</v>
          </cell>
        </row>
        <row r="16858">
          <cell r="Z16858">
            <v>70.13</v>
          </cell>
        </row>
        <row r="16859">
          <cell r="Z16859">
            <v>70.14</v>
          </cell>
        </row>
        <row r="16860">
          <cell r="Z16860">
            <v>70.150000000000006</v>
          </cell>
        </row>
        <row r="16861">
          <cell r="Z16861">
            <v>70.16</v>
          </cell>
        </row>
        <row r="16862">
          <cell r="Z16862">
            <v>70.17</v>
          </cell>
        </row>
        <row r="16863">
          <cell r="Z16863">
            <v>70.180000000000007</v>
          </cell>
        </row>
        <row r="16864">
          <cell r="Z16864">
            <v>70.19</v>
          </cell>
        </row>
        <row r="16865">
          <cell r="Z16865">
            <v>70.2</v>
          </cell>
        </row>
        <row r="16866">
          <cell r="Z16866">
            <v>70.209999999999994</v>
          </cell>
        </row>
        <row r="16867">
          <cell r="Z16867">
            <v>70.22</v>
          </cell>
        </row>
        <row r="16868">
          <cell r="Z16868">
            <v>70.23</v>
          </cell>
        </row>
        <row r="16869">
          <cell r="Z16869">
            <v>70.239999999999995</v>
          </cell>
        </row>
        <row r="16870">
          <cell r="Z16870">
            <v>70.25</v>
          </cell>
        </row>
        <row r="16871">
          <cell r="Z16871">
            <v>70.260000000000005</v>
          </cell>
        </row>
        <row r="16872">
          <cell r="Z16872">
            <v>70.27</v>
          </cell>
        </row>
        <row r="16873">
          <cell r="Z16873">
            <v>70.28</v>
          </cell>
        </row>
        <row r="16874">
          <cell r="Z16874">
            <v>70.290000000000006</v>
          </cell>
        </row>
        <row r="16875">
          <cell r="Z16875">
            <v>70.3</v>
          </cell>
        </row>
        <row r="16876">
          <cell r="Z16876">
            <v>70.31</v>
          </cell>
        </row>
        <row r="16877">
          <cell r="Z16877">
            <v>70.319999999999993</v>
          </cell>
        </row>
        <row r="16878">
          <cell r="Z16878">
            <v>70.33</v>
          </cell>
        </row>
        <row r="16879">
          <cell r="Z16879">
            <v>70.34</v>
          </cell>
        </row>
        <row r="16880">
          <cell r="Z16880">
            <v>70.349999999999994</v>
          </cell>
        </row>
        <row r="16881">
          <cell r="Z16881">
            <v>70.36</v>
          </cell>
        </row>
        <row r="16882">
          <cell r="Z16882">
            <v>70.37</v>
          </cell>
        </row>
        <row r="16883">
          <cell r="Z16883">
            <v>70.38</v>
          </cell>
        </row>
        <row r="16884">
          <cell r="Z16884">
            <v>70.39</v>
          </cell>
        </row>
        <row r="16885">
          <cell r="Z16885">
            <v>70.400000000000006</v>
          </cell>
        </row>
        <row r="16886">
          <cell r="Z16886">
            <v>70.41</v>
          </cell>
        </row>
        <row r="16887">
          <cell r="Z16887">
            <v>70.42</v>
          </cell>
        </row>
        <row r="16888">
          <cell r="Z16888">
            <v>70.430000000000007</v>
          </cell>
        </row>
        <row r="16889">
          <cell r="Z16889">
            <v>70.44</v>
          </cell>
        </row>
        <row r="16890">
          <cell r="Z16890">
            <v>70.45</v>
          </cell>
        </row>
        <row r="16891">
          <cell r="Z16891">
            <v>70.459999999999994</v>
          </cell>
        </row>
        <row r="16892">
          <cell r="Z16892">
            <v>70.47</v>
          </cell>
        </row>
        <row r="16893">
          <cell r="Z16893">
            <v>70.48</v>
          </cell>
        </row>
        <row r="16894">
          <cell r="Z16894">
            <v>70.489999999999995</v>
          </cell>
        </row>
        <row r="16895">
          <cell r="Z16895">
            <v>70.5</v>
          </cell>
        </row>
        <row r="16896">
          <cell r="Z16896">
            <v>70.510000000000005</v>
          </cell>
        </row>
        <row r="16897">
          <cell r="Z16897">
            <v>70.52</v>
          </cell>
        </row>
        <row r="16898">
          <cell r="Z16898">
            <v>70.53</v>
          </cell>
        </row>
        <row r="16899">
          <cell r="Z16899">
            <v>70.540000000000006</v>
          </cell>
        </row>
        <row r="16900">
          <cell r="Z16900">
            <v>70.55</v>
          </cell>
        </row>
        <row r="16901">
          <cell r="Z16901">
            <v>70.56</v>
          </cell>
        </row>
        <row r="16902">
          <cell r="Z16902">
            <v>70.569999999999993</v>
          </cell>
        </row>
        <row r="16903">
          <cell r="Z16903">
            <v>70.58</v>
          </cell>
        </row>
        <row r="16904">
          <cell r="Z16904">
            <v>70.59</v>
          </cell>
        </row>
        <row r="16905">
          <cell r="Z16905">
            <v>70.599999999999994</v>
          </cell>
        </row>
        <row r="16906">
          <cell r="Z16906">
            <v>70.61</v>
          </cell>
        </row>
        <row r="16907">
          <cell r="Z16907">
            <v>70.62</v>
          </cell>
        </row>
        <row r="16908">
          <cell r="Z16908">
            <v>70.63</v>
          </cell>
        </row>
        <row r="16909">
          <cell r="Z16909">
            <v>70.64</v>
          </cell>
        </row>
        <row r="16910">
          <cell r="Z16910">
            <v>70.650000000000006</v>
          </cell>
        </row>
        <row r="16911">
          <cell r="Z16911">
            <v>70.66</v>
          </cell>
        </row>
        <row r="16912">
          <cell r="Z16912">
            <v>70.67</v>
          </cell>
        </row>
        <row r="16913">
          <cell r="Z16913">
            <v>70.680000000000007</v>
          </cell>
        </row>
        <row r="16914">
          <cell r="Z16914">
            <v>70.69</v>
          </cell>
        </row>
        <row r="16915">
          <cell r="Z16915">
            <v>70.7</v>
          </cell>
        </row>
        <row r="16916">
          <cell r="Z16916">
            <v>70.709999999999994</v>
          </cell>
        </row>
        <row r="16917">
          <cell r="Z16917">
            <v>70.72</v>
          </cell>
        </row>
        <row r="16918">
          <cell r="Z16918">
            <v>70.73</v>
          </cell>
        </row>
        <row r="16919">
          <cell r="Z16919">
            <v>70.739999999999995</v>
          </cell>
        </row>
        <row r="16920">
          <cell r="Z16920">
            <v>70.75</v>
          </cell>
        </row>
        <row r="16921">
          <cell r="Z16921">
            <v>70.760000000000005</v>
          </cell>
        </row>
        <row r="16922">
          <cell r="Z16922">
            <v>70.77</v>
          </cell>
        </row>
        <row r="16923">
          <cell r="Z16923">
            <v>70.78</v>
          </cell>
        </row>
        <row r="16924">
          <cell r="Z16924">
            <v>70.790000000000006</v>
          </cell>
        </row>
        <row r="16925">
          <cell r="Z16925">
            <v>70.8</v>
          </cell>
        </row>
        <row r="16926">
          <cell r="Z16926">
            <v>70.81</v>
          </cell>
        </row>
        <row r="16927">
          <cell r="Z16927">
            <v>70.819999999999993</v>
          </cell>
        </row>
        <row r="16928">
          <cell r="Z16928">
            <v>70.83</v>
          </cell>
        </row>
        <row r="16929">
          <cell r="Z16929">
            <v>70.84</v>
          </cell>
        </row>
        <row r="16930">
          <cell r="Z16930">
            <v>70.849999999999994</v>
          </cell>
        </row>
        <row r="16931">
          <cell r="Z16931">
            <v>70.86</v>
          </cell>
        </row>
        <row r="16932">
          <cell r="Z16932">
            <v>70.87</v>
          </cell>
        </row>
        <row r="16933">
          <cell r="Z16933">
            <v>70.88</v>
          </cell>
        </row>
        <row r="16934">
          <cell r="Z16934">
            <v>70.89</v>
          </cell>
        </row>
        <row r="16935">
          <cell r="Z16935">
            <v>70.900000000000006</v>
          </cell>
        </row>
        <row r="16936">
          <cell r="Z16936">
            <v>70.91</v>
          </cell>
        </row>
        <row r="16937">
          <cell r="Z16937">
            <v>70.92</v>
          </cell>
        </row>
        <row r="16938">
          <cell r="Z16938">
            <v>70.930000000000007</v>
          </cell>
        </row>
        <row r="16939">
          <cell r="Z16939">
            <v>70.94</v>
          </cell>
        </row>
        <row r="16940">
          <cell r="Z16940">
            <v>70.95</v>
          </cell>
        </row>
        <row r="16941">
          <cell r="Z16941">
            <v>70.959999999999994</v>
          </cell>
        </row>
        <row r="16942">
          <cell r="Z16942">
            <v>70.97</v>
          </cell>
        </row>
        <row r="16943">
          <cell r="Z16943">
            <v>70.98</v>
          </cell>
        </row>
        <row r="16944">
          <cell r="Z16944">
            <v>70.989999999999995</v>
          </cell>
        </row>
        <row r="16945">
          <cell r="Z16945">
            <v>71</v>
          </cell>
        </row>
        <row r="16946">
          <cell r="Z16946">
            <v>71.010000000000005</v>
          </cell>
        </row>
        <row r="16947">
          <cell r="Z16947">
            <v>71.02</v>
          </cell>
        </row>
        <row r="16948">
          <cell r="Z16948">
            <v>71.03</v>
          </cell>
        </row>
        <row r="16949">
          <cell r="Z16949">
            <v>71.040000000000006</v>
          </cell>
        </row>
        <row r="16950">
          <cell r="Z16950">
            <v>71.05</v>
          </cell>
        </row>
        <row r="16951">
          <cell r="Z16951">
            <v>71.06</v>
          </cell>
        </row>
        <row r="16952">
          <cell r="Z16952">
            <v>71.069999999999993</v>
          </cell>
        </row>
        <row r="16953">
          <cell r="Z16953">
            <v>71.08</v>
          </cell>
        </row>
        <row r="16954">
          <cell r="Z16954">
            <v>71.09</v>
          </cell>
        </row>
        <row r="16955">
          <cell r="Z16955">
            <v>71.099999999999994</v>
          </cell>
        </row>
        <row r="16956">
          <cell r="Z16956">
            <v>71.11</v>
          </cell>
        </row>
        <row r="16957">
          <cell r="Z16957">
            <v>71.12</v>
          </cell>
        </row>
        <row r="16958">
          <cell r="Z16958">
            <v>71.13</v>
          </cell>
        </row>
        <row r="16959">
          <cell r="Z16959">
            <v>71.14</v>
          </cell>
        </row>
        <row r="16960">
          <cell r="Z16960">
            <v>71.150000000000006</v>
          </cell>
        </row>
        <row r="16961">
          <cell r="Z16961">
            <v>71.16</v>
          </cell>
        </row>
        <row r="16962">
          <cell r="Z16962">
            <v>71.17</v>
          </cell>
        </row>
        <row r="16963">
          <cell r="Z16963">
            <v>71.180000000000007</v>
          </cell>
        </row>
        <row r="16964">
          <cell r="Z16964">
            <v>71.19</v>
          </cell>
        </row>
        <row r="16965">
          <cell r="Z16965">
            <v>71.2</v>
          </cell>
        </row>
        <row r="16966">
          <cell r="Z16966">
            <v>71.209999999999994</v>
          </cell>
        </row>
        <row r="16967">
          <cell r="Z16967">
            <v>71.22</v>
          </cell>
        </row>
        <row r="16968">
          <cell r="Z16968">
            <v>71.23</v>
          </cell>
        </row>
        <row r="16969">
          <cell r="Z16969">
            <v>71.239999999999995</v>
          </cell>
        </row>
        <row r="16970">
          <cell r="Z16970">
            <v>71.25</v>
          </cell>
        </row>
        <row r="16971">
          <cell r="Z16971">
            <v>71.260000000000005</v>
          </cell>
        </row>
        <row r="16972">
          <cell r="Z16972">
            <v>71.27</v>
          </cell>
        </row>
        <row r="16973">
          <cell r="Z16973">
            <v>71.28</v>
          </cell>
        </row>
        <row r="16974">
          <cell r="Z16974">
            <v>71.290000000000006</v>
          </cell>
        </row>
        <row r="16975">
          <cell r="Z16975">
            <v>71.3</v>
          </cell>
        </row>
        <row r="16976">
          <cell r="Z16976">
            <v>71.31</v>
          </cell>
        </row>
        <row r="16977">
          <cell r="Z16977">
            <v>71.319999999999993</v>
          </cell>
        </row>
        <row r="16978">
          <cell r="Z16978">
            <v>71.33</v>
          </cell>
        </row>
        <row r="16979">
          <cell r="Z16979">
            <v>71.34</v>
          </cell>
        </row>
        <row r="16980">
          <cell r="Z16980">
            <v>71.349999999999994</v>
          </cell>
        </row>
        <row r="16981">
          <cell r="Z16981">
            <v>71.36</v>
          </cell>
        </row>
        <row r="16982">
          <cell r="Z16982">
            <v>71.37</v>
          </cell>
        </row>
        <row r="16983">
          <cell r="Z16983">
            <v>71.38</v>
          </cell>
        </row>
        <row r="16984">
          <cell r="Z16984">
            <v>71.39</v>
          </cell>
        </row>
        <row r="16985">
          <cell r="Z16985">
            <v>71.400000000000006</v>
          </cell>
        </row>
        <row r="16986">
          <cell r="Z16986">
            <v>71.41</v>
          </cell>
        </row>
        <row r="16987">
          <cell r="Z16987">
            <v>71.42</v>
          </cell>
        </row>
        <row r="16988">
          <cell r="Z16988">
            <v>71.430000000000007</v>
          </cell>
        </row>
        <row r="16989">
          <cell r="Z16989">
            <v>71.44</v>
          </cell>
        </row>
        <row r="16990">
          <cell r="Z16990">
            <v>71.45</v>
          </cell>
        </row>
        <row r="16991">
          <cell r="Z16991">
            <v>71.459999999999994</v>
          </cell>
        </row>
        <row r="16992">
          <cell r="Z16992">
            <v>71.47</v>
          </cell>
        </row>
        <row r="16993">
          <cell r="Z16993">
            <v>71.48</v>
          </cell>
        </row>
        <row r="16994">
          <cell r="Z16994">
            <v>71.489999999999995</v>
          </cell>
        </row>
        <row r="16995">
          <cell r="Z16995">
            <v>71.5</v>
          </cell>
        </row>
        <row r="16996">
          <cell r="Z16996">
            <v>71.510000000000005</v>
          </cell>
        </row>
        <row r="16997">
          <cell r="Z16997">
            <v>71.52</v>
          </cell>
        </row>
        <row r="16998">
          <cell r="Z16998">
            <v>71.53</v>
          </cell>
        </row>
        <row r="16999">
          <cell r="Z16999">
            <v>71.540000000000006</v>
          </cell>
        </row>
        <row r="17000">
          <cell r="Z17000">
            <v>71.55</v>
          </cell>
        </row>
        <row r="17001">
          <cell r="Z17001">
            <v>71.56</v>
          </cell>
        </row>
        <row r="17002">
          <cell r="Z17002">
            <v>71.569999999999993</v>
          </cell>
        </row>
        <row r="17003">
          <cell r="Z17003">
            <v>71.58</v>
          </cell>
        </row>
        <row r="17004">
          <cell r="Z17004">
            <v>71.59</v>
          </cell>
        </row>
        <row r="17005">
          <cell r="Z17005">
            <v>71.599999999999994</v>
          </cell>
        </row>
        <row r="17006">
          <cell r="Z17006">
            <v>71.61</v>
          </cell>
        </row>
        <row r="17007">
          <cell r="Z17007">
            <v>71.62</v>
          </cell>
        </row>
        <row r="17008">
          <cell r="Z17008">
            <v>71.63</v>
          </cell>
        </row>
        <row r="17009">
          <cell r="Z17009">
            <v>71.64</v>
          </cell>
        </row>
        <row r="17010">
          <cell r="Z17010">
            <v>71.650000000000006</v>
          </cell>
        </row>
        <row r="17011">
          <cell r="Z17011">
            <v>71.66</v>
          </cell>
        </row>
        <row r="17012">
          <cell r="Z17012">
            <v>71.67</v>
          </cell>
        </row>
        <row r="17013">
          <cell r="Z17013">
            <v>71.680000000000007</v>
          </cell>
        </row>
        <row r="17014">
          <cell r="Z17014">
            <v>71.69</v>
          </cell>
        </row>
        <row r="17015">
          <cell r="Z17015">
            <v>71.7</v>
          </cell>
        </row>
        <row r="17016">
          <cell r="Z17016">
            <v>71.709999999999994</v>
          </cell>
        </row>
        <row r="17017">
          <cell r="Z17017">
            <v>71.72</v>
          </cell>
        </row>
        <row r="17018">
          <cell r="Z17018">
            <v>71.73</v>
          </cell>
        </row>
        <row r="17019">
          <cell r="Z17019">
            <v>71.739999999999995</v>
          </cell>
        </row>
        <row r="17020">
          <cell r="Z17020">
            <v>71.75</v>
          </cell>
        </row>
        <row r="17021">
          <cell r="Z17021">
            <v>71.760000000000005</v>
          </cell>
        </row>
        <row r="17022">
          <cell r="Z17022">
            <v>71.77</v>
          </cell>
        </row>
        <row r="17023">
          <cell r="Z17023">
            <v>71.78</v>
          </cell>
        </row>
        <row r="17024">
          <cell r="Z17024">
            <v>71.790000000000006</v>
          </cell>
        </row>
        <row r="17025">
          <cell r="Z17025">
            <v>71.8</v>
          </cell>
        </row>
        <row r="17026">
          <cell r="Z17026">
            <v>71.81</v>
          </cell>
        </row>
        <row r="17027">
          <cell r="Z17027">
            <v>71.819999999999993</v>
          </cell>
        </row>
        <row r="17028">
          <cell r="Z17028">
            <v>71.83</v>
          </cell>
        </row>
        <row r="17029">
          <cell r="Z17029">
            <v>71.84</v>
          </cell>
        </row>
        <row r="17030">
          <cell r="Z17030">
            <v>71.849999999999994</v>
          </cell>
        </row>
        <row r="17031">
          <cell r="Z17031">
            <v>71.86</v>
          </cell>
        </row>
        <row r="17032">
          <cell r="Z17032">
            <v>71.87</v>
          </cell>
        </row>
        <row r="17033">
          <cell r="Z17033">
            <v>71.88</v>
          </cell>
        </row>
        <row r="17034">
          <cell r="Z17034">
            <v>71.89</v>
          </cell>
        </row>
        <row r="17035">
          <cell r="Z17035">
            <v>71.900000000000006</v>
          </cell>
        </row>
        <row r="17036">
          <cell r="Z17036">
            <v>71.91</v>
          </cell>
        </row>
        <row r="17037">
          <cell r="Z17037">
            <v>71.92</v>
          </cell>
        </row>
        <row r="17038">
          <cell r="Z17038">
            <v>71.930000000000007</v>
          </cell>
        </row>
        <row r="17039">
          <cell r="Z17039">
            <v>71.94</v>
          </cell>
        </row>
        <row r="17040">
          <cell r="Z17040">
            <v>71.95</v>
          </cell>
        </row>
        <row r="17041">
          <cell r="Z17041">
            <v>71.959999999999994</v>
          </cell>
        </row>
        <row r="17042">
          <cell r="Z17042">
            <v>71.97</v>
          </cell>
        </row>
        <row r="17043">
          <cell r="Z17043">
            <v>71.98</v>
          </cell>
        </row>
        <row r="17044">
          <cell r="Z17044">
            <v>71.989999999999995</v>
          </cell>
        </row>
        <row r="17045">
          <cell r="Z17045">
            <v>72</v>
          </cell>
        </row>
        <row r="17046">
          <cell r="Z17046">
            <v>72.010000000000005</v>
          </cell>
        </row>
        <row r="17047">
          <cell r="Z17047">
            <v>72.02</v>
          </cell>
        </row>
        <row r="17048">
          <cell r="Z17048">
            <v>72.03</v>
          </cell>
        </row>
        <row r="17049">
          <cell r="Z17049">
            <v>72.040000000000006</v>
          </cell>
        </row>
        <row r="17050">
          <cell r="Z17050">
            <v>72.05</v>
          </cell>
        </row>
        <row r="17051">
          <cell r="Z17051">
            <v>72.06</v>
          </cell>
        </row>
        <row r="17052">
          <cell r="Z17052">
            <v>72.069999999999993</v>
          </cell>
        </row>
        <row r="17053">
          <cell r="Z17053">
            <v>72.08</v>
          </cell>
        </row>
        <row r="17054">
          <cell r="Z17054">
            <v>72.09</v>
          </cell>
        </row>
        <row r="17055">
          <cell r="Z17055">
            <v>72.099999999999994</v>
          </cell>
        </row>
        <row r="17056">
          <cell r="Z17056">
            <v>72.11</v>
          </cell>
        </row>
        <row r="17057">
          <cell r="Z17057">
            <v>72.12</v>
          </cell>
        </row>
        <row r="17058">
          <cell r="Z17058">
            <v>72.13</v>
          </cell>
        </row>
        <row r="17059">
          <cell r="Z17059">
            <v>72.14</v>
          </cell>
        </row>
        <row r="17060">
          <cell r="Z17060">
            <v>72.150000000000006</v>
          </cell>
        </row>
        <row r="17061">
          <cell r="Z17061">
            <v>72.16</v>
          </cell>
        </row>
        <row r="17062">
          <cell r="Z17062">
            <v>72.17</v>
          </cell>
        </row>
        <row r="17063">
          <cell r="Z17063">
            <v>72.180000000000007</v>
          </cell>
        </row>
        <row r="17064">
          <cell r="Z17064">
            <v>72.19</v>
          </cell>
        </row>
        <row r="17065">
          <cell r="Z17065">
            <v>72.2</v>
          </cell>
        </row>
        <row r="17066">
          <cell r="Z17066">
            <v>72.209999999999994</v>
          </cell>
        </row>
        <row r="17067">
          <cell r="Z17067">
            <v>72.22</v>
          </cell>
        </row>
        <row r="17068">
          <cell r="Z17068">
            <v>72.23</v>
          </cell>
        </row>
        <row r="17069">
          <cell r="Z17069">
            <v>72.239999999999995</v>
          </cell>
        </row>
        <row r="17070">
          <cell r="Z17070">
            <v>72.25</v>
          </cell>
        </row>
        <row r="17071">
          <cell r="Z17071">
            <v>72.260000000000005</v>
          </cell>
        </row>
        <row r="17072">
          <cell r="Z17072">
            <v>72.27</v>
          </cell>
        </row>
        <row r="17073">
          <cell r="Z17073">
            <v>72.28</v>
          </cell>
        </row>
        <row r="17074">
          <cell r="Z17074">
            <v>72.290000000000006</v>
          </cell>
        </row>
        <row r="17075">
          <cell r="Z17075">
            <v>72.3</v>
          </cell>
        </row>
        <row r="17076">
          <cell r="Z17076">
            <v>72.31</v>
          </cell>
        </row>
        <row r="17077">
          <cell r="Z17077">
            <v>72.319999999999993</v>
          </cell>
        </row>
        <row r="17078">
          <cell r="Z17078">
            <v>72.33</v>
          </cell>
        </row>
        <row r="17079">
          <cell r="Z17079">
            <v>72.34</v>
          </cell>
        </row>
        <row r="17080">
          <cell r="Z17080">
            <v>72.349999999999994</v>
          </cell>
        </row>
        <row r="17081">
          <cell r="Z17081">
            <v>72.36</v>
          </cell>
        </row>
        <row r="17082">
          <cell r="Z17082">
            <v>72.37</v>
          </cell>
        </row>
        <row r="17083">
          <cell r="Z17083">
            <v>72.38</v>
          </cell>
        </row>
        <row r="17084">
          <cell r="Z17084">
            <v>72.39</v>
          </cell>
        </row>
        <row r="17085">
          <cell r="Z17085">
            <v>72.400000000000006</v>
          </cell>
        </row>
        <row r="17086">
          <cell r="Z17086">
            <v>72.41</v>
          </cell>
        </row>
        <row r="17087">
          <cell r="Z17087">
            <v>72.42</v>
          </cell>
        </row>
        <row r="17088">
          <cell r="Z17088">
            <v>72.430000000000007</v>
          </cell>
        </row>
        <row r="17089">
          <cell r="Z17089">
            <v>72.44</v>
          </cell>
        </row>
        <row r="17090">
          <cell r="Z17090">
            <v>72.45</v>
          </cell>
        </row>
        <row r="17091">
          <cell r="Z17091">
            <v>72.459999999999994</v>
          </cell>
        </row>
        <row r="17092">
          <cell r="Z17092">
            <v>72.47</v>
          </cell>
        </row>
        <row r="17093">
          <cell r="Z17093">
            <v>72.48</v>
          </cell>
        </row>
        <row r="17094">
          <cell r="Z17094">
            <v>72.489999999999995</v>
          </cell>
        </row>
        <row r="17095">
          <cell r="Z17095">
            <v>72.5</v>
          </cell>
        </row>
        <row r="17096">
          <cell r="Z17096">
            <v>72.510000000000005</v>
          </cell>
        </row>
        <row r="17097">
          <cell r="Z17097">
            <v>72.52</v>
          </cell>
        </row>
        <row r="17098">
          <cell r="Z17098">
            <v>72.53</v>
          </cell>
        </row>
        <row r="17099">
          <cell r="Z17099">
            <v>72.540000000000006</v>
          </cell>
        </row>
        <row r="17100">
          <cell r="Z17100">
            <v>72.55</v>
          </cell>
        </row>
        <row r="17101">
          <cell r="Z17101">
            <v>72.56</v>
          </cell>
        </row>
        <row r="17102">
          <cell r="Z17102">
            <v>72.569999999999993</v>
          </cell>
        </row>
        <row r="17103">
          <cell r="Z17103">
            <v>72.58</v>
          </cell>
        </row>
        <row r="17104">
          <cell r="Z17104">
            <v>72.59</v>
          </cell>
        </row>
        <row r="17105">
          <cell r="Z17105">
            <v>72.599999999999994</v>
          </cell>
        </row>
        <row r="17106">
          <cell r="Z17106">
            <v>72.61</v>
          </cell>
        </row>
        <row r="17107">
          <cell r="Z17107">
            <v>72.62</v>
          </cell>
        </row>
        <row r="17108">
          <cell r="Z17108">
            <v>72.63</v>
          </cell>
        </row>
        <row r="17109">
          <cell r="Z17109">
            <v>72.64</v>
          </cell>
        </row>
        <row r="17110">
          <cell r="Z17110">
            <v>72.650000000000006</v>
          </cell>
        </row>
        <row r="17111">
          <cell r="Z17111">
            <v>72.66</v>
          </cell>
        </row>
        <row r="17112">
          <cell r="Z17112">
            <v>72.67</v>
          </cell>
        </row>
        <row r="17113">
          <cell r="Z17113">
            <v>72.680000000000007</v>
          </cell>
        </row>
        <row r="17114">
          <cell r="Z17114">
            <v>72.69</v>
          </cell>
        </row>
        <row r="17115">
          <cell r="Z17115">
            <v>72.7</v>
          </cell>
        </row>
        <row r="17116">
          <cell r="Z17116">
            <v>72.709999999999994</v>
          </cell>
        </row>
        <row r="17117">
          <cell r="Z17117">
            <v>72.72</v>
          </cell>
        </row>
        <row r="17118">
          <cell r="Z17118">
            <v>72.73</v>
          </cell>
        </row>
        <row r="17119">
          <cell r="Z17119">
            <v>72.739999999999995</v>
          </cell>
        </row>
        <row r="17120">
          <cell r="Z17120">
            <v>72.75</v>
          </cell>
        </row>
        <row r="17121">
          <cell r="Z17121">
            <v>72.760000000000005</v>
          </cell>
        </row>
        <row r="17122">
          <cell r="Z17122">
            <v>72.77</v>
          </cell>
        </row>
        <row r="17123">
          <cell r="Z17123">
            <v>72.78</v>
          </cell>
        </row>
        <row r="17124">
          <cell r="Z17124">
            <v>72.790000000000006</v>
          </cell>
        </row>
        <row r="17125">
          <cell r="Z17125">
            <v>72.8</v>
          </cell>
        </row>
        <row r="17126">
          <cell r="Z17126">
            <v>72.81</v>
          </cell>
        </row>
        <row r="17127">
          <cell r="Z17127">
            <v>72.819999999999993</v>
          </cell>
        </row>
        <row r="17128">
          <cell r="Z17128">
            <v>72.83</v>
          </cell>
        </row>
        <row r="17129">
          <cell r="Z17129">
            <v>72.84</v>
          </cell>
        </row>
        <row r="17130">
          <cell r="Z17130">
            <v>72.849999999999994</v>
          </cell>
        </row>
        <row r="17131">
          <cell r="Z17131">
            <v>72.86</v>
          </cell>
        </row>
        <row r="17132">
          <cell r="Z17132">
            <v>72.87</v>
          </cell>
        </row>
        <row r="17133">
          <cell r="Z17133">
            <v>72.88</v>
          </cell>
        </row>
        <row r="17134">
          <cell r="Z17134">
            <v>72.89</v>
          </cell>
        </row>
        <row r="17135">
          <cell r="Z17135">
            <v>72.900000000000006</v>
          </cell>
        </row>
        <row r="17136">
          <cell r="Z17136">
            <v>72.91</v>
          </cell>
        </row>
        <row r="17137">
          <cell r="Z17137">
            <v>72.92</v>
          </cell>
        </row>
        <row r="17138">
          <cell r="Z17138">
            <v>72.930000000000007</v>
          </cell>
        </row>
        <row r="17139">
          <cell r="Z17139">
            <v>72.94</v>
          </cell>
        </row>
        <row r="17140">
          <cell r="Z17140">
            <v>72.95</v>
          </cell>
        </row>
        <row r="17141">
          <cell r="Z17141">
            <v>72.959999999999994</v>
          </cell>
        </row>
        <row r="17142">
          <cell r="Z17142">
            <v>72.97</v>
          </cell>
        </row>
        <row r="17143">
          <cell r="Z17143">
            <v>72.98</v>
          </cell>
        </row>
        <row r="17144">
          <cell r="Z17144">
            <v>72.989999999999995</v>
          </cell>
        </row>
        <row r="17145">
          <cell r="Z17145">
            <v>73</v>
          </cell>
        </row>
        <row r="17146">
          <cell r="Z17146">
            <v>73.010000000000005</v>
          </cell>
        </row>
        <row r="17147">
          <cell r="Z17147">
            <v>73.02</v>
          </cell>
        </row>
        <row r="17148">
          <cell r="Z17148">
            <v>73.03</v>
          </cell>
        </row>
        <row r="17149">
          <cell r="Z17149">
            <v>73.040000000000006</v>
          </cell>
        </row>
        <row r="17150">
          <cell r="Z17150">
            <v>73.05</v>
          </cell>
        </row>
        <row r="17151">
          <cell r="Z17151">
            <v>73.06</v>
          </cell>
        </row>
        <row r="17152">
          <cell r="Z17152">
            <v>73.069999999999993</v>
          </cell>
        </row>
        <row r="17153">
          <cell r="Z17153">
            <v>73.08</v>
          </cell>
        </row>
        <row r="17154">
          <cell r="Z17154">
            <v>73.09</v>
          </cell>
        </row>
        <row r="17155">
          <cell r="Z17155">
            <v>73.099999999999994</v>
          </cell>
        </row>
        <row r="17156">
          <cell r="Z17156">
            <v>73.11</v>
          </cell>
        </row>
        <row r="17157">
          <cell r="Z17157">
            <v>73.12</v>
          </cell>
        </row>
        <row r="17158">
          <cell r="Z17158">
            <v>73.13</v>
          </cell>
        </row>
        <row r="17159">
          <cell r="Z17159">
            <v>73.14</v>
          </cell>
        </row>
        <row r="17160">
          <cell r="Z17160">
            <v>73.150000000000006</v>
          </cell>
        </row>
        <row r="17161">
          <cell r="Z17161">
            <v>73.16</v>
          </cell>
        </row>
        <row r="17162">
          <cell r="Z17162">
            <v>73.17</v>
          </cell>
        </row>
        <row r="17163">
          <cell r="Z17163">
            <v>73.180000000000007</v>
          </cell>
        </row>
        <row r="17164">
          <cell r="Z17164">
            <v>73.19</v>
          </cell>
        </row>
        <row r="17165">
          <cell r="Z17165">
            <v>73.2</v>
          </cell>
        </row>
        <row r="17166">
          <cell r="Z17166">
            <v>73.209999999999994</v>
          </cell>
        </row>
        <row r="17167">
          <cell r="Z17167">
            <v>73.22</v>
          </cell>
        </row>
        <row r="17168">
          <cell r="Z17168">
            <v>73.23</v>
          </cell>
        </row>
        <row r="17169">
          <cell r="Z17169">
            <v>73.239999999999995</v>
          </cell>
        </row>
        <row r="17170">
          <cell r="Z17170">
            <v>73.25</v>
          </cell>
        </row>
        <row r="17171">
          <cell r="Z17171">
            <v>73.260000000000005</v>
          </cell>
        </row>
        <row r="17172">
          <cell r="Z17172">
            <v>73.27</v>
          </cell>
        </row>
        <row r="17173">
          <cell r="Z17173">
            <v>73.28</v>
          </cell>
        </row>
        <row r="17174">
          <cell r="Z17174">
            <v>73.290000000000006</v>
          </cell>
        </row>
        <row r="17175">
          <cell r="Z17175">
            <v>73.3</v>
          </cell>
        </row>
        <row r="17176">
          <cell r="Z17176">
            <v>73.31</v>
          </cell>
        </row>
        <row r="17177">
          <cell r="Z17177">
            <v>73.319999999999993</v>
          </cell>
        </row>
        <row r="17178">
          <cell r="Z17178">
            <v>73.33</v>
          </cell>
        </row>
        <row r="17179">
          <cell r="Z17179">
            <v>73.34</v>
          </cell>
        </row>
        <row r="17180">
          <cell r="Z17180">
            <v>73.349999999999994</v>
          </cell>
        </row>
        <row r="17181">
          <cell r="Z17181">
            <v>73.36</v>
          </cell>
        </row>
        <row r="17182">
          <cell r="Z17182">
            <v>73.37</v>
          </cell>
        </row>
        <row r="17183">
          <cell r="Z17183">
            <v>73.38</v>
          </cell>
        </row>
        <row r="17184">
          <cell r="Z17184">
            <v>73.39</v>
          </cell>
        </row>
        <row r="17185">
          <cell r="Z17185">
            <v>73.400000000000006</v>
          </cell>
        </row>
        <row r="17186">
          <cell r="Z17186">
            <v>73.41</v>
          </cell>
        </row>
        <row r="17187">
          <cell r="Z17187">
            <v>73.42</v>
          </cell>
        </row>
        <row r="17188">
          <cell r="Z17188">
            <v>73.430000000000007</v>
          </cell>
        </row>
        <row r="17189">
          <cell r="Z17189">
            <v>73.44</v>
          </cell>
        </row>
        <row r="17190">
          <cell r="Z17190">
            <v>73.45</v>
          </cell>
        </row>
        <row r="17191">
          <cell r="Z17191">
            <v>73.459999999999994</v>
          </cell>
        </row>
        <row r="17192">
          <cell r="Z17192">
            <v>73.47</v>
          </cell>
        </row>
        <row r="17193">
          <cell r="Z17193">
            <v>73.48</v>
          </cell>
        </row>
        <row r="17194">
          <cell r="Z17194">
            <v>73.489999999999995</v>
          </cell>
        </row>
        <row r="17195">
          <cell r="Z17195">
            <v>73.5</v>
          </cell>
        </row>
        <row r="17196">
          <cell r="Z17196">
            <v>73.510000000000005</v>
          </cell>
        </row>
        <row r="17197">
          <cell r="Z17197">
            <v>73.52</v>
          </cell>
        </row>
        <row r="17198">
          <cell r="Z17198">
            <v>73.53</v>
          </cell>
        </row>
        <row r="17199">
          <cell r="Z17199">
            <v>73.540000000000006</v>
          </cell>
        </row>
        <row r="17200">
          <cell r="Z17200">
            <v>73.55</v>
          </cell>
        </row>
        <row r="17201">
          <cell r="Z17201">
            <v>73.56</v>
          </cell>
        </row>
        <row r="17202">
          <cell r="Z17202">
            <v>73.569999999999993</v>
          </cell>
        </row>
        <row r="17203">
          <cell r="Z17203">
            <v>73.58</v>
          </cell>
        </row>
        <row r="17204">
          <cell r="Z17204">
            <v>73.59</v>
          </cell>
        </row>
        <row r="17205">
          <cell r="Z17205">
            <v>73.599999999999994</v>
          </cell>
        </row>
        <row r="17206">
          <cell r="Z17206">
            <v>73.61</v>
          </cell>
        </row>
        <row r="17207">
          <cell r="Z17207">
            <v>73.62</v>
          </cell>
        </row>
        <row r="17208">
          <cell r="Z17208">
            <v>73.63</v>
          </cell>
        </row>
        <row r="17209">
          <cell r="Z17209">
            <v>73.64</v>
          </cell>
        </row>
        <row r="17210">
          <cell r="Z17210">
            <v>73.650000000000006</v>
          </cell>
        </row>
        <row r="17211">
          <cell r="Z17211">
            <v>73.66</v>
          </cell>
        </row>
        <row r="17212">
          <cell r="Z17212">
            <v>73.67</v>
          </cell>
        </row>
        <row r="17213">
          <cell r="Z17213">
            <v>73.680000000000007</v>
          </cell>
        </row>
        <row r="17214">
          <cell r="Z17214">
            <v>73.69</v>
          </cell>
        </row>
        <row r="17215">
          <cell r="Z17215">
            <v>73.7</v>
          </cell>
        </row>
        <row r="17216">
          <cell r="Z17216">
            <v>73.709999999999994</v>
          </cell>
        </row>
        <row r="17217">
          <cell r="Z17217">
            <v>73.72</v>
          </cell>
        </row>
        <row r="17218">
          <cell r="Z17218">
            <v>73.73</v>
          </cell>
        </row>
        <row r="17219">
          <cell r="Z17219">
            <v>73.739999999999995</v>
          </cell>
        </row>
        <row r="17220">
          <cell r="Z17220">
            <v>73.75</v>
          </cell>
        </row>
        <row r="17221">
          <cell r="Z17221">
            <v>73.760000000000005</v>
          </cell>
        </row>
        <row r="17222">
          <cell r="Z17222">
            <v>73.77</v>
          </cell>
        </row>
        <row r="17223">
          <cell r="Z17223">
            <v>73.78</v>
          </cell>
        </row>
        <row r="17224">
          <cell r="Z17224">
            <v>73.790000000000006</v>
          </cell>
        </row>
        <row r="17225">
          <cell r="Z17225">
            <v>73.8</v>
          </cell>
        </row>
        <row r="17226">
          <cell r="Z17226">
            <v>73.81</v>
          </cell>
        </row>
        <row r="17227">
          <cell r="Z17227">
            <v>73.819999999999993</v>
          </cell>
        </row>
        <row r="17228">
          <cell r="Z17228">
            <v>73.83</v>
          </cell>
        </row>
        <row r="17229">
          <cell r="Z17229">
            <v>73.84</v>
          </cell>
        </row>
        <row r="17230">
          <cell r="Z17230">
            <v>73.849999999999994</v>
          </cell>
        </row>
        <row r="17231">
          <cell r="Z17231">
            <v>73.86</v>
          </cell>
        </row>
        <row r="17232">
          <cell r="Z17232">
            <v>73.87</v>
          </cell>
        </row>
        <row r="17233">
          <cell r="Z17233">
            <v>73.88</v>
          </cell>
        </row>
        <row r="17234">
          <cell r="Z17234">
            <v>73.89</v>
          </cell>
        </row>
        <row r="17235">
          <cell r="Z17235">
            <v>73.900000000000006</v>
          </cell>
        </row>
        <row r="17236">
          <cell r="Z17236">
            <v>73.91</v>
          </cell>
        </row>
        <row r="17237">
          <cell r="Z17237">
            <v>73.92</v>
          </cell>
        </row>
        <row r="17238">
          <cell r="Z17238">
            <v>73.930000000000007</v>
          </cell>
        </row>
        <row r="17239">
          <cell r="Z17239">
            <v>73.94</v>
          </cell>
        </row>
        <row r="17240">
          <cell r="Z17240">
            <v>73.95</v>
          </cell>
        </row>
        <row r="17241">
          <cell r="Z17241">
            <v>73.959999999999994</v>
          </cell>
        </row>
        <row r="17242">
          <cell r="Z17242">
            <v>73.97</v>
          </cell>
        </row>
        <row r="17243">
          <cell r="Z17243">
            <v>73.98</v>
          </cell>
        </row>
        <row r="17244">
          <cell r="Z17244">
            <v>73.989999999999995</v>
          </cell>
        </row>
        <row r="17245">
          <cell r="Z17245">
            <v>74</v>
          </cell>
        </row>
        <row r="17246">
          <cell r="Z17246">
            <v>74.010000000000005</v>
          </cell>
        </row>
        <row r="17247">
          <cell r="Z17247">
            <v>74.02</v>
          </cell>
        </row>
        <row r="17248">
          <cell r="Z17248">
            <v>74.03</v>
          </cell>
        </row>
        <row r="17249">
          <cell r="Z17249">
            <v>74.040000000000006</v>
          </cell>
        </row>
        <row r="17250">
          <cell r="Z17250">
            <v>74.05</v>
          </cell>
        </row>
        <row r="17251">
          <cell r="Z17251">
            <v>74.06</v>
          </cell>
        </row>
        <row r="17252">
          <cell r="Z17252">
            <v>74.069999999999993</v>
          </cell>
        </row>
        <row r="17253">
          <cell r="Z17253">
            <v>74.08</v>
          </cell>
        </row>
        <row r="17254">
          <cell r="Z17254">
            <v>74.09</v>
          </cell>
        </row>
        <row r="17255">
          <cell r="Z17255">
            <v>74.099999999999994</v>
          </cell>
        </row>
        <row r="17256">
          <cell r="Z17256">
            <v>74.11</v>
          </cell>
        </row>
        <row r="17257">
          <cell r="Z17257">
            <v>74.12</v>
          </cell>
        </row>
        <row r="17258">
          <cell r="Z17258">
            <v>74.13</v>
          </cell>
        </row>
        <row r="17259">
          <cell r="Z17259">
            <v>74.14</v>
          </cell>
        </row>
        <row r="17260">
          <cell r="Z17260">
            <v>74.150000000000006</v>
          </cell>
        </row>
        <row r="17261">
          <cell r="Z17261">
            <v>74.16</v>
          </cell>
        </row>
        <row r="17262">
          <cell r="Z17262">
            <v>74.17</v>
          </cell>
        </row>
        <row r="17263">
          <cell r="Z17263">
            <v>74.180000000000007</v>
          </cell>
        </row>
        <row r="17264">
          <cell r="Z17264">
            <v>74.19</v>
          </cell>
        </row>
        <row r="17265">
          <cell r="Z17265">
            <v>74.2</v>
          </cell>
        </row>
        <row r="17266">
          <cell r="Z17266">
            <v>74.209999999999994</v>
          </cell>
        </row>
        <row r="17267">
          <cell r="Z17267">
            <v>74.22</v>
          </cell>
        </row>
        <row r="17268">
          <cell r="Z17268">
            <v>74.23</v>
          </cell>
        </row>
        <row r="17269">
          <cell r="Z17269">
            <v>74.239999999999995</v>
          </cell>
        </row>
        <row r="17270">
          <cell r="Z17270">
            <v>74.25</v>
          </cell>
        </row>
        <row r="17271">
          <cell r="Z17271">
            <v>74.260000000000005</v>
          </cell>
        </row>
        <row r="17272">
          <cell r="Z17272">
            <v>74.27</v>
          </cell>
        </row>
        <row r="17273">
          <cell r="Z17273">
            <v>74.28</v>
          </cell>
        </row>
        <row r="17274">
          <cell r="Z17274">
            <v>74.290000000000006</v>
          </cell>
        </row>
        <row r="17275">
          <cell r="Z17275">
            <v>74.3</v>
          </cell>
        </row>
        <row r="17276">
          <cell r="Z17276">
            <v>74.31</v>
          </cell>
        </row>
        <row r="17277">
          <cell r="Z17277">
            <v>74.319999999999993</v>
          </cell>
        </row>
        <row r="17278">
          <cell r="Z17278">
            <v>74.33</v>
          </cell>
        </row>
        <row r="17279">
          <cell r="Z17279">
            <v>74.34</v>
          </cell>
        </row>
        <row r="17280">
          <cell r="Z17280">
            <v>74.349999999999994</v>
          </cell>
        </row>
        <row r="17281">
          <cell r="Z17281">
            <v>74.36</v>
          </cell>
        </row>
        <row r="17282">
          <cell r="Z17282">
            <v>74.37</v>
          </cell>
        </row>
        <row r="17283">
          <cell r="Z17283">
            <v>74.38</v>
          </cell>
        </row>
        <row r="17284">
          <cell r="Z17284">
            <v>74.39</v>
          </cell>
        </row>
        <row r="17285">
          <cell r="Z17285">
            <v>74.400000000000006</v>
          </cell>
        </row>
        <row r="17286">
          <cell r="Z17286">
            <v>74.41</v>
          </cell>
        </row>
        <row r="17287">
          <cell r="Z17287">
            <v>74.42</v>
          </cell>
        </row>
        <row r="17288">
          <cell r="Z17288">
            <v>74.430000000000007</v>
          </cell>
        </row>
        <row r="17289">
          <cell r="Z17289">
            <v>74.44</v>
          </cell>
        </row>
        <row r="17290">
          <cell r="Z17290">
            <v>74.45</v>
          </cell>
        </row>
        <row r="17291">
          <cell r="Z17291">
            <v>74.459999999999994</v>
          </cell>
        </row>
        <row r="17292">
          <cell r="Z17292">
            <v>74.47</v>
          </cell>
        </row>
        <row r="17293">
          <cell r="Z17293">
            <v>74.48</v>
          </cell>
        </row>
        <row r="17294">
          <cell r="Z17294">
            <v>74.489999999999995</v>
          </cell>
        </row>
        <row r="17295">
          <cell r="Z17295">
            <v>74.5</v>
          </cell>
        </row>
        <row r="17296">
          <cell r="Z17296">
            <v>74.510000000000005</v>
          </cell>
        </row>
        <row r="17297">
          <cell r="Z17297">
            <v>74.52</v>
          </cell>
        </row>
        <row r="17298">
          <cell r="Z17298">
            <v>74.53</v>
          </cell>
        </row>
        <row r="17299">
          <cell r="Z17299">
            <v>74.540000000000006</v>
          </cell>
        </row>
        <row r="17300">
          <cell r="Z17300">
            <v>74.55</v>
          </cell>
        </row>
        <row r="17301">
          <cell r="Z17301">
            <v>74.56</v>
          </cell>
        </row>
        <row r="17302">
          <cell r="Z17302">
            <v>74.569999999999993</v>
          </cell>
        </row>
        <row r="17303">
          <cell r="Z17303">
            <v>74.58</v>
          </cell>
        </row>
        <row r="17304">
          <cell r="Z17304">
            <v>74.59</v>
          </cell>
        </row>
        <row r="17305">
          <cell r="Z17305">
            <v>74.599999999999994</v>
          </cell>
        </row>
        <row r="17306">
          <cell r="Z17306">
            <v>74.61</v>
          </cell>
        </row>
        <row r="17307">
          <cell r="Z17307">
            <v>74.62</v>
          </cell>
        </row>
        <row r="17308">
          <cell r="Z17308">
            <v>74.63</v>
          </cell>
        </row>
        <row r="17309">
          <cell r="Z17309">
            <v>74.64</v>
          </cell>
        </row>
        <row r="17310">
          <cell r="Z17310">
            <v>74.650000000000006</v>
          </cell>
        </row>
        <row r="17311">
          <cell r="Z17311">
            <v>74.66</v>
          </cell>
        </row>
        <row r="17312">
          <cell r="Z17312">
            <v>74.67</v>
          </cell>
        </row>
        <row r="17313">
          <cell r="Z17313">
            <v>74.680000000000007</v>
          </cell>
        </row>
        <row r="17314">
          <cell r="Z17314">
            <v>74.69</v>
          </cell>
        </row>
        <row r="17315">
          <cell r="Z17315">
            <v>74.7</v>
          </cell>
        </row>
        <row r="17316">
          <cell r="Z17316">
            <v>74.709999999999994</v>
          </cell>
        </row>
        <row r="17317">
          <cell r="Z17317">
            <v>74.72</v>
          </cell>
        </row>
        <row r="17318">
          <cell r="Z17318">
            <v>74.73</v>
          </cell>
        </row>
        <row r="17319">
          <cell r="Z17319">
            <v>74.739999999999995</v>
          </cell>
        </row>
        <row r="17320">
          <cell r="Z17320">
            <v>74.75</v>
          </cell>
        </row>
        <row r="17321">
          <cell r="Z17321">
            <v>74.760000000000005</v>
          </cell>
        </row>
        <row r="17322">
          <cell r="Z17322">
            <v>74.77</v>
          </cell>
        </row>
        <row r="17323">
          <cell r="Z17323">
            <v>74.78</v>
          </cell>
        </row>
        <row r="17324">
          <cell r="Z17324">
            <v>74.790000000000006</v>
          </cell>
        </row>
        <row r="17325">
          <cell r="Z17325">
            <v>74.8</v>
          </cell>
        </row>
        <row r="17326">
          <cell r="Z17326">
            <v>74.81</v>
          </cell>
        </row>
        <row r="17327">
          <cell r="Z17327">
            <v>74.819999999999993</v>
          </cell>
        </row>
        <row r="17328">
          <cell r="Z17328">
            <v>74.83</v>
          </cell>
        </row>
        <row r="17329">
          <cell r="Z17329">
            <v>74.84</v>
          </cell>
        </row>
        <row r="17330">
          <cell r="Z17330">
            <v>74.849999999999994</v>
          </cell>
        </row>
        <row r="17331">
          <cell r="Z17331">
            <v>74.86</v>
          </cell>
        </row>
        <row r="17332">
          <cell r="Z17332">
            <v>74.87</v>
          </cell>
        </row>
        <row r="17333">
          <cell r="Z17333">
            <v>74.88</v>
          </cell>
        </row>
        <row r="17334">
          <cell r="Z17334">
            <v>74.89</v>
          </cell>
        </row>
        <row r="17335">
          <cell r="Z17335">
            <v>74.900000000000006</v>
          </cell>
        </row>
        <row r="17336">
          <cell r="Z17336">
            <v>74.91</v>
          </cell>
        </row>
        <row r="17337">
          <cell r="Z17337">
            <v>74.92</v>
          </cell>
        </row>
        <row r="17338">
          <cell r="Z17338">
            <v>74.930000000000007</v>
          </cell>
        </row>
        <row r="17339">
          <cell r="Z17339">
            <v>74.94</v>
          </cell>
        </row>
        <row r="17340">
          <cell r="Z17340">
            <v>74.95</v>
          </cell>
        </row>
        <row r="17341">
          <cell r="Z17341">
            <v>74.959999999999994</v>
          </cell>
        </row>
        <row r="17342">
          <cell r="Z17342">
            <v>74.97</v>
          </cell>
        </row>
        <row r="17343">
          <cell r="Z17343">
            <v>74.98</v>
          </cell>
        </row>
        <row r="17344">
          <cell r="Z17344">
            <v>74.989999999999995</v>
          </cell>
        </row>
        <row r="17345">
          <cell r="Z17345">
            <v>75</v>
          </cell>
        </row>
        <row r="17346">
          <cell r="Z17346">
            <v>75.010000000000005</v>
          </cell>
        </row>
        <row r="17347">
          <cell r="Z17347">
            <v>75.02</v>
          </cell>
        </row>
        <row r="17348">
          <cell r="Z17348">
            <v>75.03</v>
          </cell>
        </row>
        <row r="17349">
          <cell r="Z17349">
            <v>75.040000000000006</v>
          </cell>
        </row>
        <row r="17350">
          <cell r="Z17350">
            <v>75.05</v>
          </cell>
        </row>
        <row r="17351">
          <cell r="Z17351">
            <v>75.06</v>
          </cell>
        </row>
        <row r="17352">
          <cell r="Z17352">
            <v>75.069999999999993</v>
          </cell>
        </row>
        <row r="17353">
          <cell r="Z17353">
            <v>75.08</v>
          </cell>
        </row>
        <row r="17354">
          <cell r="Z17354">
            <v>75.09</v>
          </cell>
        </row>
        <row r="17355">
          <cell r="Z17355">
            <v>75.099999999999994</v>
          </cell>
        </row>
        <row r="17356">
          <cell r="Z17356">
            <v>75.11</v>
          </cell>
        </row>
        <row r="17357">
          <cell r="Z17357">
            <v>75.12</v>
          </cell>
        </row>
        <row r="17358">
          <cell r="Z17358">
            <v>75.13</v>
          </cell>
        </row>
        <row r="17359">
          <cell r="Z17359">
            <v>75.14</v>
          </cell>
        </row>
        <row r="17360">
          <cell r="Z17360">
            <v>75.150000000000006</v>
          </cell>
        </row>
        <row r="17361">
          <cell r="Z17361">
            <v>75.16</v>
          </cell>
        </row>
        <row r="17362">
          <cell r="Z17362">
            <v>75.17</v>
          </cell>
        </row>
        <row r="17363">
          <cell r="Z17363">
            <v>75.180000000000007</v>
          </cell>
        </row>
        <row r="17364">
          <cell r="Z17364">
            <v>75.19</v>
          </cell>
        </row>
        <row r="17365">
          <cell r="Z17365">
            <v>75.2</v>
          </cell>
        </row>
        <row r="17366">
          <cell r="Z17366">
            <v>75.209999999999994</v>
          </cell>
        </row>
        <row r="17367">
          <cell r="Z17367">
            <v>75.22</v>
          </cell>
        </row>
        <row r="17368">
          <cell r="Z17368">
            <v>75.23</v>
          </cell>
        </row>
        <row r="17369">
          <cell r="Z17369">
            <v>75.239999999999995</v>
          </cell>
        </row>
        <row r="17370">
          <cell r="Z17370">
            <v>75.25</v>
          </cell>
        </row>
        <row r="17371">
          <cell r="Z17371">
            <v>75.260000000000005</v>
          </cell>
        </row>
        <row r="17372">
          <cell r="Z17372">
            <v>75.27</v>
          </cell>
        </row>
        <row r="17373">
          <cell r="Z17373">
            <v>75.28</v>
          </cell>
        </row>
        <row r="17374">
          <cell r="Z17374">
            <v>75.290000000000006</v>
          </cell>
        </row>
        <row r="17375">
          <cell r="Z17375">
            <v>75.3</v>
          </cell>
        </row>
        <row r="17376">
          <cell r="Z17376">
            <v>75.31</v>
          </cell>
        </row>
        <row r="17377">
          <cell r="Z17377">
            <v>75.319999999999993</v>
          </cell>
        </row>
        <row r="17378">
          <cell r="Z17378">
            <v>75.33</v>
          </cell>
        </row>
        <row r="17379">
          <cell r="Z17379">
            <v>75.34</v>
          </cell>
        </row>
        <row r="17380">
          <cell r="Z17380">
            <v>75.349999999999994</v>
          </cell>
        </row>
        <row r="17381">
          <cell r="Z17381">
            <v>75.36</v>
          </cell>
        </row>
        <row r="17382">
          <cell r="Z17382">
            <v>75.37</v>
          </cell>
        </row>
        <row r="17383">
          <cell r="Z17383">
            <v>75.38</v>
          </cell>
        </row>
        <row r="17384">
          <cell r="Z17384">
            <v>75.39</v>
          </cell>
        </row>
        <row r="17385">
          <cell r="Z17385">
            <v>75.400000000000006</v>
          </cell>
        </row>
        <row r="17386">
          <cell r="Z17386">
            <v>75.41</v>
          </cell>
        </row>
        <row r="17387">
          <cell r="Z17387">
            <v>75.42</v>
          </cell>
        </row>
        <row r="17388">
          <cell r="Z17388">
            <v>75.430000000000007</v>
          </cell>
        </row>
        <row r="17389">
          <cell r="Z17389">
            <v>75.44</v>
          </cell>
        </row>
        <row r="17390">
          <cell r="Z17390">
            <v>75.45</v>
          </cell>
        </row>
        <row r="17391">
          <cell r="Z17391">
            <v>75.459999999999994</v>
          </cell>
        </row>
        <row r="17392">
          <cell r="Z17392">
            <v>75.47</v>
          </cell>
        </row>
        <row r="17393">
          <cell r="Z17393">
            <v>75.48</v>
          </cell>
        </row>
        <row r="17394">
          <cell r="Z17394">
            <v>75.489999999999995</v>
          </cell>
        </row>
        <row r="17395">
          <cell r="Z17395">
            <v>75.5</v>
          </cell>
        </row>
        <row r="17396">
          <cell r="Z17396">
            <v>75.510000000000005</v>
          </cell>
        </row>
        <row r="17397">
          <cell r="Z17397">
            <v>75.52</v>
          </cell>
        </row>
        <row r="17398">
          <cell r="Z17398">
            <v>75.53</v>
          </cell>
        </row>
        <row r="17399">
          <cell r="Z17399">
            <v>75.540000000000006</v>
          </cell>
        </row>
        <row r="17400">
          <cell r="Z17400">
            <v>75.55</v>
          </cell>
        </row>
        <row r="17401">
          <cell r="Z17401">
            <v>75.56</v>
          </cell>
        </row>
        <row r="17402">
          <cell r="Z17402">
            <v>75.569999999999993</v>
          </cell>
        </row>
        <row r="17403">
          <cell r="Z17403">
            <v>75.58</v>
          </cell>
        </row>
        <row r="17404">
          <cell r="Z17404">
            <v>75.59</v>
          </cell>
        </row>
        <row r="17405">
          <cell r="Z17405">
            <v>75.599999999999994</v>
          </cell>
        </row>
        <row r="17406">
          <cell r="Z17406">
            <v>75.61</v>
          </cell>
        </row>
        <row r="17407">
          <cell r="Z17407">
            <v>75.62</v>
          </cell>
        </row>
        <row r="17408">
          <cell r="Z17408">
            <v>75.63</v>
          </cell>
        </row>
        <row r="17409">
          <cell r="Z17409">
            <v>75.64</v>
          </cell>
        </row>
        <row r="17410">
          <cell r="Z17410">
            <v>75.650000000000006</v>
          </cell>
        </row>
        <row r="17411">
          <cell r="Z17411">
            <v>75.66</v>
          </cell>
        </row>
        <row r="17412">
          <cell r="Z17412">
            <v>75.67</v>
          </cell>
        </row>
        <row r="17413">
          <cell r="Z17413">
            <v>75.680000000000007</v>
          </cell>
        </row>
        <row r="17414">
          <cell r="Z17414">
            <v>75.69</v>
          </cell>
        </row>
        <row r="17415">
          <cell r="Z17415">
            <v>75.7</v>
          </cell>
        </row>
        <row r="17416">
          <cell r="Z17416">
            <v>75.709999999999994</v>
          </cell>
        </row>
        <row r="17417">
          <cell r="Z17417">
            <v>75.72</v>
          </cell>
        </row>
        <row r="17418">
          <cell r="Z17418">
            <v>75.73</v>
          </cell>
        </row>
        <row r="17419">
          <cell r="Z17419">
            <v>75.739999999999995</v>
          </cell>
        </row>
        <row r="17420">
          <cell r="Z17420">
            <v>75.75</v>
          </cell>
        </row>
        <row r="17421">
          <cell r="Z17421">
            <v>75.760000000000005</v>
          </cell>
        </row>
        <row r="17422">
          <cell r="Z17422">
            <v>75.77</v>
          </cell>
        </row>
        <row r="17423">
          <cell r="Z17423">
            <v>75.78</v>
          </cell>
        </row>
        <row r="17424">
          <cell r="Z17424">
            <v>75.790000000000006</v>
          </cell>
        </row>
        <row r="17425">
          <cell r="Z17425">
            <v>75.8</v>
          </cell>
        </row>
        <row r="17426">
          <cell r="Z17426">
            <v>75.81</v>
          </cell>
        </row>
        <row r="17427">
          <cell r="Z17427">
            <v>75.819999999999993</v>
          </cell>
        </row>
        <row r="17428">
          <cell r="Z17428">
            <v>75.83</v>
          </cell>
        </row>
        <row r="17429">
          <cell r="Z17429">
            <v>75.84</v>
          </cell>
        </row>
        <row r="17430">
          <cell r="Z17430">
            <v>75.849999999999994</v>
          </cell>
        </row>
        <row r="17431">
          <cell r="Z17431">
            <v>75.86</v>
          </cell>
        </row>
        <row r="17432">
          <cell r="Z17432">
            <v>75.87</v>
          </cell>
        </row>
        <row r="17433">
          <cell r="Z17433">
            <v>75.88</v>
          </cell>
        </row>
        <row r="17434">
          <cell r="Z17434">
            <v>75.89</v>
          </cell>
        </row>
        <row r="17435">
          <cell r="Z17435">
            <v>75.900000000000006</v>
          </cell>
        </row>
        <row r="17436">
          <cell r="Z17436">
            <v>75.91</v>
          </cell>
        </row>
        <row r="17437">
          <cell r="Z17437">
            <v>75.92</v>
          </cell>
        </row>
        <row r="17438">
          <cell r="Z17438">
            <v>75.930000000000007</v>
          </cell>
        </row>
        <row r="17439">
          <cell r="Z17439">
            <v>75.94</v>
          </cell>
        </row>
        <row r="17440">
          <cell r="Z17440">
            <v>75.95</v>
          </cell>
        </row>
        <row r="17441">
          <cell r="Z17441">
            <v>75.959999999999994</v>
          </cell>
        </row>
        <row r="17442">
          <cell r="Z17442">
            <v>75.97</v>
          </cell>
        </row>
        <row r="17443">
          <cell r="Z17443">
            <v>75.98</v>
          </cell>
        </row>
        <row r="17444">
          <cell r="Z17444">
            <v>75.989999999999995</v>
          </cell>
        </row>
        <row r="17445">
          <cell r="Z17445">
            <v>76</v>
          </cell>
        </row>
        <row r="17446">
          <cell r="Z17446">
            <v>76.010000000000005</v>
          </cell>
        </row>
        <row r="17447">
          <cell r="Z17447">
            <v>76.02</v>
          </cell>
        </row>
        <row r="17448">
          <cell r="Z17448">
            <v>76.03</v>
          </cell>
        </row>
        <row r="17449">
          <cell r="Z17449">
            <v>76.040000000000006</v>
          </cell>
        </row>
        <row r="17450">
          <cell r="Z17450">
            <v>76.05</v>
          </cell>
        </row>
        <row r="17451">
          <cell r="Z17451">
            <v>76.06</v>
          </cell>
        </row>
        <row r="17452">
          <cell r="Z17452">
            <v>76.069999999999993</v>
          </cell>
        </row>
        <row r="17453">
          <cell r="Z17453">
            <v>76.08</v>
          </cell>
        </row>
        <row r="17454">
          <cell r="Z17454">
            <v>76.09</v>
          </cell>
        </row>
        <row r="17455">
          <cell r="Z17455">
            <v>76.099999999999994</v>
          </cell>
        </row>
        <row r="17456">
          <cell r="Z17456">
            <v>76.11</v>
          </cell>
        </row>
        <row r="17457">
          <cell r="Z17457">
            <v>76.12</v>
          </cell>
        </row>
        <row r="17458">
          <cell r="Z17458">
            <v>76.13</v>
          </cell>
        </row>
        <row r="17459">
          <cell r="Z17459">
            <v>76.14</v>
          </cell>
        </row>
        <row r="17460">
          <cell r="Z17460">
            <v>76.150000000000006</v>
          </cell>
        </row>
        <row r="17461">
          <cell r="Z17461">
            <v>76.16</v>
          </cell>
        </row>
        <row r="17462">
          <cell r="Z17462">
            <v>76.17</v>
          </cell>
        </row>
        <row r="17463">
          <cell r="Z17463">
            <v>76.180000000000007</v>
          </cell>
        </row>
        <row r="17464">
          <cell r="Z17464">
            <v>76.19</v>
          </cell>
        </row>
        <row r="17465">
          <cell r="Z17465">
            <v>76.2</v>
          </cell>
        </row>
        <row r="17466">
          <cell r="Z17466">
            <v>76.209999999999994</v>
          </cell>
        </row>
        <row r="17467">
          <cell r="Z17467">
            <v>76.22</v>
          </cell>
        </row>
        <row r="17468">
          <cell r="Z17468">
            <v>76.23</v>
          </cell>
        </row>
        <row r="17469">
          <cell r="Z17469">
            <v>76.239999999999995</v>
          </cell>
        </row>
        <row r="17470">
          <cell r="Z17470">
            <v>76.25</v>
          </cell>
        </row>
        <row r="17471">
          <cell r="Z17471">
            <v>76.260000000000005</v>
          </cell>
        </row>
        <row r="17472">
          <cell r="Z17472">
            <v>76.27</v>
          </cell>
        </row>
        <row r="17473">
          <cell r="Z17473">
            <v>76.28</v>
          </cell>
        </row>
        <row r="17474">
          <cell r="Z17474">
            <v>76.290000000000006</v>
          </cell>
        </row>
        <row r="17475">
          <cell r="Z17475">
            <v>76.3</v>
          </cell>
        </row>
        <row r="17476">
          <cell r="Z17476">
            <v>76.31</v>
          </cell>
        </row>
        <row r="17477">
          <cell r="Z17477">
            <v>76.319999999999993</v>
          </cell>
        </row>
        <row r="17478">
          <cell r="Z17478">
            <v>76.33</v>
          </cell>
        </row>
        <row r="17479">
          <cell r="Z17479">
            <v>76.34</v>
          </cell>
        </row>
        <row r="17480">
          <cell r="Z17480">
            <v>76.349999999999994</v>
          </cell>
        </row>
        <row r="17481">
          <cell r="Z17481">
            <v>76.36</v>
          </cell>
        </row>
        <row r="17482">
          <cell r="Z17482">
            <v>76.37</v>
          </cell>
        </row>
        <row r="17483">
          <cell r="Z17483">
            <v>76.38</v>
          </cell>
        </row>
        <row r="17484">
          <cell r="Z17484">
            <v>76.39</v>
          </cell>
        </row>
        <row r="17485">
          <cell r="Z17485">
            <v>76.400000000000006</v>
          </cell>
        </row>
        <row r="17486">
          <cell r="Z17486">
            <v>76.41</v>
          </cell>
        </row>
        <row r="17487">
          <cell r="Z17487">
            <v>76.42</v>
          </cell>
        </row>
        <row r="17488">
          <cell r="Z17488">
            <v>76.430000000000007</v>
          </cell>
        </row>
        <row r="17489">
          <cell r="Z17489">
            <v>76.44</v>
          </cell>
        </row>
        <row r="17490">
          <cell r="Z17490">
            <v>76.45</v>
          </cell>
        </row>
        <row r="17491">
          <cell r="Z17491">
            <v>76.459999999999994</v>
          </cell>
        </row>
        <row r="17492">
          <cell r="Z17492">
            <v>76.47</v>
          </cell>
        </row>
        <row r="17493">
          <cell r="Z17493">
            <v>76.48</v>
          </cell>
        </row>
        <row r="17494">
          <cell r="Z17494">
            <v>76.489999999999995</v>
          </cell>
        </row>
        <row r="17495">
          <cell r="Z17495">
            <v>76.5</v>
          </cell>
        </row>
        <row r="17496">
          <cell r="Z17496">
            <v>76.510000000000005</v>
          </cell>
        </row>
        <row r="17497">
          <cell r="Z17497">
            <v>76.52</v>
          </cell>
        </row>
        <row r="17498">
          <cell r="Z17498">
            <v>76.53</v>
          </cell>
        </row>
        <row r="17499">
          <cell r="Z17499">
            <v>76.540000000000006</v>
          </cell>
        </row>
        <row r="17500">
          <cell r="Z17500">
            <v>76.55</v>
          </cell>
        </row>
        <row r="17501">
          <cell r="Z17501">
            <v>76.56</v>
          </cell>
        </row>
        <row r="17502">
          <cell r="Z17502">
            <v>76.569999999999993</v>
          </cell>
        </row>
        <row r="17503">
          <cell r="Z17503">
            <v>76.58</v>
          </cell>
        </row>
        <row r="17504">
          <cell r="Z17504">
            <v>76.59</v>
          </cell>
        </row>
        <row r="17505">
          <cell r="Z17505">
            <v>76.599999999999994</v>
          </cell>
        </row>
        <row r="17506">
          <cell r="Z17506">
            <v>76.61</v>
          </cell>
        </row>
        <row r="17507">
          <cell r="Z17507">
            <v>76.62</v>
          </cell>
        </row>
        <row r="17508">
          <cell r="Z17508">
            <v>76.63</v>
          </cell>
        </row>
        <row r="17509">
          <cell r="Z17509">
            <v>76.64</v>
          </cell>
        </row>
        <row r="17510">
          <cell r="Z17510">
            <v>76.650000000000006</v>
          </cell>
        </row>
        <row r="17511">
          <cell r="Z17511">
            <v>76.66</v>
          </cell>
        </row>
        <row r="17512">
          <cell r="Z17512">
            <v>76.67</v>
          </cell>
        </row>
        <row r="17513">
          <cell r="Z17513">
            <v>76.680000000000007</v>
          </cell>
        </row>
        <row r="17514">
          <cell r="Z17514">
            <v>76.69</v>
          </cell>
        </row>
        <row r="17515">
          <cell r="Z17515">
            <v>76.7</v>
          </cell>
        </row>
        <row r="17516">
          <cell r="Z17516">
            <v>76.709999999999994</v>
          </cell>
        </row>
        <row r="17517">
          <cell r="Z17517">
            <v>76.72</v>
          </cell>
        </row>
        <row r="17518">
          <cell r="Z17518">
            <v>76.73</v>
          </cell>
        </row>
        <row r="17519">
          <cell r="Z17519">
            <v>76.739999999999995</v>
          </cell>
        </row>
        <row r="17520">
          <cell r="Z17520">
            <v>76.75</v>
          </cell>
        </row>
        <row r="17521">
          <cell r="Z17521">
            <v>76.760000000000005</v>
          </cell>
        </row>
        <row r="17522">
          <cell r="Z17522">
            <v>76.77</v>
          </cell>
        </row>
        <row r="17523">
          <cell r="Z17523">
            <v>76.78</v>
          </cell>
        </row>
        <row r="17524">
          <cell r="Z17524">
            <v>76.790000000000006</v>
          </cell>
        </row>
        <row r="17525">
          <cell r="Z17525">
            <v>76.8</v>
          </cell>
        </row>
        <row r="17526">
          <cell r="Z17526">
            <v>76.81</v>
          </cell>
        </row>
        <row r="17527">
          <cell r="Z17527">
            <v>76.819999999999993</v>
          </cell>
        </row>
        <row r="17528">
          <cell r="Z17528">
            <v>76.83</v>
          </cell>
        </row>
        <row r="17529">
          <cell r="Z17529">
            <v>76.84</v>
          </cell>
        </row>
        <row r="17530">
          <cell r="Z17530">
            <v>76.849999999999994</v>
          </cell>
        </row>
        <row r="17531">
          <cell r="Z17531">
            <v>76.86</v>
          </cell>
        </row>
        <row r="17532">
          <cell r="Z17532">
            <v>76.87</v>
          </cell>
        </row>
        <row r="17533">
          <cell r="Z17533">
            <v>76.88</v>
          </cell>
        </row>
        <row r="17534">
          <cell r="Z17534">
            <v>76.89</v>
          </cell>
        </row>
        <row r="17535">
          <cell r="Z17535">
            <v>76.900000000000006</v>
          </cell>
        </row>
        <row r="17536">
          <cell r="Z17536">
            <v>76.91</v>
          </cell>
        </row>
        <row r="17537">
          <cell r="Z17537">
            <v>76.92</v>
          </cell>
        </row>
        <row r="17538">
          <cell r="Z17538">
            <v>76.930000000000007</v>
          </cell>
        </row>
        <row r="17539">
          <cell r="Z17539">
            <v>76.94</v>
          </cell>
        </row>
        <row r="17540">
          <cell r="Z17540">
            <v>76.95</v>
          </cell>
        </row>
        <row r="17541">
          <cell r="Z17541">
            <v>76.959999999999994</v>
          </cell>
        </row>
        <row r="17542">
          <cell r="Z17542">
            <v>76.97</v>
          </cell>
        </row>
        <row r="17543">
          <cell r="Z17543">
            <v>76.98</v>
          </cell>
        </row>
        <row r="17544">
          <cell r="Z17544">
            <v>76.989999999999995</v>
          </cell>
        </row>
        <row r="17545">
          <cell r="Z17545">
            <v>77</v>
          </cell>
        </row>
        <row r="17546">
          <cell r="Z17546">
            <v>77.010000000000005</v>
          </cell>
        </row>
        <row r="17547">
          <cell r="Z17547">
            <v>77.02</v>
          </cell>
        </row>
        <row r="17548">
          <cell r="Z17548">
            <v>77.03</v>
          </cell>
        </row>
        <row r="17549">
          <cell r="Z17549">
            <v>77.040000000000006</v>
          </cell>
        </row>
        <row r="17550">
          <cell r="Z17550">
            <v>77.05</v>
          </cell>
        </row>
        <row r="17551">
          <cell r="Z17551">
            <v>77.06</v>
          </cell>
        </row>
        <row r="17552">
          <cell r="Z17552">
            <v>77.069999999999993</v>
          </cell>
        </row>
        <row r="17553">
          <cell r="Z17553">
            <v>77.08</v>
          </cell>
        </row>
        <row r="17554">
          <cell r="Z17554">
            <v>77.09</v>
          </cell>
        </row>
        <row r="17555">
          <cell r="Z17555">
            <v>77.099999999999994</v>
          </cell>
        </row>
        <row r="17556">
          <cell r="Z17556">
            <v>77.11</v>
          </cell>
        </row>
        <row r="17557">
          <cell r="Z17557">
            <v>77.12</v>
          </cell>
        </row>
        <row r="17558">
          <cell r="Z17558">
            <v>77.13</v>
          </cell>
        </row>
        <row r="17559">
          <cell r="Z17559">
            <v>77.14</v>
          </cell>
        </row>
        <row r="17560">
          <cell r="Z17560">
            <v>77.150000000000006</v>
          </cell>
        </row>
        <row r="17561">
          <cell r="Z17561">
            <v>77.16</v>
          </cell>
        </row>
        <row r="17562">
          <cell r="Z17562">
            <v>77.17</v>
          </cell>
        </row>
        <row r="17563">
          <cell r="Z17563">
            <v>77.180000000000007</v>
          </cell>
        </row>
        <row r="17564">
          <cell r="Z17564">
            <v>77.19</v>
          </cell>
        </row>
        <row r="17565">
          <cell r="Z17565">
            <v>77.2</v>
          </cell>
        </row>
        <row r="17566">
          <cell r="Z17566">
            <v>77.209999999999994</v>
          </cell>
        </row>
        <row r="17567">
          <cell r="Z17567">
            <v>77.22</v>
          </cell>
        </row>
        <row r="17568">
          <cell r="Z17568">
            <v>77.23</v>
          </cell>
        </row>
        <row r="17569">
          <cell r="Z17569">
            <v>77.239999999999995</v>
          </cell>
        </row>
        <row r="17570">
          <cell r="Z17570">
            <v>77.25</v>
          </cell>
        </row>
        <row r="17571">
          <cell r="Z17571">
            <v>77.260000000000005</v>
          </cell>
        </row>
        <row r="17572">
          <cell r="Z17572">
            <v>77.27</v>
          </cell>
        </row>
        <row r="17573">
          <cell r="Z17573">
            <v>77.28</v>
          </cell>
        </row>
        <row r="17574">
          <cell r="Z17574">
            <v>77.290000000000006</v>
          </cell>
        </row>
        <row r="17575">
          <cell r="Z17575">
            <v>77.3</v>
          </cell>
        </row>
        <row r="17576">
          <cell r="Z17576">
            <v>77.31</v>
          </cell>
        </row>
        <row r="17577">
          <cell r="Z17577">
            <v>77.319999999999993</v>
          </cell>
        </row>
        <row r="17578">
          <cell r="Z17578">
            <v>77.33</v>
          </cell>
        </row>
        <row r="17579">
          <cell r="Z17579">
            <v>77.34</v>
          </cell>
        </row>
        <row r="17580">
          <cell r="Z17580">
            <v>77.349999999999994</v>
          </cell>
        </row>
        <row r="17581">
          <cell r="Z17581">
            <v>77.36</v>
          </cell>
        </row>
        <row r="17582">
          <cell r="Z17582">
            <v>77.37</v>
          </cell>
        </row>
        <row r="17583">
          <cell r="Z17583">
            <v>77.38</v>
          </cell>
        </row>
        <row r="17584">
          <cell r="Z17584">
            <v>77.39</v>
          </cell>
        </row>
        <row r="17585">
          <cell r="Z17585">
            <v>77.400000000000006</v>
          </cell>
        </row>
        <row r="17586">
          <cell r="Z17586">
            <v>77.41</v>
          </cell>
        </row>
        <row r="17587">
          <cell r="Z17587">
            <v>77.42</v>
          </cell>
        </row>
        <row r="17588">
          <cell r="Z17588">
            <v>77.430000000000007</v>
          </cell>
        </row>
        <row r="17589">
          <cell r="Z17589">
            <v>77.44</v>
          </cell>
        </row>
        <row r="17590">
          <cell r="Z17590">
            <v>77.45</v>
          </cell>
        </row>
        <row r="17591">
          <cell r="Z17591">
            <v>77.459999999999994</v>
          </cell>
        </row>
        <row r="17592">
          <cell r="Z17592">
            <v>77.47</v>
          </cell>
        </row>
        <row r="17593">
          <cell r="Z17593">
            <v>77.48</v>
          </cell>
        </row>
        <row r="17594">
          <cell r="Z17594">
            <v>77.489999999999995</v>
          </cell>
        </row>
        <row r="17595">
          <cell r="Z17595">
            <v>77.5</v>
          </cell>
        </row>
        <row r="17596">
          <cell r="Z17596">
            <v>77.510000000000005</v>
          </cell>
        </row>
        <row r="17597">
          <cell r="Z17597">
            <v>77.52</v>
          </cell>
        </row>
        <row r="17598">
          <cell r="Z17598">
            <v>77.53</v>
          </cell>
        </row>
        <row r="17599">
          <cell r="Z17599">
            <v>77.540000000000006</v>
          </cell>
        </row>
        <row r="17600">
          <cell r="Z17600">
            <v>77.55</v>
          </cell>
        </row>
        <row r="17601">
          <cell r="Z17601">
            <v>77.56</v>
          </cell>
        </row>
        <row r="17602">
          <cell r="Z17602">
            <v>77.569999999999993</v>
          </cell>
        </row>
        <row r="17603">
          <cell r="Z17603">
            <v>77.58</v>
          </cell>
        </row>
        <row r="17604">
          <cell r="Z17604">
            <v>77.59</v>
          </cell>
        </row>
        <row r="17605">
          <cell r="Z17605">
            <v>77.599999999999994</v>
          </cell>
        </row>
        <row r="17606">
          <cell r="Z17606">
            <v>77.61</v>
          </cell>
        </row>
        <row r="17607">
          <cell r="Z17607">
            <v>77.62</v>
          </cell>
        </row>
        <row r="17608">
          <cell r="Z17608">
            <v>77.63</v>
          </cell>
        </row>
        <row r="17609">
          <cell r="Z17609">
            <v>77.64</v>
          </cell>
        </row>
        <row r="17610">
          <cell r="Z17610">
            <v>77.650000000000006</v>
          </cell>
        </row>
        <row r="17611">
          <cell r="Z17611">
            <v>77.66</v>
          </cell>
        </row>
        <row r="17612">
          <cell r="Z17612">
            <v>77.67</v>
          </cell>
        </row>
        <row r="17613">
          <cell r="Z17613">
            <v>77.680000000000007</v>
          </cell>
        </row>
        <row r="17614">
          <cell r="Z17614">
            <v>77.69</v>
          </cell>
        </row>
        <row r="17615">
          <cell r="Z17615">
            <v>77.7</v>
          </cell>
        </row>
        <row r="17616">
          <cell r="Z17616">
            <v>77.709999999999994</v>
          </cell>
        </row>
        <row r="17617">
          <cell r="Z17617">
            <v>77.72</v>
          </cell>
        </row>
        <row r="17618">
          <cell r="Z17618">
            <v>77.73</v>
          </cell>
        </row>
        <row r="17619">
          <cell r="Z17619">
            <v>77.739999999999995</v>
          </cell>
        </row>
        <row r="17620">
          <cell r="Z17620">
            <v>77.75</v>
          </cell>
        </row>
        <row r="17621">
          <cell r="Z17621">
            <v>77.760000000000005</v>
          </cell>
        </row>
        <row r="17622">
          <cell r="Z17622">
            <v>77.77</v>
          </cell>
        </row>
        <row r="17623">
          <cell r="Z17623">
            <v>77.78</v>
          </cell>
        </row>
        <row r="17624">
          <cell r="Z17624">
            <v>77.790000000000006</v>
          </cell>
        </row>
        <row r="17625">
          <cell r="Z17625">
            <v>77.8</v>
          </cell>
        </row>
        <row r="17626">
          <cell r="Z17626">
            <v>77.81</v>
          </cell>
        </row>
        <row r="17627">
          <cell r="Z17627">
            <v>77.819999999999993</v>
          </cell>
        </row>
        <row r="17628">
          <cell r="Z17628">
            <v>77.83</v>
          </cell>
        </row>
        <row r="17629">
          <cell r="Z17629">
            <v>77.84</v>
          </cell>
        </row>
        <row r="17630">
          <cell r="Z17630">
            <v>77.849999999999994</v>
          </cell>
        </row>
        <row r="17631">
          <cell r="Z17631">
            <v>77.86</v>
          </cell>
        </row>
        <row r="17632">
          <cell r="Z17632">
            <v>77.87</v>
          </cell>
        </row>
        <row r="17633">
          <cell r="Z17633">
            <v>77.88</v>
          </cell>
        </row>
        <row r="17634">
          <cell r="Z17634">
            <v>77.89</v>
          </cell>
        </row>
        <row r="17635">
          <cell r="Z17635">
            <v>77.900000000000006</v>
          </cell>
        </row>
        <row r="17636">
          <cell r="Z17636">
            <v>77.91</v>
          </cell>
        </row>
        <row r="17637">
          <cell r="Z17637">
            <v>77.92</v>
          </cell>
        </row>
        <row r="17638">
          <cell r="Z17638">
            <v>77.930000000000007</v>
          </cell>
        </row>
        <row r="17639">
          <cell r="Z17639">
            <v>77.94</v>
          </cell>
        </row>
        <row r="17640">
          <cell r="Z17640">
            <v>77.95</v>
          </cell>
        </row>
        <row r="17641">
          <cell r="Z17641">
            <v>77.959999999999994</v>
          </cell>
        </row>
        <row r="17642">
          <cell r="Z17642">
            <v>77.97</v>
          </cell>
        </row>
        <row r="17643">
          <cell r="Z17643">
            <v>77.98</v>
          </cell>
        </row>
        <row r="17644">
          <cell r="Z17644">
            <v>77.989999999999995</v>
          </cell>
        </row>
        <row r="17645">
          <cell r="Z17645">
            <v>78</v>
          </cell>
        </row>
        <row r="17646">
          <cell r="Z17646">
            <v>78.010000000000005</v>
          </cell>
        </row>
        <row r="17647">
          <cell r="Z17647">
            <v>78.02</v>
          </cell>
        </row>
        <row r="17648">
          <cell r="Z17648">
            <v>78.03</v>
          </cell>
        </row>
        <row r="17649">
          <cell r="Z17649">
            <v>78.040000000000006</v>
          </cell>
        </row>
        <row r="17650">
          <cell r="Z17650">
            <v>78.05</v>
          </cell>
        </row>
        <row r="17651">
          <cell r="Z17651">
            <v>78.06</v>
          </cell>
        </row>
        <row r="17652">
          <cell r="Z17652">
            <v>78.069999999999993</v>
          </cell>
        </row>
        <row r="17653">
          <cell r="Z17653">
            <v>78.08</v>
          </cell>
        </row>
        <row r="17654">
          <cell r="Z17654">
            <v>78.09</v>
          </cell>
        </row>
        <row r="17655">
          <cell r="Z17655">
            <v>78.099999999999994</v>
          </cell>
        </row>
        <row r="17656">
          <cell r="Z17656">
            <v>78.11</v>
          </cell>
        </row>
        <row r="17657">
          <cell r="Z17657">
            <v>78.12</v>
          </cell>
        </row>
        <row r="17658">
          <cell r="Z17658">
            <v>78.13</v>
          </cell>
        </row>
        <row r="17659">
          <cell r="Z17659">
            <v>78.14</v>
          </cell>
        </row>
        <row r="17660">
          <cell r="Z17660">
            <v>78.150000000000006</v>
          </cell>
        </row>
        <row r="17661">
          <cell r="Z17661">
            <v>78.16</v>
          </cell>
        </row>
        <row r="17662">
          <cell r="Z17662">
            <v>78.17</v>
          </cell>
        </row>
        <row r="17663">
          <cell r="Z17663">
            <v>78.180000000000007</v>
          </cell>
        </row>
        <row r="17664">
          <cell r="Z17664">
            <v>78.19</v>
          </cell>
        </row>
        <row r="17665">
          <cell r="Z17665">
            <v>78.2</v>
          </cell>
        </row>
        <row r="17666">
          <cell r="Z17666">
            <v>78.209999999999994</v>
          </cell>
        </row>
        <row r="17667">
          <cell r="Z17667">
            <v>78.22</v>
          </cell>
        </row>
        <row r="17668">
          <cell r="Z17668">
            <v>78.23</v>
          </cell>
        </row>
        <row r="17669">
          <cell r="Z17669">
            <v>78.239999999999995</v>
          </cell>
        </row>
        <row r="17670">
          <cell r="Z17670">
            <v>78.25</v>
          </cell>
        </row>
        <row r="17671">
          <cell r="Z17671">
            <v>78.260000000000005</v>
          </cell>
        </row>
        <row r="17672">
          <cell r="Z17672">
            <v>78.27</v>
          </cell>
        </row>
        <row r="17673">
          <cell r="Z17673">
            <v>78.28</v>
          </cell>
        </row>
        <row r="17674">
          <cell r="Z17674">
            <v>78.290000000000006</v>
          </cell>
        </row>
        <row r="17675">
          <cell r="Z17675">
            <v>78.3</v>
          </cell>
        </row>
        <row r="17676">
          <cell r="Z17676">
            <v>78.31</v>
          </cell>
        </row>
        <row r="17677">
          <cell r="Z17677">
            <v>78.319999999999993</v>
          </cell>
        </row>
        <row r="17678">
          <cell r="Z17678">
            <v>78.33</v>
          </cell>
        </row>
        <row r="17679">
          <cell r="Z17679">
            <v>78.34</v>
          </cell>
        </row>
        <row r="17680">
          <cell r="Z17680">
            <v>78.349999999999994</v>
          </cell>
        </row>
        <row r="17681">
          <cell r="Z17681">
            <v>78.36</v>
          </cell>
        </row>
        <row r="17682">
          <cell r="Z17682">
            <v>78.37</v>
          </cell>
        </row>
        <row r="17683">
          <cell r="Z17683">
            <v>78.38</v>
          </cell>
        </row>
        <row r="17684">
          <cell r="Z17684">
            <v>78.39</v>
          </cell>
        </row>
        <row r="17685">
          <cell r="Z17685">
            <v>78.400000000000006</v>
          </cell>
        </row>
        <row r="17686">
          <cell r="Z17686">
            <v>78.41</v>
          </cell>
        </row>
        <row r="17687">
          <cell r="Z17687">
            <v>78.42</v>
          </cell>
        </row>
        <row r="17688">
          <cell r="Z17688">
            <v>78.430000000000007</v>
          </cell>
        </row>
        <row r="17689">
          <cell r="Z17689">
            <v>78.44</v>
          </cell>
        </row>
        <row r="17690">
          <cell r="Z17690">
            <v>78.45</v>
          </cell>
        </row>
        <row r="17691">
          <cell r="Z17691">
            <v>78.459999999999994</v>
          </cell>
        </row>
        <row r="17692">
          <cell r="Z17692">
            <v>78.47</v>
          </cell>
        </row>
        <row r="17693">
          <cell r="Z17693">
            <v>78.48</v>
          </cell>
        </row>
        <row r="17694">
          <cell r="Z17694">
            <v>78.489999999999995</v>
          </cell>
        </row>
        <row r="17695">
          <cell r="Z17695">
            <v>78.5</v>
          </cell>
        </row>
        <row r="17696">
          <cell r="Z17696">
            <v>78.510000000000005</v>
          </cell>
        </row>
        <row r="17697">
          <cell r="Z17697">
            <v>78.52</v>
          </cell>
        </row>
        <row r="17698">
          <cell r="Z17698">
            <v>78.53</v>
          </cell>
        </row>
        <row r="17699">
          <cell r="Z17699">
            <v>78.540000000000006</v>
          </cell>
        </row>
        <row r="17700">
          <cell r="Z17700">
            <v>78.55</v>
          </cell>
        </row>
        <row r="17701">
          <cell r="Z17701">
            <v>78.56</v>
          </cell>
        </row>
        <row r="17702">
          <cell r="Z17702">
            <v>78.569999999999993</v>
          </cell>
        </row>
        <row r="17703">
          <cell r="Z17703">
            <v>78.58</v>
          </cell>
        </row>
        <row r="17704">
          <cell r="Z17704">
            <v>78.59</v>
          </cell>
        </row>
        <row r="17705">
          <cell r="Z17705">
            <v>78.599999999999994</v>
          </cell>
        </row>
        <row r="17706">
          <cell r="Z17706">
            <v>78.61</v>
          </cell>
        </row>
        <row r="17707">
          <cell r="Z17707">
            <v>78.62</v>
          </cell>
        </row>
        <row r="17708">
          <cell r="Z17708">
            <v>78.63</v>
          </cell>
        </row>
        <row r="17709">
          <cell r="Z17709">
            <v>78.64</v>
          </cell>
        </row>
        <row r="17710">
          <cell r="Z17710">
            <v>78.650000000000006</v>
          </cell>
        </row>
        <row r="17711">
          <cell r="Z17711">
            <v>78.66</v>
          </cell>
        </row>
        <row r="17712">
          <cell r="Z17712">
            <v>78.67</v>
          </cell>
        </row>
        <row r="17713">
          <cell r="Z17713">
            <v>78.680000000000007</v>
          </cell>
        </row>
        <row r="17714">
          <cell r="Z17714">
            <v>78.69</v>
          </cell>
        </row>
        <row r="17715">
          <cell r="Z17715">
            <v>78.7</v>
          </cell>
        </row>
        <row r="17716">
          <cell r="Z17716">
            <v>78.709999999999994</v>
          </cell>
        </row>
        <row r="17717">
          <cell r="Z17717">
            <v>78.72</v>
          </cell>
        </row>
        <row r="17718">
          <cell r="Z17718">
            <v>78.73</v>
          </cell>
        </row>
        <row r="17719">
          <cell r="Z17719">
            <v>78.739999999999995</v>
          </cell>
        </row>
        <row r="17720">
          <cell r="Z17720">
            <v>78.75</v>
          </cell>
        </row>
        <row r="17721">
          <cell r="Z17721">
            <v>78.760000000000005</v>
          </cell>
        </row>
        <row r="17722">
          <cell r="Z17722">
            <v>78.77</v>
          </cell>
        </row>
        <row r="17723">
          <cell r="Z17723">
            <v>78.78</v>
          </cell>
        </row>
        <row r="17724">
          <cell r="Z17724">
            <v>78.790000000000006</v>
          </cell>
        </row>
        <row r="17725">
          <cell r="Z17725">
            <v>78.8</v>
          </cell>
        </row>
        <row r="17726">
          <cell r="Z17726">
            <v>78.81</v>
          </cell>
        </row>
        <row r="17727">
          <cell r="Z17727">
            <v>78.819999999999993</v>
          </cell>
        </row>
        <row r="17728">
          <cell r="Z17728">
            <v>78.83</v>
          </cell>
        </row>
        <row r="17729">
          <cell r="Z17729">
            <v>78.84</v>
          </cell>
        </row>
        <row r="17730">
          <cell r="Z17730">
            <v>78.849999999999994</v>
          </cell>
        </row>
        <row r="17731">
          <cell r="Z17731">
            <v>78.86</v>
          </cell>
        </row>
        <row r="17732">
          <cell r="Z17732">
            <v>78.87</v>
          </cell>
        </row>
        <row r="17733">
          <cell r="Z17733">
            <v>78.88</v>
          </cell>
        </row>
        <row r="17734">
          <cell r="Z17734">
            <v>78.89</v>
          </cell>
        </row>
        <row r="17735">
          <cell r="Z17735">
            <v>78.900000000000006</v>
          </cell>
        </row>
        <row r="17736">
          <cell r="Z17736">
            <v>78.91</v>
          </cell>
        </row>
        <row r="17737">
          <cell r="Z17737">
            <v>78.92</v>
          </cell>
        </row>
        <row r="17738">
          <cell r="Z17738">
            <v>78.930000000000007</v>
          </cell>
        </row>
        <row r="17739">
          <cell r="Z17739">
            <v>78.94</v>
          </cell>
        </row>
        <row r="17740">
          <cell r="Z17740">
            <v>78.95</v>
          </cell>
        </row>
        <row r="17741">
          <cell r="Z17741">
            <v>78.959999999999994</v>
          </cell>
        </row>
        <row r="17742">
          <cell r="Z17742">
            <v>78.97</v>
          </cell>
        </row>
        <row r="17743">
          <cell r="Z17743">
            <v>78.98</v>
          </cell>
        </row>
        <row r="17744">
          <cell r="Z17744">
            <v>78.989999999999995</v>
          </cell>
        </row>
        <row r="17745">
          <cell r="Z17745">
            <v>79</v>
          </cell>
        </row>
        <row r="17746">
          <cell r="Z17746">
            <v>79.010000000000005</v>
          </cell>
        </row>
        <row r="17747">
          <cell r="Z17747">
            <v>79.02</v>
          </cell>
        </row>
        <row r="17748">
          <cell r="Z17748">
            <v>79.03</v>
          </cell>
        </row>
        <row r="17749">
          <cell r="Z17749">
            <v>79.040000000000006</v>
          </cell>
        </row>
        <row r="17750">
          <cell r="Z17750">
            <v>79.05</v>
          </cell>
        </row>
        <row r="17751">
          <cell r="Z17751">
            <v>79.06</v>
          </cell>
        </row>
        <row r="17752">
          <cell r="Z17752">
            <v>79.069999999999993</v>
          </cell>
        </row>
        <row r="17753">
          <cell r="Z17753">
            <v>79.08</v>
          </cell>
        </row>
        <row r="17754">
          <cell r="Z17754">
            <v>79.09</v>
          </cell>
        </row>
        <row r="17755">
          <cell r="Z17755">
            <v>79.099999999999994</v>
          </cell>
        </row>
        <row r="17756">
          <cell r="Z17756">
            <v>79.11</v>
          </cell>
        </row>
        <row r="17757">
          <cell r="Z17757">
            <v>79.12</v>
          </cell>
        </row>
        <row r="17758">
          <cell r="Z17758">
            <v>79.13</v>
          </cell>
        </row>
        <row r="17759">
          <cell r="Z17759">
            <v>79.14</v>
          </cell>
        </row>
        <row r="17760">
          <cell r="Z17760">
            <v>79.150000000000006</v>
          </cell>
        </row>
        <row r="17761">
          <cell r="Z17761">
            <v>79.16</v>
          </cell>
        </row>
        <row r="17762">
          <cell r="Z17762">
            <v>79.17</v>
          </cell>
        </row>
        <row r="17763">
          <cell r="Z17763">
            <v>79.180000000000007</v>
          </cell>
        </row>
        <row r="17764">
          <cell r="Z17764">
            <v>79.19</v>
          </cell>
        </row>
        <row r="17765">
          <cell r="Z17765">
            <v>79.2</v>
          </cell>
        </row>
        <row r="17766">
          <cell r="Z17766">
            <v>79.209999999999994</v>
          </cell>
        </row>
        <row r="17767">
          <cell r="Z17767">
            <v>79.22</v>
          </cell>
        </row>
        <row r="17768">
          <cell r="Z17768">
            <v>79.23</v>
          </cell>
        </row>
        <row r="17769">
          <cell r="Z17769">
            <v>79.239999999999995</v>
          </cell>
        </row>
        <row r="17770">
          <cell r="Z17770">
            <v>79.25</v>
          </cell>
        </row>
        <row r="17771">
          <cell r="Z17771">
            <v>79.260000000000005</v>
          </cell>
        </row>
        <row r="17772">
          <cell r="Z17772">
            <v>79.27</v>
          </cell>
        </row>
        <row r="17773">
          <cell r="Z17773">
            <v>79.28</v>
          </cell>
        </row>
        <row r="17774">
          <cell r="Z17774">
            <v>79.290000000000006</v>
          </cell>
        </row>
        <row r="17775">
          <cell r="Z17775">
            <v>79.3</v>
          </cell>
        </row>
        <row r="17776">
          <cell r="Z17776">
            <v>79.31</v>
          </cell>
        </row>
        <row r="17777">
          <cell r="Z17777">
            <v>79.319999999999993</v>
          </cell>
        </row>
        <row r="17778">
          <cell r="Z17778">
            <v>79.33</v>
          </cell>
        </row>
        <row r="17779">
          <cell r="Z17779">
            <v>79.34</v>
          </cell>
        </row>
        <row r="17780">
          <cell r="Z17780">
            <v>79.349999999999994</v>
          </cell>
        </row>
        <row r="17781">
          <cell r="Z17781">
            <v>79.36</v>
          </cell>
        </row>
        <row r="17782">
          <cell r="Z17782">
            <v>79.37</v>
          </cell>
        </row>
        <row r="17783">
          <cell r="Z17783">
            <v>79.38</v>
          </cell>
        </row>
        <row r="17784">
          <cell r="Z17784">
            <v>79.39</v>
          </cell>
        </row>
        <row r="17785">
          <cell r="Z17785">
            <v>79.400000000000006</v>
          </cell>
        </row>
        <row r="17786">
          <cell r="Z17786">
            <v>79.41</v>
          </cell>
        </row>
        <row r="17787">
          <cell r="Z17787">
            <v>79.42</v>
          </cell>
        </row>
        <row r="17788">
          <cell r="Z17788">
            <v>79.430000000000007</v>
          </cell>
        </row>
        <row r="17789">
          <cell r="Z17789">
            <v>79.44</v>
          </cell>
        </row>
        <row r="17790">
          <cell r="Z17790">
            <v>79.45</v>
          </cell>
        </row>
        <row r="17791">
          <cell r="Z17791">
            <v>79.459999999999994</v>
          </cell>
        </row>
        <row r="17792">
          <cell r="Z17792">
            <v>79.47</v>
          </cell>
        </row>
        <row r="17793">
          <cell r="Z17793">
            <v>79.48</v>
          </cell>
        </row>
        <row r="17794">
          <cell r="Z17794">
            <v>79.489999999999995</v>
          </cell>
        </row>
        <row r="17795">
          <cell r="Z17795">
            <v>79.5</v>
          </cell>
        </row>
        <row r="17796">
          <cell r="Z17796">
            <v>79.510000000000005</v>
          </cell>
        </row>
        <row r="17797">
          <cell r="Z17797">
            <v>79.52</v>
          </cell>
        </row>
        <row r="17798">
          <cell r="Z17798">
            <v>79.53</v>
          </cell>
        </row>
        <row r="17799">
          <cell r="Z17799">
            <v>79.540000000000006</v>
          </cell>
        </row>
        <row r="17800">
          <cell r="Z17800">
            <v>79.55</v>
          </cell>
        </row>
        <row r="17801">
          <cell r="Z17801">
            <v>79.56</v>
          </cell>
        </row>
        <row r="17802">
          <cell r="Z17802">
            <v>79.569999999999993</v>
          </cell>
        </row>
        <row r="17803">
          <cell r="Z17803">
            <v>79.58</v>
          </cell>
        </row>
        <row r="17804">
          <cell r="Z17804">
            <v>79.59</v>
          </cell>
        </row>
        <row r="17805">
          <cell r="Z17805">
            <v>79.599999999999994</v>
          </cell>
        </row>
        <row r="17806">
          <cell r="Z17806">
            <v>79.61</v>
          </cell>
        </row>
        <row r="17807">
          <cell r="Z17807">
            <v>79.62</v>
          </cell>
        </row>
        <row r="17808">
          <cell r="Z17808">
            <v>79.63</v>
          </cell>
        </row>
        <row r="17809">
          <cell r="Z17809">
            <v>79.64</v>
          </cell>
        </row>
        <row r="17810">
          <cell r="Z17810">
            <v>79.650000000000006</v>
          </cell>
        </row>
        <row r="17811">
          <cell r="Z17811">
            <v>79.66</v>
          </cell>
        </row>
        <row r="17812">
          <cell r="Z17812">
            <v>79.67</v>
          </cell>
        </row>
        <row r="17813">
          <cell r="Z17813">
            <v>79.680000000000007</v>
          </cell>
        </row>
        <row r="17814">
          <cell r="Z17814">
            <v>79.69</v>
          </cell>
        </row>
        <row r="17815">
          <cell r="Z17815">
            <v>79.7</v>
          </cell>
        </row>
        <row r="17816">
          <cell r="Z17816">
            <v>79.709999999999994</v>
          </cell>
        </row>
        <row r="17817">
          <cell r="Z17817">
            <v>79.72</v>
          </cell>
        </row>
        <row r="17818">
          <cell r="Z17818">
            <v>79.73</v>
          </cell>
        </row>
        <row r="17819">
          <cell r="Z17819">
            <v>79.739999999999995</v>
          </cell>
        </row>
        <row r="17820">
          <cell r="Z17820">
            <v>79.75</v>
          </cell>
        </row>
        <row r="17821">
          <cell r="Z17821">
            <v>79.760000000000005</v>
          </cell>
        </row>
        <row r="17822">
          <cell r="Z17822">
            <v>79.77</v>
          </cell>
        </row>
        <row r="17823">
          <cell r="Z17823">
            <v>79.78</v>
          </cell>
        </row>
        <row r="17824">
          <cell r="Z17824">
            <v>79.790000000000006</v>
          </cell>
        </row>
        <row r="17825">
          <cell r="Z17825">
            <v>79.8</v>
          </cell>
        </row>
        <row r="17826">
          <cell r="Z17826">
            <v>79.81</v>
          </cell>
        </row>
        <row r="17827">
          <cell r="Z17827">
            <v>79.819999999999993</v>
          </cell>
        </row>
        <row r="17828">
          <cell r="Z17828">
            <v>79.83</v>
          </cell>
        </row>
        <row r="17829">
          <cell r="Z17829">
            <v>79.84</v>
          </cell>
        </row>
        <row r="17830">
          <cell r="Z17830">
            <v>79.849999999999994</v>
          </cell>
        </row>
        <row r="17831">
          <cell r="Z17831">
            <v>79.86</v>
          </cell>
        </row>
        <row r="17832">
          <cell r="Z17832">
            <v>79.87</v>
          </cell>
        </row>
        <row r="17833">
          <cell r="Z17833">
            <v>79.88</v>
          </cell>
        </row>
        <row r="17834">
          <cell r="Z17834">
            <v>79.89</v>
          </cell>
        </row>
        <row r="17835">
          <cell r="Z17835">
            <v>79.900000000000006</v>
          </cell>
        </row>
        <row r="17836">
          <cell r="Z17836">
            <v>79.91</v>
          </cell>
        </row>
        <row r="17837">
          <cell r="Z17837">
            <v>79.92</v>
          </cell>
        </row>
        <row r="17838">
          <cell r="Z17838">
            <v>79.930000000000007</v>
          </cell>
        </row>
        <row r="17839">
          <cell r="Z17839">
            <v>79.94</v>
          </cell>
        </row>
        <row r="17840">
          <cell r="Z17840">
            <v>79.95</v>
          </cell>
        </row>
        <row r="17841">
          <cell r="Z17841">
            <v>79.959999999999994</v>
          </cell>
        </row>
        <row r="17842">
          <cell r="Z17842">
            <v>79.97</v>
          </cell>
        </row>
        <row r="17843">
          <cell r="Z17843">
            <v>79.98</v>
          </cell>
        </row>
        <row r="17844">
          <cell r="Z17844">
            <v>79.989999999999995</v>
          </cell>
        </row>
        <row r="17845">
          <cell r="Z17845">
            <v>80</v>
          </cell>
        </row>
        <row r="17846">
          <cell r="Z17846">
            <v>80.010000000000005</v>
          </cell>
        </row>
        <row r="17847">
          <cell r="Z17847">
            <v>80.02</v>
          </cell>
        </row>
        <row r="17848">
          <cell r="Z17848">
            <v>80.03</v>
          </cell>
        </row>
        <row r="17849">
          <cell r="Z17849">
            <v>80.040000000000006</v>
          </cell>
        </row>
        <row r="17850">
          <cell r="Z17850">
            <v>80.05</v>
          </cell>
        </row>
        <row r="17851">
          <cell r="Z17851">
            <v>80.06</v>
          </cell>
        </row>
        <row r="17852">
          <cell r="Z17852">
            <v>80.069999999999993</v>
          </cell>
        </row>
        <row r="17853">
          <cell r="Z17853">
            <v>80.08</v>
          </cell>
        </row>
        <row r="17854">
          <cell r="Z17854">
            <v>80.09</v>
          </cell>
        </row>
        <row r="17855">
          <cell r="Z17855">
            <v>80.099999999999994</v>
          </cell>
        </row>
        <row r="17856">
          <cell r="Z17856">
            <v>80.11</v>
          </cell>
        </row>
        <row r="17857">
          <cell r="Z17857">
            <v>80.12</v>
          </cell>
        </row>
        <row r="17858">
          <cell r="Z17858">
            <v>80.13</v>
          </cell>
        </row>
        <row r="17859">
          <cell r="Z17859">
            <v>80.14</v>
          </cell>
        </row>
        <row r="17860">
          <cell r="Z17860">
            <v>80.150000000000006</v>
          </cell>
        </row>
        <row r="17861">
          <cell r="Z17861">
            <v>80.16</v>
          </cell>
        </row>
        <row r="17862">
          <cell r="Z17862">
            <v>80.17</v>
          </cell>
        </row>
        <row r="17863">
          <cell r="Z17863">
            <v>80.180000000000007</v>
          </cell>
        </row>
        <row r="17864">
          <cell r="Z17864">
            <v>80.19</v>
          </cell>
        </row>
        <row r="17865">
          <cell r="Z17865">
            <v>80.2</v>
          </cell>
        </row>
        <row r="17866">
          <cell r="Z17866">
            <v>80.209999999999994</v>
          </cell>
        </row>
        <row r="17867">
          <cell r="Z17867">
            <v>80.22</v>
          </cell>
        </row>
        <row r="17868">
          <cell r="Z17868">
            <v>80.23</v>
          </cell>
        </row>
        <row r="17869">
          <cell r="Z17869">
            <v>80.239999999999995</v>
          </cell>
        </row>
        <row r="17870">
          <cell r="Z17870">
            <v>80.25</v>
          </cell>
        </row>
        <row r="17871">
          <cell r="Z17871">
            <v>80.260000000000005</v>
          </cell>
        </row>
        <row r="17872">
          <cell r="Z17872">
            <v>80.27</v>
          </cell>
        </row>
        <row r="17873">
          <cell r="Z17873">
            <v>80.28</v>
          </cell>
        </row>
        <row r="17874">
          <cell r="Z17874">
            <v>80.290000000000006</v>
          </cell>
        </row>
        <row r="17875">
          <cell r="Z17875">
            <v>80.3</v>
          </cell>
        </row>
        <row r="17876">
          <cell r="Z17876">
            <v>80.31</v>
          </cell>
        </row>
        <row r="17877">
          <cell r="Z17877">
            <v>80.319999999999993</v>
          </cell>
        </row>
        <row r="17878">
          <cell r="Z17878">
            <v>80.33</v>
          </cell>
        </row>
        <row r="17879">
          <cell r="Z17879">
            <v>80.34</v>
          </cell>
        </row>
        <row r="17880">
          <cell r="Z17880">
            <v>80.349999999999994</v>
          </cell>
        </row>
        <row r="17881">
          <cell r="Z17881">
            <v>80.36</v>
          </cell>
        </row>
        <row r="17882">
          <cell r="Z17882">
            <v>80.37</v>
          </cell>
        </row>
        <row r="17883">
          <cell r="Z17883">
            <v>80.38</v>
          </cell>
        </row>
        <row r="17884">
          <cell r="Z17884">
            <v>80.39</v>
          </cell>
        </row>
        <row r="17885">
          <cell r="Z17885">
            <v>80.400000000000006</v>
          </cell>
        </row>
        <row r="17886">
          <cell r="Z17886">
            <v>80.41</v>
          </cell>
        </row>
        <row r="17887">
          <cell r="Z17887">
            <v>80.42</v>
          </cell>
        </row>
        <row r="17888">
          <cell r="Z17888">
            <v>80.430000000000007</v>
          </cell>
        </row>
        <row r="17889">
          <cell r="Z17889">
            <v>80.44</v>
          </cell>
        </row>
        <row r="17890">
          <cell r="Z17890">
            <v>80.45</v>
          </cell>
        </row>
        <row r="17891">
          <cell r="Z17891">
            <v>80.459999999999994</v>
          </cell>
        </row>
        <row r="17892">
          <cell r="Z17892">
            <v>80.47</v>
          </cell>
        </row>
        <row r="17893">
          <cell r="Z17893">
            <v>80.48</v>
          </cell>
        </row>
        <row r="17894">
          <cell r="Z17894">
            <v>80.489999999999995</v>
          </cell>
        </row>
        <row r="17895">
          <cell r="Z17895">
            <v>80.5</v>
          </cell>
        </row>
        <row r="17896">
          <cell r="Z17896">
            <v>80.510000000000005</v>
          </cell>
        </row>
        <row r="17897">
          <cell r="Z17897">
            <v>80.52</v>
          </cell>
        </row>
        <row r="17898">
          <cell r="Z17898">
            <v>80.53</v>
          </cell>
        </row>
        <row r="17899">
          <cell r="Z17899">
            <v>80.540000000000006</v>
          </cell>
        </row>
        <row r="17900">
          <cell r="Z17900">
            <v>80.55</v>
          </cell>
        </row>
        <row r="17901">
          <cell r="Z17901">
            <v>80.56</v>
          </cell>
        </row>
        <row r="17902">
          <cell r="Z17902">
            <v>80.569999999999993</v>
          </cell>
        </row>
        <row r="17903">
          <cell r="Z17903">
            <v>80.58</v>
          </cell>
        </row>
        <row r="17904">
          <cell r="Z17904">
            <v>80.59</v>
          </cell>
        </row>
        <row r="17905">
          <cell r="Z17905">
            <v>80.599999999999994</v>
          </cell>
        </row>
        <row r="17906">
          <cell r="Z17906">
            <v>80.61</v>
          </cell>
        </row>
        <row r="17907">
          <cell r="Z17907">
            <v>80.62</v>
          </cell>
        </row>
        <row r="17908">
          <cell r="Z17908">
            <v>80.63</v>
          </cell>
        </row>
        <row r="17909">
          <cell r="Z17909">
            <v>80.64</v>
          </cell>
        </row>
        <row r="17910">
          <cell r="Z17910">
            <v>80.650000000000006</v>
          </cell>
        </row>
        <row r="17911">
          <cell r="Z17911">
            <v>80.66</v>
          </cell>
        </row>
        <row r="17912">
          <cell r="Z17912">
            <v>80.67</v>
          </cell>
        </row>
        <row r="17913">
          <cell r="Z17913">
            <v>80.680000000000007</v>
          </cell>
        </row>
        <row r="17914">
          <cell r="Z17914">
            <v>80.69</v>
          </cell>
        </row>
        <row r="17915">
          <cell r="Z17915">
            <v>80.7</v>
          </cell>
        </row>
        <row r="17916">
          <cell r="Z17916">
            <v>80.709999999999994</v>
          </cell>
        </row>
        <row r="17917">
          <cell r="Z17917">
            <v>80.72</v>
          </cell>
        </row>
        <row r="17918">
          <cell r="Z17918">
            <v>80.73</v>
          </cell>
        </row>
        <row r="17919">
          <cell r="Z17919">
            <v>80.739999999999995</v>
          </cell>
        </row>
        <row r="17920">
          <cell r="Z17920">
            <v>80.75</v>
          </cell>
        </row>
        <row r="17921">
          <cell r="Z17921">
            <v>80.760000000000005</v>
          </cell>
        </row>
        <row r="17922">
          <cell r="Z17922">
            <v>80.77</v>
          </cell>
        </row>
        <row r="17923">
          <cell r="Z17923">
            <v>80.78</v>
          </cell>
        </row>
        <row r="17924">
          <cell r="Z17924">
            <v>80.790000000000006</v>
          </cell>
        </row>
        <row r="17925">
          <cell r="Z17925">
            <v>80.8</v>
          </cell>
        </row>
        <row r="17926">
          <cell r="Z17926">
            <v>80.81</v>
          </cell>
        </row>
        <row r="17927">
          <cell r="Z17927">
            <v>80.819999999999993</v>
          </cell>
        </row>
        <row r="17928">
          <cell r="Z17928">
            <v>80.83</v>
          </cell>
        </row>
        <row r="17929">
          <cell r="Z17929">
            <v>80.84</v>
          </cell>
        </row>
        <row r="17930">
          <cell r="Z17930">
            <v>80.849999999999994</v>
          </cell>
        </row>
        <row r="17931">
          <cell r="Z17931">
            <v>80.86</v>
          </cell>
        </row>
        <row r="17932">
          <cell r="Z17932">
            <v>80.87</v>
          </cell>
        </row>
        <row r="17933">
          <cell r="Z17933">
            <v>80.88</v>
          </cell>
        </row>
        <row r="17934">
          <cell r="Z17934">
            <v>80.89</v>
          </cell>
        </row>
        <row r="17935">
          <cell r="Z17935">
            <v>80.900000000000006</v>
          </cell>
        </row>
        <row r="17936">
          <cell r="Z17936">
            <v>80.91</v>
          </cell>
        </row>
        <row r="17937">
          <cell r="Z17937">
            <v>80.92</v>
          </cell>
        </row>
        <row r="17938">
          <cell r="Z17938">
            <v>80.930000000000007</v>
          </cell>
        </row>
        <row r="17939">
          <cell r="Z17939">
            <v>80.94</v>
          </cell>
        </row>
        <row r="17940">
          <cell r="Z17940">
            <v>80.95</v>
          </cell>
        </row>
        <row r="17941">
          <cell r="Z17941">
            <v>80.959999999999994</v>
          </cell>
        </row>
        <row r="17942">
          <cell r="Z17942">
            <v>80.97</v>
          </cell>
        </row>
        <row r="17943">
          <cell r="Z17943">
            <v>80.98</v>
          </cell>
        </row>
        <row r="17944">
          <cell r="Z17944">
            <v>80.989999999999995</v>
          </cell>
        </row>
        <row r="17945">
          <cell r="Z17945">
            <v>81</v>
          </cell>
        </row>
        <row r="17946">
          <cell r="Z17946">
            <v>81.010000000000005</v>
          </cell>
        </row>
        <row r="17947">
          <cell r="Z17947">
            <v>81.02</v>
          </cell>
        </row>
        <row r="17948">
          <cell r="Z17948">
            <v>81.03</v>
          </cell>
        </row>
        <row r="17949">
          <cell r="Z17949">
            <v>81.040000000000006</v>
          </cell>
        </row>
        <row r="17950">
          <cell r="Z17950">
            <v>81.05</v>
          </cell>
        </row>
        <row r="17951">
          <cell r="Z17951">
            <v>81.06</v>
          </cell>
        </row>
        <row r="17952">
          <cell r="Z17952">
            <v>81.069999999999993</v>
          </cell>
        </row>
        <row r="17953">
          <cell r="Z17953">
            <v>81.08</v>
          </cell>
        </row>
        <row r="17954">
          <cell r="Z17954">
            <v>81.09</v>
          </cell>
        </row>
        <row r="17955">
          <cell r="Z17955">
            <v>81.099999999999994</v>
          </cell>
        </row>
        <row r="17956">
          <cell r="Z17956">
            <v>81.11</v>
          </cell>
        </row>
        <row r="17957">
          <cell r="Z17957">
            <v>81.12</v>
          </cell>
        </row>
        <row r="17958">
          <cell r="Z17958">
            <v>81.13</v>
          </cell>
        </row>
        <row r="17959">
          <cell r="Z17959">
            <v>81.14</v>
          </cell>
        </row>
        <row r="17960">
          <cell r="Z17960">
            <v>81.150000000000006</v>
          </cell>
        </row>
        <row r="17961">
          <cell r="Z17961">
            <v>81.16</v>
          </cell>
        </row>
        <row r="17962">
          <cell r="Z17962">
            <v>81.17</v>
          </cell>
        </row>
        <row r="17963">
          <cell r="Z17963">
            <v>81.180000000000007</v>
          </cell>
        </row>
        <row r="17964">
          <cell r="Z17964">
            <v>81.19</v>
          </cell>
        </row>
        <row r="17965">
          <cell r="Z17965">
            <v>81.2</v>
          </cell>
        </row>
        <row r="17966">
          <cell r="Z17966">
            <v>81.209999999999994</v>
          </cell>
        </row>
        <row r="17967">
          <cell r="Z17967">
            <v>81.22</v>
          </cell>
        </row>
        <row r="17968">
          <cell r="Z17968">
            <v>81.23</v>
          </cell>
        </row>
        <row r="17969">
          <cell r="Z17969">
            <v>81.239999999999995</v>
          </cell>
        </row>
        <row r="17970">
          <cell r="Z17970">
            <v>81.25</v>
          </cell>
        </row>
        <row r="17971">
          <cell r="Z17971">
            <v>81.260000000000005</v>
          </cell>
        </row>
        <row r="17972">
          <cell r="Z17972">
            <v>81.27</v>
          </cell>
        </row>
        <row r="17973">
          <cell r="Z17973">
            <v>81.28</v>
          </cell>
        </row>
        <row r="17974">
          <cell r="Z17974">
            <v>81.290000000000006</v>
          </cell>
        </row>
        <row r="17975">
          <cell r="Z17975">
            <v>81.3</v>
          </cell>
        </row>
        <row r="17976">
          <cell r="Z17976">
            <v>81.31</v>
          </cell>
        </row>
        <row r="17977">
          <cell r="Z17977">
            <v>81.319999999999993</v>
          </cell>
        </row>
        <row r="17978">
          <cell r="Z17978">
            <v>81.33</v>
          </cell>
        </row>
        <row r="17979">
          <cell r="Z17979">
            <v>81.34</v>
          </cell>
        </row>
        <row r="17980">
          <cell r="Z17980">
            <v>81.349999999999994</v>
          </cell>
        </row>
        <row r="17981">
          <cell r="Z17981">
            <v>81.36</v>
          </cell>
        </row>
        <row r="17982">
          <cell r="Z17982">
            <v>81.37</v>
          </cell>
        </row>
        <row r="17983">
          <cell r="Z17983">
            <v>81.38</v>
          </cell>
        </row>
        <row r="17984">
          <cell r="Z17984">
            <v>81.39</v>
          </cell>
        </row>
        <row r="17985">
          <cell r="Z17985">
            <v>81.400000000000006</v>
          </cell>
        </row>
        <row r="17986">
          <cell r="Z17986">
            <v>81.41</v>
          </cell>
        </row>
        <row r="17987">
          <cell r="Z17987">
            <v>81.42</v>
          </cell>
        </row>
        <row r="17988">
          <cell r="Z17988">
            <v>81.430000000000007</v>
          </cell>
        </row>
        <row r="17989">
          <cell r="Z17989">
            <v>81.44</v>
          </cell>
        </row>
        <row r="17990">
          <cell r="Z17990">
            <v>81.45</v>
          </cell>
        </row>
        <row r="17991">
          <cell r="Z17991">
            <v>81.459999999999994</v>
          </cell>
        </row>
        <row r="17992">
          <cell r="Z17992">
            <v>81.47</v>
          </cell>
        </row>
        <row r="17993">
          <cell r="Z17993">
            <v>81.48</v>
          </cell>
        </row>
        <row r="17994">
          <cell r="Z17994">
            <v>81.489999999999995</v>
          </cell>
        </row>
        <row r="17995">
          <cell r="Z17995">
            <v>81.5</v>
          </cell>
        </row>
        <row r="17996">
          <cell r="Z17996">
            <v>81.510000000000005</v>
          </cell>
        </row>
        <row r="17997">
          <cell r="Z17997">
            <v>81.52</v>
          </cell>
        </row>
        <row r="17998">
          <cell r="Z17998">
            <v>81.53</v>
          </cell>
        </row>
        <row r="17999">
          <cell r="Z17999">
            <v>81.540000000000006</v>
          </cell>
        </row>
        <row r="18000">
          <cell r="Z18000">
            <v>81.55</v>
          </cell>
        </row>
        <row r="18001">
          <cell r="Z18001">
            <v>81.56</v>
          </cell>
        </row>
        <row r="18002">
          <cell r="Z18002">
            <v>81.569999999999993</v>
          </cell>
        </row>
        <row r="18003">
          <cell r="Z18003">
            <v>81.58</v>
          </cell>
        </row>
        <row r="18004">
          <cell r="Z18004">
            <v>81.59</v>
          </cell>
        </row>
        <row r="18005">
          <cell r="Z18005">
            <v>81.599999999999994</v>
          </cell>
        </row>
        <row r="18006">
          <cell r="Z18006">
            <v>81.61</v>
          </cell>
        </row>
        <row r="18007">
          <cell r="Z18007">
            <v>81.62</v>
          </cell>
        </row>
        <row r="18008">
          <cell r="Z18008">
            <v>81.63</v>
          </cell>
        </row>
        <row r="18009">
          <cell r="Z18009">
            <v>81.64</v>
          </cell>
        </row>
        <row r="18010">
          <cell r="Z18010">
            <v>81.650000000000006</v>
          </cell>
        </row>
        <row r="18011">
          <cell r="Z18011">
            <v>81.66</v>
          </cell>
        </row>
        <row r="18012">
          <cell r="Z18012">
            <v>81.67</v>
          </cell>
        </row>
        <row r="18013">
          <cell r="Z18013">
            <v>81.680000000000007</v>
          </cell>
        </row>
        <row r="18014">
          <cell r="Z18014">
            <v>81.69</v>
          </cell>
        </row>
        <row r="18015">
          <cell r="Z18015">
            <v>81.7</v>
          </cell>
        </row>
        <row r="18016">
          <cell r="Z18016">
            <v>81.709999999999994</v>
          </cell>
        </row>
        <row r="18017">
          <cell r="Z18017">
            <v>81.72</v>
          </cell>
        </row>
        <row r="18018">
          <cell r="Z18018">
            <v>81.73</v>
          </cell>
        </row>
        <row r="18019">
          <cell r="Z18019">
            <v>81.739999999999995</v>
          </cell>
        </row>
        <row r="18020">
          <cell r="Z18020">
            <v>81.75</v>
          </cell>
        </row>
        <row r="18021">
          <cell r="Z18021">
            <v>81.760000000000005</v>
          </cell>
        </row>
        <row r="18022">
          <cell r="Z18022">
            <v>81.77</v>
          </cell>
        </row>
        <row r="18023">
          <cell r="Z18023">
            <v>81.78</v>
          </cell>
        </row>
        <row r="18024">
          <cell r="Z18024">
            <v>81.790000000000006</v>
          </cell>
        </row>
        <row r="18025">
          <cell r="Z18025">
            <v>81.8</v>
          </cell>
        </row>
        <row r="18026">
          <cell r="Z18026">
            <v>81.81</v>
          </cell>
        </row>
        <row r="18027">
          <cell r="Z18027">
            <v>81.819999999999993</v>
          </cell>
        </row>
        <row r="18028">
          <cell r="Z18028">
            <v>81.83</v>
          </cell>
        </row>
        <row r="18029">
          <cell r="Z18029">
            <v>81.84</v>
          </cell>
        </row>
        <row r="18030">
          <cell r="Z18030">
            <v>81.849999999999994</v>
          </cell>
        </row>
        <row r="18031">
          <cell r="Z18031">
            <v>81.86</v>
          </cell>
        </row>
        <row r="18032">
          <cell r="Z18032">
            <v>81.87</v>
          </cell>
        </row>
        <row r="18033">
          <cell r="Z18033">
            <v>81.88</v>
          </cell>
        </row>
        <row r="18034">
          <cell r="Z18034">
            <v>81.89</v>
          </cell>
        </row>
        <row r="18035">
          <cell r="Z18035">
            <v>81.900000000000006</v>
          </cell>
        </row>
        <row r="18036">
          <cell r="Z18036">
            <v>81.91</v>
          </cell>
        </row>
        <row r="18037">
          <cell r="Z18037">
            <v>81.92</v>
          </cell>
        </row>
        <row r="18038">
          <cell r="Z18038">
            <v>81.93</v>
          </cell>
        </row>
        <row r="18039">
          <cell r="Z18039">
            <v>81.94</v>
          </cell>
        </row>
        <row r="18040">
          <cell r="Z18040">
            <v>81.95</v>
          </cell>
        </row>
        <row r="18041">
          <cell r="Z18041">
            <v>81.96</v>
          </cell>
        </row>
        <row r="18042">
          <cell r="Z18042">
            <v>81.97</v>
          </cell>
        </row>
        <row r="18043">
          <cell r="Z18043">
            <v>81.98</v>
          </cell>
        </row>
        <row r="18044">
          <cell r="Z18044">
            <v>81.99</v>
          </cell>
        </row>
        <row r="18045">
          <cell r="Z18045">
            <v>82</v>
          </cell>
        </row>
        <row r="18046">
          <cell r="Z18046">
            <v>82.01</v>
          </cell>
        </row>
        <row r="18047">
          <cell r="Z18047">
            <v>82.02</v>
          </cell>
        </row>
        <row r="18048">
          <cell r="Z18048">
            <v>82.03</v>
          </cell>
        </row>
        <row r="18049">
          <cell r="Z18049">
            <v>82.04</v>
          </cell>
        </row>
        <row r="18050">
          <cell r="Z18050">
            <v>82.05</v>
          </cell>
        </row>
        <row r="18051">
          <cell r="Z18051">
            <v>82.06</v>
          </cell>
        </row>
        <row r="18052">
          <cell r="Z18052">
            <v>82.07</v>
          </cell>
        </row>
        <row r="18053">
          <cell r="Z18053">
            <v>82.08</v>
          </cell>
        </row>
        <row r="18054">
          <cell r="Z18054">
            <v>82.09</v>
          </cell>
        </row>
        <row r="18055">
          <cell r="Z18055">
            <v>82.1</v>
          </cell>
        </row>
        <row r="18056">
          <cell r="Z18056">
            <v>82.11</v>
          </cell>
        </row>
        <row r="18057">
          <cell r="Z18057">
            <v>82.12</v>
          </cell>
        </row>
        <row r="18058">
          <cell r="Z18058">
            <v>82.13</v>
          </cell>
        </row>
        <row r="18059">
          <cell r="Z18059">
            <v>82.14</v>
          </cell>
        </row>
        <row r="18060">
          <cell r="Z18060">
            <v>82.15</v>
          </cell>
        </row>
        <row r="18061">
          <cell r="Z18061">
            <v>82.16</v>
          </cell>
        </row>
        <row r="18062">
          <cell r="Z18062">
            <v>82.17</v>
          </cell>
        </row>
        <row r="18063">
          <cell r="Z18063">
            <v>82.18</v>
          </cell>
        </row>
        <row r="18064">
          <cell r="Z18064">
            <v>82.19</v>
          </cell>
        </row>
        <row r="18065">
          <cell r="Z18065">
            <v>82.2</v>
          </cell>
        </row>
        <row r="18066">
          <cell r="Z18066">
            <v>82.21</v>
          </cell>
        </row>
        <row r="18067">
          <cell r="Z18067">
            <v>82.22</v>
          </cell>
        </row>
        <row r="18068">
          <cell r="Z18068">
            <v>82.23</v>
          </cell>
        </row>
        <row r="18069">
          <cell r="Z18069">
            <v>82.24</v>
          </cell>
        </row>
        <row r="18070">
          <cell r="Z18070">
            <v>82.25</v>
          </cell>
        </row>
        <row r="18071">
          <cell r="Z18071">
            <v>82.26</v>
          </cell>
        </row>
        <row r="18072">
          <cell r="Z18072">
            <v>82.27</v>
          </cell>
        </row>
        <row r="18073">
          <cell r="Z18073">
            <v>82.28</v>
          </cell>
        </row>
        <row r="18074">
          <cell r="Z18074">
            <v>82.29</v>
          </cell>
        </row>
        <row r="18075">
          <cell r="Z18075">
            <v>82.3</v>
          </cell>
        </row>
        <row r="18076">
          <cell r="Z18076">
            <v>82.31</v>
          </cell>
        </row>
        <row r="18077">
          <cell r="Z18077">
            <v>82.32</v>
          </cell>
        </row>
        <row r="18078">
          <cell r="Z18078">
            <v>82.33</v>
          </cell>
        </row>
        <row r="18079">
          <cell r="Z18079">
            <v>82.34</v>
          </cell>
        </row>
        <row r="18080">
          <cell r="Z18080">
            <v>82.35</v>
          </cell>
        </row>
        <row r="18081">
          <cell r="Z18081">
            <v>82.36</v>
          </cell>
        </row>
        <row r="18082">
          <cell r="Z18082">
            <v>82.37</v>
          </cell>
        </row>
        <row r="18083">
          <cell r="Z18083">
            <v>82.38</v>
          </cell>
        </row>
        <row r="18084">
          <cell r="Z18084">
            <v>82.39</v>
          </cell>
        </row>
        <row r="18085">
          <cell r="Z18085">
            <v>82.4</v>
          </cell>
        </row>
        <row r="18086">
          <cell r="Z18086">
            <v>82.41</v>
          </cell>
        </row>
        <row r="18087">
          <cell r="Z18087">
            <v>82.42</v>
          </cell>
        </row>
        <row r="18088">
          <cell r="Z18088">
            <v>82.43</v>
          </cell>
        </row>
        <row r="18089">
          <cell r="Z18089">
            <v>82.44</v>
          </cell>
        </row>
        <row r="18090">
          <cell r="Z18090">
            <v>82.45</v>
          </cell>
        </row>
        <row r="18091">
          <cell r="Z18091">
            <v>82.46</v>
          </cell>
        </row>
        <row r="18092">
          <cell r="Z18092">
            <v>82.47</v>
          </cell>
        </row>
        <row r="18093">
          <cell r="Z18093">
            <v>82.48</v>
          </cell>
        </row>
        <row r="18094">
          <cell r="Z18094">
            <v>82.49</v>
          </cell>
        </row>
        <row r="18095">
          <cell r="Z18095">
            <v>82.5</v>
          </cell>
        </row>
        <row r="18096">
          <cell r="Z18096">
            <v>82.51</v>
          </cell>
        </row>
        <row r="18097">
          <cell r="Z18097">
            <v>82.52</v>
          </cell>
        </row>
        <row r="18098">
          <cell r="Z18098">
            <v>82.53</v>
          </cell>
        </row>
        <row r="18099">
          <cell r="Z18099">
            <v>82.54</v>
          </cell>
        </row>
        <row r="18100">
          <cell r="Z18100">
            <v>82.55</v>
          </cell>
        </row>
        <row r="18101">
          <cell r="Z18101">
            <v>82.56</v>
          </cell>
        </row>
        <row r="18102">
          <cell r="Z18102">
            <v>82.57</v>
          </cell>
        </row>
        <row r="18103">
          <cell r="Z18103">
            <v>82.58</v>
          </cell>
        </row>
        <row r="18104">
          <cell r="Z18104">
            <v>82.59</v>
          </cell>
        </row>
        <row r="18105">
          <cell r="Z18105">
            <v>82.6</v>
          </cell>
        </row>
        <row r="18106">
          <cell r="Z18106">
            <v>82.61</v>
          </cell>
        </row>
        <row r="18107">
          <cell r="Z18107">
            <v>82.62</v>
          </cell>
        </row>
        <row r="18108">
          <cell r="Z18108">
            <v>82.63</v>
          </cell>
        </row>
        <row r="18109">
          <cell r="Z18109">
            <v>82.64</v>
          </cell>
        </row>
        <row r="18110">
          <cell r="Z18110">
            <v>82.65</v>
          </cell>
        </row>
        <row r="18111">
          <cell r="Z18111">
            <v>82.66</v>
          </cell>
        </row>
        <row r="18112">
          <cell r="Z18112">
            <v>82.67</v>
          </cell>
        </row>
        <row r="18113">
          <cell r="Z18113">
            <v>82.68</v>
          </cell>
        </row>
        <row r="18114">
          <cell r="Z18114">
            <v>82.69</v>
          </cell>
        </row>
        <row r="18115">
          <cell r="Z18115">
            <v>82.7</v>
          </cell>
        </row>
        <row r="18116">
          <cell r="Z18116">
            <v>82.71</v>
          </cell>
        </row>
        <row r="18117">
          <cell r="Z18117">
            <v>82.72</v>
          </cell>
        </row>
        <row r="18118">
          <cell r="Z18118">
            <v>82.73</v>
          </cell>
        </row>
        <row r="18119">
          <cell r="Z18119">
            <v>82.74</v>
          </cell>
        </row>
        <row r="18120">
          <cell r="Z18120">
            <v>82.75</v>
          </cell>
        </row>
        <row r="18121">
          <cell r="Z18121">
            <v>82.76</v>
          </cell>
        </row>
        <row r="18122">
          <cell r="Z18122">
            <v>82.77</v>
          </cell>
        </row>
        <row r="18123">
          <cell r="Z18123">
            <v>82.78</v>
          </cell>
        </row>
        <row r="18124">
          <cell r="Z18124">
            <v>82.79</v>
          </cell>
        </row>
        <row r="18125">
          <cell r="Z18125">
            <v>82.8</v>
          </cell>
        </row>
        <row r="18126">
          <cell r="Z18126">
            <v>82.81</v>
          </cell>
        </row>
        <row r="18127">
          <cell r="Z18127">
            <v>82.82</v>
          </cell>
        </row>
        <row r="18128">
          <cell r="Z18128">
            <v>82.83</v>
          </cell>
        </row>
        <row r="18129">
          <cell r="Z18129">
            <v>82.84</v>
          </cell>
        </row>
        <row r="18130">
          <cell r="Z18130">
            <v>82.85</v>
          </cell>
        </row>
        <row r="18131">
          <cell r="Z18131">
            <v>82.86</v>
          </cell>
        </row>
        <row r="18132">
          <cell r="Z18132">
            <v>82.87</v>
          </cell>
        </row>
        <row r="18133">
          <cell r="Z18133">
            <v>82.88</v>
          </cell>
        </row>
        <row r="18134">
          <cell r="Z18134">
            <v>82.89</v>
          </cell>
        </row>
        <row r="18135">
          <cell r="Z18135">
            <v>82.9</v>
          </cell>
        </row>
        <row r="18136">
          <cell r="Z18136">
            <v>82.91</v>
          </cell>
        </row>
        <row r="18137">
          <cell r="Z18137">
            <v>82.92</v>
          </cell>
        </row>
        <row r="18138">
          <cell r="Z18138">
            <v>82.93</v>
          </cell>
        </row>
        <row r="18139">
          <cell r="Z18139">
            <v>82.94</v>
          </cell>
        </row>
        <row r="18140">
          <cell r="Z18140">
            <v>82.95</v>
          </cell>
        </row>
        <row r="18141">
          <cell r="Z18141">
            <v>82.96</v>
          </cell>
        </row>
        <row r="18142">
          <cell r="Z18142">
            <v>82.97</v>
          </cell>
        </row>
        <row r="18143">
          <cell r="Z18143">
            <v>82.98</v>
          </cell>
        </row>
        <row r="18144">
          <cell r="Z18144">
            <v>82.99</v>
          </cell>
        </row>
        <row r="18145">
          <cell r="Z18145">
            <v>83</v>
          </cell>
        </row>
        <row r="18146">
          <cell r="Z18146">
            <v>83.01</v>
          </cell>
        </row>
        <row r="18147">
          <cell r="Z18147">
            <v>83.02</v>
          </cell>
        </row>
        <row r="18148">
          <cell r="Z18148">
            <v>83.03</v>
          </cell>
        </row>
        <row r="18149">
          <cell r="Z18149">
            <v>83.04</v>
          </cell>
        </row>
        <row r="18150">
          <cell r="Z18150">
            <v>83.05</v>
          </cell>
        </row>
        <row r="18151">
          <cell r="Z18151">
            <v>83.06</v>
          </cell>
        </row>
        <row r="18152">
          <cell r="Z18152">
            <v>83.07</v>
          </cell>
        </row>
        <row r="18153">
          <cell r="Z18153">
            <v>83.08</v>
          </cell>
        </row>
        <row r="18154">
          <cell r="Z18154">
            <v>83.09</v>
          </cell>
        </row>
        <row r="18155">
          <cell r="Z18155">
            <v>83.1</v>
          </cell>
        </row>
        <row r="18156">
          <cell r="Z18156">
            <v>83.11</v>
          </cell>
        </row>
        <row r="18157">
          <cell r="Z18157">
            <v>83.12</v>
          </cell>
        </row>
        <row r="18158">
          <cell r="Z18158">
            <v>83.13</v>
          </cell>
        </row>
        <row r="18159">
          <cell r="Z18159">
            <v>83.14</v>
          </cell>
        </row>
        <row r="18160">
          <cell r="Z18160">
            <v>83.15</v>
          </cell>
        </row>
        <row r="18161">
          <cell r="Z18161">
            <v>83.16</v>
          </cell>
        </row>
        <row r="18162">
          <cell r="Z18162">
            <v>83.17</v>
          </cell>
        </row>
        <row r="18163">
          <cell r="Z18163">
            <v>83.18</v>
          </cell>
        </row>
        <row r="18164">
          <cell r="Z18164">
            <v>83.19</v>
          </cell>
        </row>
        <row r="18165">
          <cell r="Z18165">
            <v>83.2</v>
          </cell>
        </row>
        <row r="18166">
          <cell r="Z18166">
            <v>83.21</v>
          </cell>
        </row>
        <row r="18167">
          <cell r="Z18167">
            <v>83.22</v>
          </cell>
        </row>
        <row r="18168">
          <cell r="Z18168">
            <v>83.23</v>
          </cell>
        </row>
        <row r="18169">
          <cell r="Z18169">
            <v>83.24</v>
          </cell>
        </row>
        <row r="18170">
          <cell r="Z18170">
            <v>83.25</v>
          </cell>
        </row>
        <row r="18171">
          <cell r="Z18171">
            <v>83.26</v>
          </cell>
        </row>
        <row r="18172">
          <cell r="Z18172">
            <v>83.27</v>
          </cell>
        </row>
        <row r="18173">
          <cell r="Z18173">
            <v>83.28</v>
          </cell>
        </row>
        <row r="18174">
          <cell r="Z18174">
            <v>83.29</v>
          </cell>
        </row>
        <row r="18175">
          <cell r="Z18175">
            <v>83.3</v>
          </cell>
        </row>
        <row r="18176">
          <cell r="Z18176">
            <v>83.31</v>
          </cell>
        </row>
        <row r="18177">
          <cell r="Z18177">
            <v>83.32</v>
          </cell>
        </row>
        <row r="18178">
          <cell r="Z18178">
            <v>83.33</v>
          </cell>
        </row>
        <row r="18179">
          <cell r="Z18179">
            <v>83.34</v>
          </cell>
        </row>
        <row r="18180">
          <cell r="Z18180">
            <v>83.35</v>
          </cell>
        </row>
        <row r="18181">
          <cell r="Z18181">
            <v>83.36</v>
          </cell>
        </row>
        <row r="18182">
          <cell r="Z18182">
            <v>83.37</v>
          </cell>
        </row>
        <row r="18183">
          <cell r="Z18183">
            <v>83.38</v>
          </cell>
        </row>
        <row r="18184">
          <cell r="Z18184">
            <v>83.39</v>
          </cell>
        </row>
        <row r="18185">
          <cell r="Z18185">
            <v>83.4</v>
          </cell>
        </row>
        <row r="18186">
          <cell r="Z18186">
            <v>83.41</v>
          </cell>
        </row>
        <row r="18187">
          <cell r="Z18187">
            <v>83.42</v>
          </cell>
        </row>
        <row r="18188">
          <cell r="Z18188">
            <v>83.43</v>
          </cell>
        </row>
        <row r="18189">
          <cell r="Z18189">
            <v>83.44</v>
          </cell>
        </row>
        <row r="18190">
          <cell r="Z18190">
            <v>83.45</v>
          </cell>
        </row>
        <row r="18191">
          <cell r="Z18191">
            <v>83.46</v>
          </cell>
        </row>
        <row r="18192">
          <cell r="Z18192">
            <v>83.47</v>
          </cell>
        </row>
        <row r="18193">
          <cell r="Z18193">
            <v>83.48</v>
          </cell>
        </row>
        <row r="18194">
          <cell r="Z18194">
            <v>83.49</v>
          </cell>
        </row>
        <row r="18195">
          <cell r="Z18195">
            <v>83.5</v>
          </cell>
        </row>
        <row r="18196">
          <cell r="Z18196">
            <v>83.51</v>
          </cell>
        </row>
        <row r="18197">
          <cell r="Z18197">
            <v>83.52</v>
          </cell>
        </row>
        <row r="18198">
          <cell r="Z18198">
            <v>83.53</v>
          </cell>
        </row>
        <row r="18199">
          <cell r="Z18199">
            <v>83.54</v>
          </cell>
        </row>
        <row r="18200">
          <cell r="Z18200">
            <v>83.55</v>
          </cell>
        </row>
        <row r="18201">
          <cell r="Z18201">
            <v>83.56</v>
          </cell>
        </row>
        <row r="18202">
          <cell r="Z18202">
            <v>83.57</v>
          </cell>
        </row>
        <row r="18203">
          <cell r="Z18203">
            <v>83.58</v>
          </cell>
        </row>
        <row r="18204">
          <cell r="Z18204">
            <v>83.59</v>
          </cell>
        </row>
        <row r="18205">
          <cell r="Z18205">
            <v>83.6</v>
          </cell>
        </row>
        <row r="18206">
          <cell r="Z18206">
            <v>83.61</v>
          </cell>
        </row>
        <row r="18207">
          <cell r="Z18207">
            <v>83.62</v>
          </cell>
        </row>
        <row r="18208">
          <cell r="Z18208">
            <v>83.63</v>
          </cell>
        </row>
        <row r="18209">
          <cell r="Z18209">
            <v>83.64</v>
          </cell>
        </row>
        <row r="18210">
          <cell r="Z18210">
            <v>83.65</v>
          </cell>
        </row>
        <row r="18211">
          <cell r="Z18211">
            <v>83.66</v>
          </cell>
        </row>
        <row r="18212">
          <cell r="Z18212">
            <v>83.67</v>
          </cell>
        </row>
        <row r="18213">
          <cell r="Z18213">
            <v>83.68</v>
          </cell>
        </row>
        <row r="18214">
          <cell r="Z18214">
            <v>83.69</v>
          </cell>
        </row>
        <row r="18215">
          <cell r="Z18215">
            <v>83.7</v>
          </cell>
        </row>
        <row r="18216">
          <cell r="Z18216">
            <v>83.71</v>
          </cell>
        </row>
        <row r="18217">
          <cell r="Z18217">
            <v>83.72</v>
          </cell>
        </row>
        <row r="18218">
          <cell r="Z18218">
            <v>83.73</v>
          </cell>
        </row>
        <row r="18219">
          <cell r="Z18219">
            <v>83.74</v>
          </cell>
        </row>
        <row r="18220">
          <cell r="Z18220">
            <v>83.75</v>
          </cell>
        </row>
        <row r="18221">
          <cell r="Z18221">
            <v>83.76</v>
          </cell>
        </row>
        <row r="18222">
          <cell r="Z18222">
            <v>83.77</v>
          </cell>
        </row>
        <row r="18223">
          <cell r="Z18223">
            <v>83.78</v>
          </cell>
        </row>
        <row r="18224">
          <cell r="Z18224">
            <v>83.79</v>
          </cell>
        </row>
        <row r="18225">
          <cell r="Z18225">
            <v>83.8</v>
          </cell>
        </row>
        <row r="18226">
          <cell r="Z18226">
            <v>83.81</v>
          </cell>
        </row>
        <row r="18227">
          <cell r="Z18227">
            <v>83.82</v>
          </cell>
        </row>
        <row r="18228">
          <cell r="Z18228">
            <v>83.83</v>
          </cell>
        </row>
        <row r="18229">
          <cell r="Z18229">
            <v>83.84</v>
          </cell>
        </row>
        <row r="18230">
          <cell r="Z18230">
            <v>83.85</v>
          </cell>
        </row>
        <row r="18231">
          <cell r="Z18231">
            <v>83.86</v>
          </cell>
        </row>
        <row r="18232">
          <cell r="Z18232">
            <v>83.87</v>
          </cell>
        </row>
        <row r="18233">
          <cell r="Z18233">
            <v>83.88</v>
          </cell>
        </row>
        <row r="18234">
          <cell r="Z18234">
            <v>83.89</v>
          </cell>
        </row>
        <row r="18235">
          <cell r="Z18235">
            <v>83.9</v>
          </cell>
        </row>
        <row r="18236">
          <cell r="Z18236">
            <v>83.91</v>
          </cell>
        </row>
        <row r="18237">
          <cell r="Z18237">
            <v>83.92</v>
          </cell>
        </row>
        <row r="18238">
          <cell r="Z18238">
            <v>83.93</v>
          </cell>
        </row>
        <row r="18239">
          <cell r="Z18239">
            <v>83.94</v>
          </cell>
        </row>
        <row r="18240">
          <cell r="Z18240">
            <v>83.95</v>
          </cell>
        </row>
        <row r="18241">
          <cell r="Z18241">
            <v>83.96</v>
          </cell>
        </row>
        <row r="18242">
          <cell r="Z18242">
            <v>83.97</v>
          </cell>
        </row>
        <row r="18243">
          <cell r="Z18243">
            <v>83.98</v>
          </cell>
        </row>
        <row r="18244">
          <cell r="Z18244">
            <v>83.99</v>
          </cell>
        </row>
        <row r="18245">
          <cell r="Z18245">
            <v>84</v>
          </cell>
        </row>
        <row r="18246">
          <cell r="Z18246">
            <v>84.01</v>
          </cell>
        </row>
        <row r="18247">
          <cell r="Z18247">
            <v>84.02</v>
          </cell>
        </row>
        <row r="18248">
          <cell r="Z18248">
            <v>84.03</v>
          </cell>
        </row>
        <row r="18249">
          <cell r="Z18249">
            <v>84.04</v>
          </cell>
        </row>
        <row r="18250">
          <cell r="Z18250">
            <v>84.05</v>
          </cell>
        </row>
        <row r="18251">
          <cell r="Z18251">
            <v>84.06</v>
          </cell>
        </row>
        <row r="18252">
          <cell r="Z18252">
            <v>84.07</v>
          </cell>
        </row>
        <row r="18253">
          <cell r="Z18253">
            <v>84.08</v>
          </cell>
        </row>
        <row r="18254">
          <cell r="Z18254">
            <v>84.09</v>
          </cell>
        </row>
        <row r="18255">
          <cell r="Z18255">
            <v>84.1</v>
          </cell>
        </row>
        <row r="18256">
          <cell r="Z18256">
            <v>84.11</v>
          </cell>
        </row>
        <row r="18257">
          <cell r="Z18257">
            <v>84.12</v>
          </cell>
        </row>
        <row r="18258">
          <cell r="Z18258">
            <v>84.13</v>
          </cell>
        </row>
        <row r="18259">
          <cell r="Z18259">
            <v>84.14</v>
          </cell>
        </row>
        <row r="18260">
          <cell r="Z18260">
            <v>84.15</v>
          </cell>
        </row>
        <row r="18261">
          <cell r="Z18261">
            <v>84.16</v>
          </cell>
        </row>
        <row r="18262">
          <cell r="Z18262">
            <v>84.17</v>
          </cell>
        </row>
        <row r="18263">
          <cell r="Z18263">
            <v>84.18</v>
          </cell>
        </row>
        <row r="18264">
          <cell r="Z18264">
            <v>84.19</v>
          </cell>
        </row>
        <row r="18265">
          <cell r="Z18265">
            <v>84.2</v>
          </cell>
        </row>
        <row r="18266">
          <cell r="Z18266">
            <v>84.21</v>
          </cell>
        </row>
        <row r="18267">
          <cell r="Z18267">
            <v>84.22</v>
          </cell>
        </row>
        <row r="18268">
          <cell r="Z18268">
            <v>84.23</v>
          </cell>
        </row>
        <row r="18269">
          <cell r="Z18269">
            <v>84.24</v>
          </cell>
        </row>
        <row r="18270">
          <cell r="Z18270">
            <v>84.25</v>
          </cell>
        </row>
        <row r="18271">
          <cell r="Z18271">
            <v>84.26</v>
          </cell>
        </row>
        <row r="18272">
          <cell r="Z18272">
            <v>84.27</v>
          </cell>
        </row>
        <row r="18273">
          <cell r="Z18273">
            <v>84.28</v>
          </cell>
        </row>
        <row r="18274">
          <cell r="Z18274">
            <v>84.29</v>
          </cell>
        </row>
        <row r="18275">
          <cell r="Z18275">
            <v>84.3</v>
          </cell>
        </row>
        <row r="18276">
          <cell r="Z18276">
            <v>84.31</v>
          </cell>
        </row>
        <row r="18277">
          <cell r="Z18277">
            <v>84.32</v>
          </cell>
        </row>
        <row r="18278">
          <cell r="Z18278">
            <v>84.33</v>
          </cell>
        </row>
        <row r="18279">
          <cell r="Z18279">
            <v>84.34</v>
          </cell>
        </row>
        <row r="18280">
          <cell r="Z18280">
            <v>84.35</v>
          </cell>
        </row>
        <row r="18281">
          <cell r="Z18281">
            <v>84.36</v>
          </cell>
        </row>
        <row r="18282">
          <cell r="Z18282">
            <v>84.37</v>
          </cell>
        </row>
        <row r="18283">
          <cell r="Z18283">
            <v>84.38</v>
          </cell>
        </row>
        <row r="18284">
          <cell r="Z18284">
            <v>84.39</v>
          </cell>
        </row>
        <row r="18285">
          <cell r="Z18285">
            <v>84.4</v>
          </cell>
        </row>
        <row r="18286">
          <cell r="Z18286">
            <v>84.41</v>
          </cell>
        </row>
        <row r="18287">
          <cell r="Z18287">
            <v>84.42</v>
          </cell>
        </row>
        <row r="18288">
          <cell r="Z18288">
            <v>84.43</v>
          </cell>
        </row>
        <row r="18289">
          <cell r="Z18289">
            <v>84.44</v>
          </cell>
        </row>
        <row r="18290">
          <cell r="Z18290">
            <v>84.45</v>
          </cell>
        </row>
        <row r="18291">
          <cell r="Z18291">
            <v>84.46</v>
          </cell>
        </row>
        <row r="18292">
          <cell r="Z18292">
            <v>84.47</v>
          </cell>
        </row>
        <row r="18293">
          <cell r="Z18293">
            <v>84.48</v>
          </cell>
        </row>
        <row r="18294">
          <cell r="Z18294">
            <v>84.49</v>
          </cell>
        </row>
        <row r="18295">
          <cell r="Z18295">
            <v>84.5</v>
          </cell>
        </row>
        <row r="18296">
          <cell r="Z18296">
            <v>84.51</v>
          </cell>
        </row>
        <row r="18297">
          <cell r="Z18297">
            <v>84.52</v>
          </cell>
        </row>
        <row r="18298">
          <cell r="Z18298">
            <v>84.53</v>
          </cell>
        </row>
        <row r="18299">
          <cell r="Z18299">
            <v>84.54</v>
          </cell>
        </row>
        <row r="18300">
          <cell r="Z18300">
            <v>84.55</v>
          </cell>
        </row>
        <row r="18301">
          <cell r="Z18301">
            <v>84.56</v>
          </cell>
        </row>
        <row r="18302">
          <cell r="Z18302">
            <v>84.57</v>
          </cell>
        </row>
        <row r="18303">
          <cell r="Z18303">
            <v>84.58</v>
          </cell>
        </row>
        <row r="18304">
          <cell r="Z18304">
            <v>84.59</v>
          </cell>
        </row>
        <row r="18305">
          <cell r="Z18305">
            <v>84.6</v>
          </cell>
        </row>
        <row r="18306">
          <cell r="Z18306">
            <v>84.61</v>
          </cell>
        </row>
        <row r="18307">
          <cell r="Z18307">
            <v>84.62</v>
          </cell>
        </row>
        <row r="18308">
          <cell r="Z18308">
            <v>84.63</v>
          </cell>
        </row>
        <row r="18309">
          <cell r="Z18309">
            <v>84.64</v>
          </cell>
        </row>
        <row r="18310">
          <cell r="Z18310">
            <v>84.65</v>
          </cell>
        </row>
        <row r="18311">
          <cell r="Z18311">
            <v>84.66</v>
          </cell>
        </row>
        <row r="18312">
          <cell r="Z18312">
            <v>84.67</v>
          </cell>
        </row>
        <row r="18313">
          <cell r="Z18313">
            <v>84.68</v>
          </cell>
        </row>
        <row r="18314">
          <cell r="Z18314">
            <v>84.69</v>
          </cell>
        </row>
        <row r="18315">
          <cell r="Z18315">
            <v>84.7</v>
          </cell>
        </row>
        <row r="18316">
          <cell r="Z18316">
            <v>84.71</v>
          </cell>
        </row>
        <row r="18317">
          <cell r="Z18317">
            <v>84.72</v>
          </cell>
        </row>
        <row r="18318">
          <cell r="Z18318">
            <v>84.73</v>
          </cell>
        </row>
        <row r="18319">
          <cell r="Z18319">
            <v>84.74</v>
          </cell>
        </row>
        <row r="18320">
          <cell r="Z18320">
            <v>84.75</v>
          </cell>
        </row>
        <row r="18321">
          <cell r="Z18321">
            <v>84.76</v>
          </cell>
        </row>
        <row r="18322">
          <cell r="Z18322">
            <v>84.77</v>
          </cell>
        </row>
        <row r="18323">
          <cell r="Z18323">
            <v>84.78</v>
          </cell>
        </row>
        <row r="18324">
          <cell r="Z18324">
            <v>84.79</v>
          </cell>
        </row>
        <row r="18325">
          <cell r="Z18325">
            <v>84.8</v>
          </cell>
        </row>
        <row r="18326">
          <cell r="Z18326">
            <v>84.81</v>
          </cell>
        </row>
        <row r="18327">
          <cell r="Z18327">
            <v>84.82</v>
          </cell>
        </row>
        <row r="18328">
          <cell r="Z18328">
            <v>84.83</v>
          </cell>
        </row>
        <row r="18329">
          <cell r="Z18329">
            <v>84.84</v>
          </cell>
        </row>
        <row r="18330">
          <cell r="Z18330">
            <v>84.85</v>
          </cell>
        </row>
        <row r="18331">
          <cell r="Z18331">
            <v>84.86</v>
          </cell>
        </row>
        <row r="18332">
          <cell r="Z18332">
            <v>84.87</v>
          </cell>
        </row>
        <row r="18333">
          <cell r="Z18333">
            <v>84.88</v>
          </cell>
        </row>
        <row r="18334">
          <cell r="Z18334">
            <v>84.89</v>
          </cell>
        </row>
        <row r="18335">
          <cell r="Z18335">
            <v>84.9</v>
          </cell>
        </row>
        <row r="18336">
          <cell r="Z18336">
            <v>84.91</v>
          </cell>
        </row>
        <row r="18337">
          <cell r="Z18337">
            <v>84.92</v>
          </cell>
        </row>
        <row r="18338">
          <cell r="Z18338">
            <v>84.93</v>
          </cell>
        </row>
        <row r="18339">
          <cell r="Z18339">
            <v>84.94</v>
          </cell>
        </row>
        <row r="18340">
          <cell r="Z18340">
            <v>84.95</v>
          </cell>
        </row>
        <row r="18341">
          <cell r="Z18341">
            <v>84.96</v>
          </cell>
        </row>
        <row r="18342">
          <cell r="Z18342">
            <v>84.97</v>
          </cell>
        </row>
        <row r="18343">
          <cell r="Z18343">
            <v>84.98</v>
          </cell>
        </row>
        <row r="18344">
          <cell r="Z18344">
            <v>84.99</v>
          </cell>
        </row>
        <row r="18345">
          <cell r="Z18345">
            <v>85</v>
          </cell>
        </row>
        <row r="18346">
          <cell r="Z18346">
            <v>85.01</v>
          </cell>
        </row>
        <row r="18347">
          <cell r="Z18347">
            <v>85.02</v>
          </cell>
        </row>
        <row r="18348">
          <cell r="Z18348">
            <v>85.03</v>
          </cell>
        </row>
        <row r="18349">
          <cell r="Z18349">
            <v>85.04</v>
          </cell>
        </row>
        <row r="18350">
          <cell r="Z18350">
            <v>85.05</v>
          </cell>
        </row>
        <row r="18351">
          <cell r="Z18351">
            <v>85.06</v>
          </cell>
        </row>
        <row r="18352">
          <cell r="Z18352">
            <v>85.07</v>
          </cell>
        </row>
        <row r="18353">
          <cell r="Z18353">
            <v>85.08</v>
          </cell>
        </row>
        <row r="18354">
          <cell r="Z18354">
            <v>85.09</v>
          </cell>
        </row>
        <row r="18355">
          <cell r="Z18355">
            <v>85.1</v>
          </cell>
        </row>
        <row r="18356">
          <cell r="Z18356">
            <v>85.11</v>
          </cell>
        </row>
        <row r="18357">
          <cell r="Z18357">
            <v>85.12</v>
          </cell>
        </row>
        <row r="18358">
          <cell r="Z18358">
            <v>85.13</v>
          </cell>
        </row>
        <row r="18359">
          <cell r="Z18359">
            <v>85.14</v>
          </cell>
        </row>
        <row r="18360">
          <cell r="Z18360">
            <v>85.15</v>
          </cell>
        </row>
        <row r="18361">
          <cell r="Z18361">
            <v>85.16</v>
          </cell>
        </row>
        <row r="18362">
          <cell r="Z18362">
            <v>85.17</v>
          </cell>
        </row>
        <row r="18363">
          <cell r="Z18363">
            <v>85.18</v>
          </cell>
        </row>
        <row r="18364">
          <cell r="Z18364">
            <v>85.19</v>
          </cell>
        </row>
        <row r="18365">
          <cell r="Z18365">
            <v>85.2</v>
          </cell>
        </row>
        <row r="18366">
          <cell r="Z18366">
            <v>85.21</v>
          </cell>
        </row>
        <row r="18367">
          <cell r="Z18367">
            <v>85.22</v>
          </cell>
        </row>
        <row r="18368">
          <cell r="Z18368">
            <v>85.23</v>
          </cell>
        </row>
        <row r="18369">
          <cell r="Z18369">
            <v>85.24</v>
          </cell>
        </row>
        <row r="18370">
          <cell r="Z18370">
            <v>85.25</v>
          </cell>
        </row>
        <row r="18371">
          <cell r="Z18371">
            <v>85.26</v>
          </cell>
        </row>
        <row r="18372">
          <cell r="Z18372">
            <v>85.27</v>
          </cell>
        </row>
        <row r="18373">
          <cell r="Z18373">
            <v>85.28</v>
          </cell>
        </row>
        <row r="18374">
          <cell r="Z18374">
            <v>85.29</v>
          </cell>
        </row>
        <row r="18375">
          <cell r="Z18375">
            <v>85.3</v>
          </cell>
        </row>
        <row r="18376">
          <cell r="Z18376">
            <v>85.31</v>
          </cell>
        </row>
        <row r="18377">
          <cell r="Z18377">
            <v>85.32</v>
          </cell>
        </row>
        <row r="18378">
          <cell r="Z18378">
            <v>85.33</v>
          </cell>
        </row>
        <row r="18379">
          <cell r="Z18379">
            <v>85.34</v>
          </cell>
        </row>
        <row r="18380">
          <cell r="Z18380">
            <v>85.35</v>
          </cell>
        </row>
        <row r="18381">
          <cell r="Z18381">
            <v>85.36</v>
          </cell>
        </row>
        <row r="18382">
          <cell r="Z18382">
            <v>85.37</v>
          </cell>
        </row>
        <row r="18383">
          <cell r="Z18383">
            <v>85.38</v>
          </cell>
        </row>
        <row r="18384">
          <cell r="Z18384">
            <v>85.39</v>
          </cell>
        </row>
        <row r="18385">
          <cell r="Z18385">
            <v>85.4</v>
          </cell>
        </row>
        <row r="18386">
          <cell r="Z18386">
            <v>85.41</v>
          </cell>
        </row>
        <row r="18387">
          <cell r="Z18387">
            <v>85.42</v>
          </cell>
        </row>
        <row r="18388">
          <cell r="Z18388">
            <v>85.43</v>
          </cell>
        </row>
        <row r="18389">
          <cell r="Z18389">
            <v>85.44</v>
          </cell>
        </row>
        <row r="18390">
          <cell r="Z18390">
            <v>85.45</v>
          </cell>
        </row>
        <row r="18391">
          <cell r="Z18391">
            <v>85.46</v>
          </cell>
        </row>
        <row r="18392">
          <cell r="Z18392">
            <v>85.47</v>
          </cell>
        </row>
        <row r="18393">
          <cell r="Z18393">
            <v>85.48</v>
          </cell>
        </row>
        <row r="18394">
          <cell r="Z18394">
            <v>85.49</v>
          </cell>
        </row>
        <row r="18395">
          <cell r="Z18395">
            <v>85.5</v>
          </cell>
        </row>
        <row r="18396">
          <cell r="Z18396">
            <v>85.51</v>
          </cell>
        </row>
        <row r="18397">
          <cell r="Z18397">
            <v>85.52</v>
          </cell>
        </row>
        <row r="18398">
          <cell r="Z18398">
            <v>85.53</v>
          </cell>
        </row>
        <row r="18399">
          <cell r="Z18399">
            <v>85.54</v>
          </cell>
        </row>
        <row r="18400">
          <cell r="Z18400">
            <v>85.55</v>
          </cell>
        </row>
        <row r="18401">
          <cell r="Z18401">
            <v>85.56</v>
          </cell>
        </row>
        <row r="18402">
          <cell r="Z18402">
            <v>85.57</v>
          </cell>
        </row>
        <row r="18403">
          <cell r="Z18403">
            <v>85.58</v>
          </cell>
        </row>
        <row r="18404">
          <cell r="Z18404">
            <v>85.59</v>
          </cell>
        </row>
        <row r="18405">
          <cell r="Z18405">
            <v>85.6</v>
          </cell>
        </row>
        <row r="18406">
          <cell r="Z18406">
            <v>85.61</v>
          </cell>
        </row>
        <row r="18407">
          <cell r="Z18407">
            <v>85.62</v>
          </cell>
        </row>
        <row r="18408">
          <cell r="Z18408">
            <v>85.63</v>
          </cell>
        </row>
        <row r="18409">
          <cell r="Z18409">
            <v>85.64</v>
          </cell>
        </row>
        <row r="18410">
          <cell r="Z18410">
            <v>85.65</v>
          </cell>
        </row>
        <row r="18411">
          <cell r="Z18411">
            <v>85.66</v>
          </cell>
        </row>
        <row r="18412">
          <cell r="Z18412">
            <v>85.67</v>
          </cell>
        </row>
        <row r="18413">
          <cell r="Z18413">
            <v>85.68</v>
          </cell>
        </row>
        <row r="18414">
          <cell r="Z18414">
            <v>85.69</v>
          </cell>
        </row>
        <row r="18415">
          <cell r="Z18415">
            <v>85.7</v>
          </cell>
        </row>
        <row r="18416">
          <cell r="Z18416">
            <v>85.71</v>
          </cell>
        </row>
        <row r="18417">
          <cell r="Z18417">
            <v>85.72</v>
          </cell>
        </row>
        <row r="18418">
          <cell r="Z18418">
            <v>85.73</v>
          </cell>
        </row>
        <row r="18419">
          <cell r="Z18419">
            <v>85.74</v>
          </cell>
        </row>
        <row r="18420">
          <cell r="Z18420">
            <v>85.75</v>
          </cell>
        </row>
        <row r="18421">
          <cell r="Z18421">
            <v>85.76</v>
          </cell>
        </row>
        <row r="18422">
          <cell r="Z18422">
            <v>85.77</v>
          </cell>
        </row>
        <row r="18423">
          <cell r="Z18423">
            <v>85.78</v>
          </cell>
        </row>
        <row r="18424">
          <cell r="Z18424">
            <v>85.79</v>
          </cell>
        </row>
        <row r="18425">
          <cell r="Z18425">
            <v>85.8</v>
          </cell>
        </row>
        <row r="18426">
          <cell r="Z18426">
            <v>85.81</v>
          </cell>
        </row>
        <row r="18427">
          <cell r="Z18427">
            <v>85.82</v>
          </cell>
        </row>
        <row r="18428">
          <cell r="Z18428">
            <v>85.83</v>
          </cell>
        </row>
        <row r="18429">
          <cell r="Z18429">
            <v>85.84</v>
          </cell>
        </row>
        <row r="18430">
          <cell r="Z18430">
            <v>85.85</v>
          </cell>
        </row>
        <row r="18431">
          <cell r="Z18431">
            <v>85.86</v>
          </cell>
        </row>
        <row r="18432">
          <cell r="Z18432">
            <v>85.87</v>
          </cell>
        </row>
        <row r="18433">
          <cell r="Z18433">
            <v>85.88</v>
          </cell>
        </row>
        <row r="18434">
          <cell r="Z18434">
            <v>85.89</v>
          </cell>
        </row>
        <row r="18435">
          <cell r="Z18435">
            <v>85.9</v>
          </cell>
        </row>
        <row r="18436">
          <cell r="Z18436">
            <v>85.91</v>
          </cell>
        </row>
        <row r="18437">
          <cell r="Z18437">
            <v>85.92</v>
          </cell>
        </row>
        <row r="18438">
          <cell r="Z18438">
            <v>85.93</v>
          </cell>
        </row>
        <row r="18439">
          <cell r="Z18439">
            <v>85.94</v>
          </cell>
        </row>
        <row r="18440">
          <cell r="Z18440">
            <v>85.95</v>
          </cell>
        </row>
        <row r="18441">
          <cell r="Z18441">
            <v>85.96</v>
          </cell>
        </row>
        <row r="18442">
          <cell r="Z18442">
            <v>85.97</v>
          </cell>
        </row>
        <row r="18443">
          <cell r="Z18443">
            <v>85.98</v>
          </cell>
        </row>
        <row r="18444">
          <cell r="Z18444">
            <v>85.99</v>
          </cell>
        </row>
        <row r="18445">
          <cell r="Z18445">
            <v>86</v>
          </cell>
        </row>
        <row r="18446">
          <cell r="Z18446">
            <v>86.01</v>
          </cell>
        </row>
        <row r="18447">
          <cell r="Z18447">
            <v>86.02</v>
          </cell>
        </row>
        <row r="18448">
          <cell r="Z18448">
            <v>86.03</v>
          </cell>
        </row>
        <row r="18449">
          <cell r="Z18449">
            <v>86.04</v>
          </cell>
        </row>
        <row r="18450">
          <cell r="Z18450">
            <v>86.05</v>
          </cell>
        </row>
        <row r="18451">
          <cell r="Z18451">
            <v>86.06</v>
          </cell>
        </row>
        <row r="18452">
          <cell r="Z18452">
            <v>86.07</v>
          </cell>
        </row>
        <row r="18453">
          <cell r="Z18453">
            <v>86.08</v>
          </cell>
        </row>
        <row r="18454">
          <cell r="Z18454">
            <v>86.09</v>
          </cell>
        </row>
        <row r="18455">
          <cell r="Z18455">
            <v>86.1</v>
          </cell>
        </row>
        <row r="18456">
          <cell r="Z18456">
            <v>86.11</v>
          </cell>
        </row>
        <row r="18457">
          <cell r="Z18457">
            <v>86.12</v>
          </cell>
        </row>
        <row r="18458">
          <cell r="Z18458">
            <v>86.13</v>
          </cell>
        </row>
        <row r="18459">
          <cell r="Z18459">
            <v>86.14</v>
          </cell>
        </row>
        <row r="18460">
          <cell r="Z18460">
            <v>86.15</v>
          </cell>
        </row>
        <row r="18461">
          <cell r="Z18461">
            <v>86.16</v>
          </cell>
        </row>
        <row r="18462">
          <cell r="Z18462">
            <v>86.17</v>
          </cell>
        </row>
        <row r="18463">
          <cell r="Z18463">
            <v>86.18</v>
          </cell>
        </row>
        <row r="18464">
          <cell r="Z18464">
            <v>86.19</v>
          </cell>
        </row>
        <row r="18465">
          <cell r="Z18465">
            <v>86.2</v>
          </cell>
        </row>
        <row r="18466">
          <cell r="Z18466">
            <v>86.21</v>
          </cell>
        </row>
        <row r="18467">
          <cell r="Z18467">
            <v>86.22</v>
          </cell>
        </row>
        <row r="18468">
          <cell r="Z18468">
            <v>86.23</v>
          </cell>
        </row>
        <row r="18469">
          <cell r="Z18469">
            <v>86.24</v>
          </cell>
        </row>
        <row r="18470">
          <cell r="Z18470">
            <v>86.25</v>
          </cell>
        </row>
        <row r="18471">
          <cell r="Z18471">
            <v>86.26</v>
          </cell>
        </row>
        <row r="18472">
          <cell r="Z18472">
            <v>86.27</v>
          </cell>
        </row>
        <row r="18473">
          <cell r="Z18473">
            <v>86.28</v>
          </cell>
        </row>
        <row r="18474">
          <cell r="Z18474">
            <v>86.29</v>
          </cell>
        </row>
        <row r="18475">
          <cell r="Z18475">
            <v>86.3</v>
          </cell>
        </row>
        <row r="18476">
          <cell r="Z18476">
            <v>86.31</v>
          </cell>
        </row>
        <row r="18477">
          <cell r="Z18477">
            <v>86.32</v>
          </cell>
        </row>
        <row r="18478">
          <cell r="Z18478">
            <v>86.33</v>
          </cell>
        </row>
        <row r="18479">
          <cell r="Z18479">
            <v>86.34</v>
          </cell>
        </row>
        <row r="18480">
          <cell r="Z18480">
            <v>86.35</v>
          </cell>
        </row>
        <row r="18481">
          <cell r="Z18481">
            <v>86.36</v>
          </cell>
        </row>
        <row r="18482">
          <cell r="Z18482">
            <v>86.37</v>
          </cell>
        </row>
        <row r="18483">
          <cell r="Z18483">
            <v>86.38</v>
          </cell>
        </row>
        <row r="18484">
          <cell r="Z18484">
            <v>86.39</v>
          </cell>
        </row>
        <row r="18485">
          <cell r="Z18485">
            <v>86.4</v>
          </cell>
        </row>
        <row r="18486">
          <cell r="Z18486">
            <v>86.41</v>
          </cell>
        </row>
        <row r="18487">
          <cell r="Z18487">
            <v>86.42</v>
          </cell>
        </row>
        <row r="18488">
          <cell r="Z18488">
            <v>86.43</v>
          </cell>
        </row>
        <row r="18489">
          <cell r="Z18489">
            <v>86.44</v>
          </cell>
        </row>
        <row r="18490">
          <cell r="Z18490">
            <v>86.45</v>
          </cell>
        </row>
        <row r="18491">
          <cell r="Z18491">
            <v>86.46</v>
          </cell>
        </row>
        <row r="18492">
          <cell r="Z18492">
            <v>86.47</v>
          </cell>
        </row>
        <row r="18493">
          <cell r="Z18493">
            <v>86.48</v>
          </cell>
        </row>
        <row r="18494">
          <cell r="Z18494">
            <v>86.49</v>
          </cell>
        </row>
        <row r="18495">
          <cell r="Z18495">
            <v>86.5</v>
          </cell>
        </row>
        <row r="18496">
          <cell r="Z18496">
            <v>86.51</v>
          </cell>
        </row>
        <row r="18497">
          <cell r="Z18497">
            <v>86.52</v>
          </cell>
        </row>
        <row r="18498">
          <cell r="Z18498">
            <v>86.53</v>
          </cell>
        </row>
        <row r="18499">
          <cell r="Z18499">
            <v>86.54</v>
          </cell>
        </row>
        <row r="18500">
          <cell r="Z18500">
            <v>86.55</v>
          </cell>
        </row>
        <row r="18501">
          <cell r="Z18501">
            <v>86.56</v>
          </cell>
        </row>
        <row r="18502">
          <cell r="Z18502">
            <v>86.57</v>
          </cell>
        </row>
        <row r="18503">
          <cell r="Z18503">
            <v>86.58</v>
          </cell>
        </row>
        <row r="18504">
          <cell r="Z18504">
            <v>86.59</v>
          </cell>
        </row>
        <row r="18505">
          <cell r="Z18505">
            <v>86.6</v>
          </cell>
        </row>
        <row r="18506">
          <cell r="Z18506">
            <v>86.61</v>
          </cell>
        </row>
        <row r="18507">
          <cell r="Z18507">
            <v>86.62</v>
          </cell>
        </row>
        <row r="18508">
          <cell r="Z18508">
            <v>86.63</v>
          </cell>
        </row>
        <row r="18509">
          <cell r="Z18509">
            <v>86.64</v>
          </cell>
        </row>
        <row r="18510">
          <cell r="Z18510">
            <v>86.65</v>
          </cell>
        </row>
        <row r="18511">
          <cell r="Z18511">
            <v>86.66</v>
          </cell>
        </row>
        <row r="18512">
          <cell r="Z18512">
            <v>86.67</v>
          </cell>
        </row>
        <row r="18513">
          <cell r="Z18513">
            <v>86.68</v>
          </cell>
        </row>
        <row r="18514">
          <cell r="Z18514">
            <v>86.69</v>
          </cell>
        </row>
        <row r="18515">
          <cell r="Z18515">
            <v>86.7</v>
          </cell>
        </row>
        <row r="18516">
          <cell r="Z18516">
            <v>86.71</v>
          </cell>
        </row>
        <row r="18517">
          <cell r="Z18517">
            <v>86.72</v>
          </cell>
        </row>
        <row r="18518">
          <cell r="Z18518">
            <v>86.73</v>
          </cell>
        </row>
        <row r="18519">
          <cell r="Z18519">
            <v>86.74</v>
          </cell>
        </row>
        <row r="18520">
          <cell r="Z18520">
            <v>86.75</v>
          </cell>
        </row>
        <row r="18521">
          <cell r="Z18521">
            <v>86.76</v>
          </cell>
        </row>
        <row r="18522">
          <cell r="Z18522">
            <v>86.77</v>
          </cell>
        </row>
        <row r="18523">
          <cell r="Z18523">
            <v>86.78</v>
          </cell>
        </row>
        <row r="18524">
          <cell r="Z18524">
            <v>86.79</v>
          </cell>
        </row>
        <row r="18525">
          <cell r="Z18525">
            <v>86.8</v>
          </cell>
        </row>
        <row r="18526">
          <cell r="Z18526">
            <v>86.81</v>
          </cell>
        </row>
        <row r="18527">
          <cell r="Z18527">
            <v>86.82</v>
          </cell>
        </row>
        <row r="18528">
          <cell r="Z18528">
            <v>86.83</v>
          </cell>
        </row>
        <row r="18529">
          <cell r="Z18529">
            <v>86.84</v>
          </cell>
        </row>
        <row r="18530">
          <cell r="Z18530">
            <v>86.85</v>
          </cell>
        </row>
        <row r="18531">
          <cell r="Z18531">
            <v>86.86</v>
          </cell>
        </row>
        <row r="18532">
          <cell r="Z18532">
            <v>86.87</v>
          </cell>
        </row>
        <row r="18533">
          <cell r="Z18533">
            <v>86.88</v>
          </cell>
        </row>
        <row r="18534">
          <cell r="Z18534">
            <v>86.89</v>
          </cell>
        </row>
        <row r="18535">
          <cell r="Z18535">
            <v>86.9</v>
          </cell>
        </row>
        <row r="18536">
          <cell r="Z18536">
            <v>86.91</v>
          </cell>
        </row>
        <row r="18537">
          <cell r="Z18537">
            <v>86.92</v>
          </cell>
        </row>
        <row r="18538">
          <cell r="Z18538">
            <v>86.93</v>
          </cell>
        </row>
        <row r="18539">
          <cell r="Z18539">
            <v>86.94</v>
          </cell>
        </row>
        <row r="18540">
          <cell r="Z18540">
            <v>86.95</v>
          </cell>
        </row>
        <row r="18541">
          <cell r="Z18541">
            <v>86.96</v>
          </cell>
        </row>
        <row r="18542">
          <cell r="Z18542">
            <v>86.97</v>
          </cell>
        </row>
        <row r="18543">
          <cell r="Z18543">
            <v>86.98</v>
          </cell>
        </row>
        <row r="18544">
          <cell r="Z18544">
            <v>86.99</v>
          </cell>
        </row>
        <row r="18545">
          <cell r="Z18545">
            <v>87</v>
          </cell>
        </row>
        <row r="18546">
          <cell r="Z18546">
            <v>87.01</v>
          </cell>
        </row>
        <row r="18547">
          <cell r="Z18547">
            <v>87.02</v>
          </cell>
        </row>
        <row r="18548">
          <cell r="Z18548">
            <v>87.03</v>
          </cell>
        </row>
        <row r="18549">
          <cell r="Z18549">
            <v>87.04</v>
          </cell>
        </row>
        <row r="18550">
          <cell r="Z18550">
            <v>87.05</v>
          </cell>
        </row>
        <row r="18551">
          <cell r="Z18551">
            <v>87.06</v>
          </cell>
        </row>
        <row r="18552">
          <cell r="Z18552">
            <v>87.07</v>
          </cell>
        </row>
        <row r="18553">
          <cell r="Z18553">
            <v>87.08</v>
          </cell>
        </row>
        <row r="18554">
          <cell r="Z18554">
            <v>87.09</v>
          </cell>
        </row>
        <row r="18555">
          <cell r="Z18555">
            <v>87.1</v>
          </cell>
        </row>
        <row r="18556">
          <cell r="Z18556">
            <v>87.11</v>
          </cell>
        </row>
        <row r="18557">
          <cell r="Z18557">
            <v>87.12</v>
          </cell>
        </row>
        <row r="18558">
          <cell r="Z18558">
            <v>87.13</v>
          </cell>
        </row>
        <row r="18559">
          <cell r="Z18559">
            <v>87.14</v>
          </cell>
        </row>
        <row r="18560">
          <cell r="Z18560">
            <v>87.15</v>
          </cell>
        </row>
        <row r="18561">
          <cell r="Z18561">
            <v>87.16</v>
          </cell>
        </row>
        <row r="18562">
          <cell r="Z18562">
            <v>87.17</v>
          </cell>
        </row>
        <row r="18563">
          <cell r="Z18563">
            <v>87.18</v>
          </cell>
        </row>
        <row r="18564">
          <cell r="Z18564">
            <v>87.19</v>
          </cell>
        </row>
        <row r="18565">
          <cell r="Z18565">
            <v>87.2</v>
          </cell>
        </row>
        <row r="18566">
          <cell r="Z18566">
            <v>87.21</v>
          </cell>
        </row>
        <row r="18567">
          <cell r="Z18567">
            <v>87.22</v>
          </cell>
        </row>
        <row r="18568">
          <cell r="Z18568">
            <v>87.23</v>
          </cell>
        </row>
        <row r="18569">
          <cell r="Z18569">
            <v>87.24</v>
          </cell>
        </row>
        <row r="18570">
          <cell r="Z18570">
            <v>87.25</v>
          </cell>
        </row>
        <row r="18571">
          <cell r="Z18571">
            <v>87.26</v>
          </cell>
        </row>
        <row r="18572">
          <cell r="Z18572">
            <v>87.27</v>
          </cell>
        </row>
        <row r="18573">
          <cell r="Z18573">
            <v>87.28</v>
          </cell>
        </row>
        <row r="18574">
          <cell r="Z18574">
            <v>87.29</v>
          </cell>
        </row>
        <row r="18575">
          <cell r="Z18575">
            <v>87.3</v>
          </cell>
        </row>
        <row r="18576">
          <cell r="Z18576">
            <v>87.31</v>
          </cell>
        </row>
        <row r="18577">
          <cell r="Z18577">
            <v>87.32</v>
          </cell>
        </row>
        <row r="18578">
          <cell r="Z18578">
            <v>87.33</v>
          </cell>
        </row>
        <row r="18579">
          <cell r="Z18579">
            <v>87.34</v>
          </cell>
        </row>
        <row r="18580">
          <cell r="Z18580">
            <v>87.35</v>
          </cell>
        </row>
        <row r="18581">
          <cell r="Z18581">
            <v>87.36</v>
          </cell>
        </row>
        <row r="18582">
          <cell r="Z18582">
            <v>87.37</v>
          </cell>
        </row>
        <row r="18583">
          <cell r="Z18583">
            <v>87.38</v>
          </cell>
        </row>
        <row r="18584">
          <cell r="Z18584">
            <v>87.39</v>
          </cell>
        </row>
        <row r="18585">
          <cell r="Z18585">
            <v>87.4</v>
          </cell>
        </row>
        <row r="18586">
          <cell r="Z18586">
            <v>87.41</v>
          </cell>
        </row>
        <row r="18587">
          <cell r="Z18587">
            <v>87.42</v>
          </cell>
        </row>
        <row r="18588">
          <cell r="Z18588">
            <v>87.43</v>
          </cell>
        </row>
        <row r="18589">
          <cell r="Z18589">
            <v>87.44</v>
          </cell>
        </row>
        <row r="18590">
          <cell r="Z18590">
            <v>87.45</v>
          </cell>
        </row>
        <row r="18591">
          <cell r="Z18591">
            <v>87.46</v>
          </cell>
        </row>
        <row r="18592">
          <cell r="Z18592">
            <v>87.47</v>
          </cell>
        </row>
        <row r="18593">
          <cell r="Z18593">
            <v>87.48</v>
          </cell>
        </row>
        <row r="18594">
          <cell r="Z18594">
            <v>87.49</v>
          </cell>
        </row>
        <row r="18595">
          <cell r="Z18595">
            <v>87.5</v>
          </cell>
        </row>
        <row r="18596">
          <cell r="Z18596">
            <v>87.51</v>
          </cell>
        </row>
        <row r="18597">
          <cell r="Z18597">
            <v>87.52</v>
          </cell>
        </row>
        <row r="18598">
          <cell r="Z18598">
            <v>87.53</v>
          </cell>
        </row>
        <row r="18599">
          <cell r="Z18599">
            <v>87.54</v>
          </cell>
        </row>
        <row r="18600">
          <cell r="Z18600">
            <v>87.55</v>
          </cell>
        </row>
        <row r="18601">
          <cell r="Z18601">
            <v>87.56</v>
          </cell>
        </row>
        <row r="18602">
          <cell r="Z18602">
            <v>87.57</v>
          </cell>
        </row>
        <row r="18603">
          <cell r="Z18603">
            <v>87.58</v>
          </cell>
        </row>
        <row r="18604">
          <cell r="Z18604">
            <v>87.59</v>
          </cell>
        </row>
        <row r="18605">
          <cell r="Z18605">
            <v>87.6</v>
          </cell>
        </row>
        <row r="18606">
          <cell r="Z18606">
            <v>87.61</v>
          </cell>
        </row>
        <row r="18607">
          <cell r="Z18607">
            <v>87.62</v>
          </cell>
        </row>
        <row r="18608">
          <cell r="Z18608">
            <v>87.63</v>
          </cell>
        </row>
        <row r="18609">
          <cell r="Z18609">
            <v>87.64</v>
          </cell>
        </row>
        <row r="18610">
          <cell r="Z18610">
            <v>87.65</v>
          </cell>
        </row>
        <row r="18611">
          <cell r="Z18611">
            <v>87.66</v>
          </cell>
        </row>
        <row r="18612">
          <cell r="Z18612">
            <v>87.67</v>
          </cell>
        </row>
        <row r="18613">
          <cell r="Z18613">
            <v>87.68</v>
          </cell>
        </row>
        <row r="18614">
          <cell r="Z18614">
            <v>87.69</v>
          </cell>
        </row>
        <row r="18615">
          <cell r="Z18615">
            <v>87.7</v>
          </cell>
        </row>
        <row r="18616">
          <cell r="Z18616">
            <v>87.71</v>
          </cell>
        </row>
        <row r="18617">
          <cell r="Z18617">
            <v>87.72</v>
          </cell>
        </row>
        <row r="18618">
          <cell r="Z18618">
            <v>87.73</v>
          </cell>
        </row>
        <row r="18619">
          <cell r="Z18619">
            <v>87.74</v>
          </cell>
        </row>
        <row r="18620">
          <cell r="Z18620">
            <v>87.75</v>
          </cell>
        </row>
        <row r="18621">
          <cell r="Z18621">
            <v>87.76</v>
          </cell>
        </row>
        <row r="18622">
          <cell r="Z18622">
            <v>87.77</v>
          </cell>
        </row>
        <row r="18623">
          <cell r="Z18623">
            <v>87.78</v>
          </cell>
        </row>
        <row r="18624">
          <cell r="Z18624">
            <v>87.79</v>
          </cell>
        </row>
        <row r="18625">
          <cell r="Z18625">
            <v>87.8</v>
          </cell>
        </row>
        <row r="18626">
          <cell r="Z18626">
            <v>87.81</v>
          </cell>
        </row>
        <row r="18627">
          <cell r="Z18627">
            <v>87.82</v>
          </cell>
        </row>
        <row r="18628">
          <cell r="Z18628">
            <v>87.83</v>
          </cell>
        </row>
        <row r="18629">
          <cell r="Z18629">
            <v>87.84</v>
          </cell>
        </row>
        <row r="18630">
          <cell r="Z18630">
            <v>87.85</v>
          </cell>
        </row>
        <row r="18631">
          <cell r="Z18631">
            <v>87.86</v>
          </cell>
        </row>
        <row r="18632">
          <cell r="Z18632">
            <v>87.87</v>
          </cell>
        </row>
        <row r="18633">
          <cell r="Z18633">
            <v>87.88</v>
          </cell>
        </row>
        <row r="18634">
          <cell r="Z18634">
            <v>87.89</v>
          </cell>
        </row>
        <row r="18635">
          <cell r="Z18635">
            <v>87.9</v>
          </cell>
        </row>
        <row r="18636">
          <cell r="Z18636">
            <v>87.91</v>
          </cell>
        </row>
        <row r="18637">
          <cell r="Z18637">
            <v>87.92</v>
          </cell>
        </row>
        <row r="18638">
          <cell r="Z18638">
            <v>87.93</v>
          </cell>
        </row>
        <row r="18639">
          <cell r="Z18639">
            <v>87.94</v>
          </cell>
        </row>
        <row r="18640">
          <cell r="Z18640">
            <v>87.95</v>
          </cell>
        </row>
        <row r="18641">
          <cell r="Z18641">
            <v>87.96</v>
          </cell>
        </row>
        <row r="18642">
          <cell r="Z18642">
            <v>87.97</v>
          </cell>
        </row>
        <row r="18643">
          <cell r="Z18643">
            <v>87.98</v>
          </cell>
        </row>
        <row r="18644">
          <cell r="Z18644">
            <v>87.99</v>
          </cell>
        </row>
        <row r="18645">
          <cell r="Z18645">
            <v>88</v>
          </cell>
        </row>
        <row r="18646">
          <cell r="Z18646">
            <v>88.01</v>
          </cell>
        </row>
        <row r="18647">
          <cell r="Z18647">
            <v>88.02</v>
          </cell>
        </row>
        <row r="18648">
          <cell r="Z18648">
            <v>88.03</v>
          </cell>
        </row>
        <row r="18649">
          <cell r="Z18649">
            <v>88.04</v>
          </cell>
        </row>
        <row r="18650">
          <cell r="Z18650">
            <v>88.05</v>
          </cell>
        </row>
        <row r="18651">
          <cell r="Z18651">
            <v>88.06</v>
          </cell>
        </row>
        <row r="18652">
          <cell r="Z18652">
            <v>88.07</v>
          </cell>
        </row>
        <row r="18653">
          <cell r="Z18653">
            <v>88.08</v>
          </cell>
        </row>
        <row r="18654">
          <cell r="Z18654">
            <v>88.09</v>
          </cell>
        </row>
        <row r="18655">
          <cell r="Z18655">
            <v>88.1</v>
          </cell>
        </row>
        <row r="18656">
          <cell r="Z18656">
            <v>88.11</v>
          </cell>
        </row>
        <row r="18657">
          <cell r="Z18657">
            <v>88.12</v>
          </cell>
        </row>
        <row r="18658">
          <cell r="Z18658">
            <v>88.13</v>
          </cell>
        </row>
        <row r="18659">
          <cell r="Z18659">
            <v>88.14</v>
          </cell>
        </row>
        <row r="18660">
          <cell r="Z18660">
            <v>88.15</v>
          </cell>
        </row>
        <row r="18661">
          <cell r="Z18661">
            <v>88.16</v>
          </cell>
        </row>
        <row r="18662">
          <cell r="Z18662">
            <v>88.17</v>
          </cell>
        </row>
        <row r="18663">
          <cell r="Z18663">
            <v>88.18</v>
          </cell>
        </row>
        <row r="18664">
          <cell r="Z18664">
            <v>88.19</v>
          </cell>
        </row>
        <row r="18665">
          <cell r="Z18665">
            <v>88.2</v>
          </cell>
        </row>
        <row r="18666">
          <cell r="Z18666">
            <v>88.21</v>
          </cell>
        </row>
        <row r="18667">
          <cell r="Z18667">
            <v>88.22</v>
          </cell>
        </row>
        <row r="18668">
          <cell r="Z18668">
            <v>88.23</v>
          </cell>
        </row>
        <row r="18669">
          <cell r="Z18669">
            <v>88.24</v>
          </cell>
        </row>
        <row r="18670">
          <cell r="Z18670">
            <v>88.25</v>
          </cell>
        </row>
        <row r="18671">
          <cell r="Z18671">
            <v>88.26</v>
          </cell>
        </row>
        <row r="18672">
          <cell r="Z18672">
            <v>88.27</v>
          </cell>
        </row>
        <row r="18673">
          <cell r="Z18673">
            <v>88.28</v>
          </cell>
        </row>
        <row r="18674">
          <cell r="Z18674">
            <v>88.29</v>
          </cell>
        </row>
        <row r="18675">
          <cell r="Z18675">
            <v>88.3</v>
          </cell>
        </row>
        <row r="18676">
          <cell r="Z18676">
            <v>88.31</v>
          </cell>
        </row>
        <row r="18677">
          <cell r="Z18677">
            <v>88.32</v>
          </cell>
        </row>
        <row r="18678">
          <cell r="Z18678">
            <v>88.33</v>
          </cell>
        </row>
        <row r="18679">
          <cell r="Z18679">
            <v>88.34</v>
          </cell>
        </row>
        <row r="18680">
          <cell r="Z18680">
            <v>88.35</v>
          </cell>
        </row>
        <row r="18681">
          <cell r="Z18681">
            <v>88.36</v>
          </cell>
        </row>
        <row r="18682">
          <cell r="Z18682">
            <v>88.37</v>
          </cell>
        </row>
        <row r="18683">
          <cell r="Z18683">
            <v>88.38</v>
          </cell>
        </row>
        <row r="18684">
          <cell r="Z18684">
            <v>88.39</v>
          </cell>
        </row>
        <row r="18685">
          <cell r="Z18685">
            <v>88.4</v>
          </cell>
        </row>
        <row r="18686">
          <cell r="Z18686">
            <v>88.41</v>
          </cell>
        </row>
        <row r="18687">
          <cell r="Z18687">
            <v>88.42</v>
          </cell>
        </row>
        <row r="18688">
          <cell r="Z18688">
            <v>88.43</v>
          </cell>
        </row>
        <row r="18689">
          <cell r="Z18689">
            <v>88.44</v>
          </cell>
        </row>
        <row r="18690">
          <cell r="Z18690">
            <v>88.45</v>
          </cell>
        </row>
        <row r="18691">
          <cell r="Z18691">
            <v>88.46</v>
          </cell>
        </row>
        <row r="18692">
          <cell r="Z18692">
            <v>88.47</v>
          </cell>
        </row>
        <row r="18693">
          <cell r="Z18693">
            <v>88.48</v>
          </cell>
        </row>
        <row r="18694">
          <cell r="Z18694">
            <v>88.49</v>
          </cell>
        </row>
        <row r="18695">
          <cell r="Z18695">
            <v>88.5</v>
          </cell>
        </row>
        <row r="18696">
          <cell r="Z18696">
            <v>88.51</v>
          </cell>
        </row>
        <row r="18697">
          <cell r="Z18697">
            <v>88.52</v>
          </cell>
        </row>
        <row r="18698">
          <cell r="Z18698">
            <v>88.53</v>
          </cell>
        </row>
        <row r="18699">
          <cell r="Z18699">
            <v>88.54</v>
          </cell>
        </row>
        <row r="18700">
          <cell r="Z18700">
            <v>88.55</v>
          </cell>
        </row>
        <row r="18701">
          <cell r="Z18701">
            <v>88.56</v>
          </cell>
        </row>
        <row r="18702">
          <cell r="Z18702">
            <v>88.57</v>
          </cell>
        </row>
        <row r="18703">
          <cell r="Z18703">
            <v>88.58</v>
          </cell>
        </row>
        <row r="18704">
          <cell r="Z18704">
            <v>88.59</v>
          </cell>
        </row>
        <row r="18705">
          <cell r="Z18705">
            <v>88.6</v>
          </cell>
        </row>
        <row r="18706">
          <cell r="Z18706">
            <v>88.61</v>
          </cell>
        </row>
        <row r="18707">
          <cell r="Z18707">
            <v>88.62</v>
          </cell>
        </row>
        <row r="18708">
          <cell r="Z18708">
            <v>88.63</v>
          </cell>
        </row>
        <row r="18709">
          <cell r="Z18709">
            <v>88.64</v>
          </cell>
        </row>
        <row r="18710">
          <cell r="Z18710">
            <v>88.65</v>
          </cell>
        </row>
        <row r="18711">
          <cell r="Z18711">
            <v>88.66</v>
          </cell>
        </row>
        <row r="18712">
          <cell r="Z18712">
            <v>88.67</v>
          </cell>
        </row>
        <row r="18713">
          <cell r="Z18713">
            <v>88.68</v>
          </cell>
        </row>
        <row r="18714">
          <cell r="Z18714">
            <v>88.69</v>
          </cell>
        </row>
        <row r="18715">
          <cell r="Z18715">
            <v>88.7</v>
          </cell>
        </row>
        <row r="18716">
          <cell r="Z18716">
            <v>88.71</v>
          </cell>
        </row>
        <row r="18717">
          <cell r="Z18717">
            <v>88.72</v>
          </cell>
        </row>
        <row r="18718">
          <cell r="Z18718">
            <v>88.73</v>
          </cell>
        </row>
        <row r="18719">
          <cell r="Z18719">
            <v>88.74</v>
          </cell>
        </row>
        <row r="18720">
          <cell r="Z18720">
            <v>88.75</v>
          </cell>
        </row>
        <row r="18721">
          <cell r="Z18721">
            <v>88.76</v>
          </cell>
        </row>
        <row r="18722">
          <cell r="Z18722">
            <v>88.77</v>
          </cell>
        </row>
        <row r="18723">
          <cell r="Z18723">
            <v>88.78</v>
          </cell>
        </row>
        <row r="18724">
          <cell r="Z18724">
            <v>88.79</v>
          </cell>
        </row>
        <row r="18725">
          <cell r="Z18725">
            <v>88.8</v>
          </cell>
        </row>
        <row r="18726">
          <cell r="Z18726">
            <v>88.81</v>
          </cell>
        </row>
        <row r="18727">
          <cell r="Z18727">
            <v>88.82</v>
          </cell>
        </row>
        <row r="18728">
          <cell r="Z18728">
            <v>88.83</v>
          </cell>
        </row>
        <row r="18729">
          <cell r="Z18729">
            <v>88.84</v>
          </cell>
        </row>
        <row r="18730">
          <cell r="Z18730">
            <v>88.85</v>
          </cell>
        </row>
        <row r="18731">
          <cell r="Z18731">
            <v>88.86</v>
          </cell>
        </row>
        <row r="18732">
          <cell r="Z18732">
            <v>88.87</v>
          </cell>
        </row>
        <row r="18733">
          <cell r="Z18733">
            <v>88.88</v>
          </cell>
        </row>
        <row r="18734">
          <cell r="Z18734">
            <v>88.89</v>
          </cell>
        </row>
        <row r="18735">
          <cell r="Z18735">
            <v>88.9</v>
          </cell>
        </row>
        <row r="18736">
          <cell r="Z18736">
            <v>88.91</v>
          </cell>
        </row>
        <row r="18737">
          <cell r="Z18737">
            <v>88.92</v>
          </cell>
        </row>
        <row r="18738">
          <cell r="Z18738">
            <v>88.93</v>
          </cell>
        </row>
        <row r="18739">
          <cell r="Z18739">
            <v>88.94</v>
          </cell>
        </row>
        <row r="18740">
          <cell r="Z18740">
            <v>88.95</v>
          </cell>
        </row>
        <row r="18741">
          <cell r="Z18741">
            <v>88.96</v>
          </cell>
        </row>
        <row r="18742">
          <cell r="Z18742">
            <v>88.97</v>
          </cell>
        </row>
        <row r="18743">
          <cell r="Z18743">
            <v>88.98</v>
          </cell>
        </row>
        <row r="18744">
          <cell r="Z18744">
            <v>88.99</v>
          </cell>
        </row>
        <row r="18745">
          <cell r="Z18745">
            <v>89</v>
          </cell>
        </row>
        <row r="18746">
          <cell r="Z18746">
            <v>89.01</v>
          </cell>
        </row>
        <row r="18747">
          <cell r="Z18747">
            <v>89.02</v>
          </cell>
        </row>
        <row r="18748">
          <cell r="Z18748">
            <v>89.03</v>
          </cell>
        </row>
        <row r="18749">
          <cell r="Z18749">
            <v>89.04</v>
          </cell>
        </row>
        <row r="18750">
          <cell r="Z18750">
            <v>89.05</v>
          </cell>
        </row>
        <row r="18751">
          <cell r="Z18751">
            <v>89.06</v>
          </cell>
        </row>
        <row r="18752">
          <cell r="Z18752">
            <v>89.07</v>
          </cell>
        </row>
        <row r="18753">
          <cell r="Z18753">
            <v>89.08</v>
          </cell>
        </row>
        <row r="18754">
          <cell r="Z18754">
            <v>89.09</v>
          </cell>
        </row>
        <row r="18755">
          <cell r="Z18755">
            <v>89.1</v>
          </cell>
        </row>
        <row r="18756">
          <cell r="Z18756">
            <v>89.11</v>
          </cell>
        </row>
        <row r="18757">
          <cell r="Z18757">
            <v>89.12</v>
          </cell>
        </row>
        <row r="18758">
          <cell r="Z18758">
            <v>89.13</v>
          </cell>
        </row>
        <row r="18759">
          <cell r="Z18759">
            <v>89.14</v>
          </cell>
        </row>
        <row r="18760">
          <cell r="Z18760">
            <v>89.15</v>
          </cell>
        </row>
        <row r="18761">
          <cell r="Z18761">
            <v>89.16</v>
          </cell>
        </row>
        <row r="18762">
          <cell r="Z18762">
            <v>89.17</v>
          </cell>
        </row>
        <row r="18763">
          <cell r="Z18763">
            <v>89.18</v>
          </cell>
        </row>
        <row r="18764">
          <cell r="Z18764">
            <v>89.19</v>
          </cell>
        </row>
        <row r="18765">
          <cell r="Z18765">
            <v>89.2</v>
          </cell>
        </row>
        <row r="18766">
          <cell r="Z18766">
            <v>89.21</v>
          </cell>
        </row>
        <row r="18767">
          <cell r="Z18767">
            <v>89.22</v>
          </cell>
        </row>
        <row r="18768">
          <cell r="Z18768">
            <v>89.23</v>
          </cell>
        </row>
        <row r="18769">
          <cell r="Z18769">
            <v>89.24</v>
          </cell>
        </row>
        <row r="18770">
          <cell r="Z18770">
            <v>89.25</v>
          </cell>
        </row>
        <row r="18771">
          <cell r="Z18771">
            <v>89.26</v>
          </cell>
        </row>
        <row r="18772">
          <cell r="Z18772">
            <v>89.27</v>
          </cell>
        </row>
        <row r="18773">
          <cell r="Z18773">
            <v>89.28</v>
          </cell>
        </row>
        <row r="18774">
          <cell r="Z18774">
            <v>89.29</v>
          </cell>
        </row>
        <row r="18775">
          <cell r="Z18775">
            <v>89.3</v>
          </cell>
        </row>
        <row r="18776">
          <cell r="Z18776">
            <v>89.31</v>
          </cell>
        </row>
        <row r="18777">
          <cell r="Z18777">
            <v>89.32</v>
          </cell>
        </row>
        <row r="18778">
          <cell r="Z18778">
            <v>89.33</v>
          </cell>
        </row>
        <row r="18779">
          <cell r="Z18779">
            <v>89.34</v>
          </cell>
        </row>
        <row r="18780">
          <cell r="Z18780">
            <v>89.35</v>
          </cell>
        </row>
        <row r="18781">
          <cell r="Z18781">
            <v>89.36</v>
          </cell>
        </row>
        <row r="18782">
          <cell r="Z18782">
            <v>89.37</v>
          </cell>
        </row>
        <row r="18783">
          <cell r="Z18783">
            <v>89.38</v>
          </cell>
        </row>
        <row r="18784">
          <cell r="Z18784">
            <v>89.39</v>
          </cell>
        </row>
        <row r="18785">
          <cell r="Z18785">
            <v>89.4</v>
          </cell>
        </row>
        <row r="18786">
          <cell r="Z18786">
            <v>89.41</v>
          </cell>
        </row>
        <row r="18787">
          <cell r="Z18787">
            <v>89.42</v>
          </cell>
        </row>
        <row r="18788">
          <cell r="Z18788">
            <v>89.43</v>
          </cell>
        </row>
        <row r="18789">
          <cell r="Z18789">
            <v>89.44</v>
          </cell>
        </row>
        <row r="18790">
          <cell r="Z18790">
            <v>89.45</v>
          </cell>
        </row>
        <row r="18791">
          <cell r="Z18791">
            <v>89.46</v>
          </cell>
        </row>
        <row r="18792">
          <cell r="Z18792">
            <v>89.47</v>
          </cell>
        </row>
        <row r="18793">
          <cell r="Z18793">
            <v>89.48</v>
          </cell>
        </row>
        <row r="18794">
          <cell r="Z18794">
            <v>89.49</v>
          </cell>
        </row>
        <row r="18795">
          <cell r="Z18795">
            <v>89.5</v>
          </cell>
        </row>
        <row r="18796">
          <cell r="Z18796">
            <v>89.51</v>
          </cell>
        </row>
        <row r="18797">
          <cell r="Z18797">
            <v>89.52</v>
          </cell>
        </row>
        <row r="18798">
          <cell r="Z18798">
            <v>89.53</v>
          </cell>
        </row>
        <row r="18799">
          <cell r="Z18799">
            <v>89.54</v>
          </cell>
        </row>
        <row r="18800">
          <cell r="Z18800">
            <v>89.55</v>
          </cell>
        </row>
        <row r="18801">
          <cell r="Z18801">
            <v>89.56</v>
          </cell>
        </row>
        <row r="18802">
          <cell r="Z18802">
            <v>89.57</v>
          </cell>
        </row>
        <row r="18803">
          <cell r="Z18803">
            <v>89.58</v>
          </cell>
        </row>
        <row r="18804">
          <cell r="Z18804">
            <v>89.59</v>
          </cell>
        </row>
        <row r="18805">
          <cell r="Z18805">
            <v>89.6</v>
          </cell>
        </row>
        <row r="18806">
          <cell r="Z18806">
            <v>89.61</v>
          </cell>
        </row>
        <row r="18807">
          <cell r="Z18807">
            <v>89.62</v>
          </cell>
        </row>
        <row r="18808">
          <cell r="Z18808">
            <v>89.63</v>
          </cell>
        </row>
        <row r="18809">
          <cell r="Z18809">
            <v>89.64</v>
          </cell>
        </row>
        <row r="18810">
          <cell r="Z18810">
            <v>89.65</v>
          </cell>
        </row>
        <row r="18811">
          <cell r="Z18811">
            <v>89.66</v>
          </cell>
        </row>
        <row r="18812">
          <cell r="Z18812">
            <v>89.67</v>
          </cell>
        </row>
        <row r="18813">
          <cell r="Z18813">
            <v>89.68</v>
          </cell>
        </row>
        <row r="18814">
          <cell r="Z18814">
            <v>89.69</v>
          </cell>
        </row>
        <row r="18815">
          <cell r="Z18815">
            <v>89.7</v>
          </cell>
        </row>
        <row r="18816">
          <cell r="Z18816">
            <v>89.71</v>
          </cell>
        </row>
        <row r="18817">
          <cell r="Z18817">
            <v>89.72</v>
          </cell>
        </row>
        <row r="18818">
          <cell r="Z18818">
            <v>89.73</v>
          </cell>
        </row>
        <row r="18819">
          <cell r="Z18819">
            <v>89.74</v>
          </cell>
        </row>
        <row r="18820">
          <cell r="Z18820">
            <v>89.75</v>
          </cell>
        </row>
        <row r="18821">
          <cell r="Z18821">
            <v>89.76</v>
          </cell>
        </row>
        <row r="18822">
          <cell r="Z18822">
            <v>89.77</v>
          </cell>
        </row>
        <row r="18823">
          <cell r="Z18823">
            <v>89.78</v>
          </cell>
        </row>
        <row r="18824">
          <cell r="Z18824">
            <v>89.79</v>
          </cell>
        </row>
        <row r="18825">
          <cell r="Z18825">
            <v>89.8</v>
          </cell>
        </row>
        <row r="18826">
          <cell r="Z18826">
            <v>89.81</v>
          </cell>
        </row>
        <row r="18827">
          <cell r="Z18827">
            <v>89.82</v>
          </cell>
        </row>
        <row r="18828">
          <cell r="Z18828">
            <v>89.83</v>
          </cell>
        </row>
        <row r="18829">
          <cell r="Z18829">
            <v>89.84</v>
          </cell>
        </row>
        <row r="18830">
          <cell r="Z18830">
            <v>89.85</v>
          </cell>
        </row>
        <row r="18831">
          <cell r="Z18831">
            <v>89.86</v>
          </cell>
        </row>
        <row r="18832">
          <cell r="Z18832">
            <v>89.87</v>
          </cell>
        </row>
        <row r="18833">
          <cell r="Z18833">
            <v>89.88</v>
          </cell>
        </row>
        <row r="18834">
          <cell r="Z18834">
            <v>89.89</v>
          </cell>
        </row>
        <row r="18835">
          <cell r="Z18835">
            <v>89.9</v>
          </cell>
        </row>
        <row r="18836">
          <cell r="Z18836">
            <v>89.91</v>
          </cell>
        </row>
        <row r="18837">
          <cell r="Z18837">
            <v>89.92</v>
          </cell>
        </row>
        <row r="18838">
          <cell r="Z18838">
            <v>89.93</v>
          </cell>
        </row>
        <row r="18839">
          <cell r="Z18839">
            <v>89.94</v>
          </cell>
        </row>
        <row r="18840">
          <cell r="Z18840">
            <v>89.95</v>
          </cell>
        </row>
        <row r="18841">
          <cell r="Z18841">
            <v>89.96</v>
          </cell>
        </row>
        <row r="18842">
          <cell r="Z18842">
            <v>89.97</v>
          </cell>
        </row>
        <row r="18843">
          <cell r="Z18843">
            <v>89.98</v>
          </cell>
        </row>
        <row r="18844">
          <cell r="Z18844">
            <v>89.99</v>
          </cell>
        </row>
        <row r="18845">
          <cell r="Z18845">
            <v>90</v>
          </cell>
        </row>
        <row r="18846">
          <cell r="Z18846">
            <v>90.01</v>
          </cell>
        </row>
        <row r="18847">
          <cell r="Z18847">
            <v>90.02</v>
          </cell>
        </row>
        <row r="18848">
          <cell r="Z18848">
            <v>90.03</v>
          </cell>
        </row>
        <row r="18849">
          <cell r="Z18849">
            <v>90.04</v>
          </cell>
        </row>
        <row r="18850">
          <cell r="Z18850">
            <v>90.05</v>
          </cell>
        </row>
        <row r="18851">
          <cell r="Z18851">
            <v>90.06</v>
          </cell>
        </row>
        <row r="18852">
          <cell r="Z18852">
            <v>90.07</v>
          </cell>
        </row>
        <row r="18853">
          <cell r="Z18853">
            <v>90.08</v>
          </cell>
        </row>
        <row r="18854">
          <cell r="Z18854">
            <v>90.09</v>
          </cell>
        </row>
        <row r="18855">
          <cell r="Z18855">
            <v>90.1</v>
          </cell>
        </row>
        <row r="18856">
          <cell r="Z18856">
            <v>90.11</v>
          </cell>
        </row>
        <row r="18857">
          <cell r="Z18857">
            <v>90.12</v>
          </cell>
        </row>
        <row r="18858">
          <cell r="Z18858">
            <v>90.13</v>
          </cell>
        </row>
        <row r="18859">
          <cell r="Z18859">
            <v>90.14</v>
          </cell>
        </row>
        <row r="18860">
          <cell r="Z18860">
            <v>90.15</v>
          </cell>
        </row>
        <row r="18861">
          <cell r="Z18861">
            <v>90.16</v>
          </cell>
        </row>
        <row r="18862">
          <cell r="Z18862">
            <v>90.17</v>
          </cell>
        </row>
        <row r="18863">
          <cell r="Z18863">
            <v>90.18</v>
          </cell>
        </row>
        <row r="18864">
          <cell r="Z18864">
            <v>90.19</v>
          </cell>
        </row>
        <row r="18865">
          <cell r="Z18865">
            <v>90.2</v>
          </cell>
        </row>
        <row r="18866">
          <cell r="Z18866">
            <v>90.21</v>
          </cell>
        </row>
        <row r="18867">
          <cell r="Z18867">
            <v>90.22</v>
          </cell>
        </row>
        <row r="18868">
          <cell r="Z18868">
            <v>90.23</v>
          </cell>
        </row>
        <row r="18869">
          <cell r="Z18869">
            <v>90.24</v>
          </cell>
        </row>
        <row r="18870">
          <cell r="Z18870">
            <v>90.25</v>
          </cell>
        </row>
        <row r="18871">
          <cell r="Z18871">
            <v>90.26</v>
          </cell>
        </row>
        <row r="18872">
          <cell r="Z18872">
            <v>90.27</v>
          </cell>
        </row>
        <row r="18873">
          <cell r="Z18873">
            <v>90.28</v>
          </cell>
        </row>
        <row r="18874">
          <cell r="Z18874">
            <v>90.29</v>
          </cell>
        </row>
        <row r="18875">
          <cell r="Z18875">
            <v>90.3</v>
          </cell>
        </row>
        <row r="18876">
          <cell r="Z18876">
            <v>90.31</v>
          </cell>
        </row>
        <row r="18877">
          <cell r="Z18877">
            <v>90.32</v>
          </cell>
        </row>
        <row r="18878">
          <cell r="Z18878">
            <v>90.33</v>
          </cell>
        </row>
        <row r="18879">
          <cell r="Z18879">
            <v>90.34</v>
          </cell>
        </row>
        <row r="18880">
          <cell r="Z18880">
            <v>90.35</v>
          </cell>
        </row>
        <row r="18881">
          <cell r="Z18881">
            <v>90.36</v>
          </cell>
        </row>
        <row r="18882">
          <cell r="Z18882">
            <v>90.37</v>
          </cell>
        </row>
        <row r="18883">
          <cell r="Z18883">
            <v>90.38</v>
          </cell>
        </row>
        <row r="18884">
          <cell r="Z18884">
            <v>90.39</v>
          </cell>
        </row>
        <row r="18885">
          <cell r="Z18885">
            <v>90.4</v>
          </cell>
        </row>
        <row r="18886">
          <cell r="Z18886">
            <v>90.41</v>
          </cell>
        </row>
        <row r="18887">
          <cell r="Z18887">
            <v>90.42</v>
          </cell>
        </row>
        <row r="18888">
          <cell r="Z18888">
            <v>90.43</v>
          </cell>
        </row>
        <row r="18889">
          <cell r="Z18889">
            <v>90.44</v>
          </cell>
        </row>
        <row r="18890">
          <cell r="Z18890">
            <v>90.45</v>
          </cell>
        </row>
        <row r="18891">
          <cell r="Z18891">
            <v>90.46</v>
          </cell>
        </row>
        <row r="18892">
          <cell r="Z18892">
            <v>90.47</v>
          </cell>
        </row>
        <row r="18893">
          <cell r="Z18893">
            <v>90.48</v>
          </cell>
        </row>
        <row r="18894">
          <cell r="Z18894">
            <v>90.49</v>
          </cell>
        </row>
        <row r="18895">
          <cell r="Z18895">
            <v>90.5</v>
          </cell>
        </row>
        <row r="18896">
          <cell r="Z18896">
            <v>90.51</v>
          </cell>
        </row>
        <row r="18897">
          <cell r="Z18897">
            <v>90.52</v>
          </cell>
        </row>
        <row r="18898">
          <cell r="Z18898">
            <v>90.53</v>
          </cell>
        </row>
        <row r="18899">
          <cell r="Z18899">
            <v>90.54</v>
          </cell>
        </row>
        <row r="18900">
          <cell r="Z18900">
            <v>90.55</v>
          </cell>
        </row>
        <row r="18901">
          <cell r="Z18901">
            <v>90.56</v>
          </cell>
        </row>
        <row r="18902">
          <cell r="Z18902">
            <v>90.57</v>
          </cell>
        </row>
        <row r="18903">
          <cell r="Z18903">
            <v>90.58</v>
          </cell>
        </row>
        <row r="18904">
          <cell r="Z18904">
            <v>90.59</v>
          </cell>
        </row>
        <row r="18905">
          <cell r="Z18905">
            <v>90.6</v>
          </cell>
        </row>
        <row r="18906">
          <cell r="Z18906">
            <v>90.61</v>
          </cell>
        </row>
        <row r="18907">
          <cell r="Z18907">
            <v>90.62</v>
          </cell>
        </row>
        <row r="18908">
          <cell r="Z18908">
            <v>90.63</v>
          </cell>
        </row>
        <row r="18909">
          <cell r="Z18909">
            <v>90.64</v>
          </cell>
        </row>
        <row r="18910">
          <cell r="Z18910">
            <v>90.65</v>
          </cell>
        </row>
        <row r="18911">
          <cell r="Z18911">
            <v>90.66</v>
          </cell>
        </row>
        <row r="18912">
          <cell r="Z18912">
            <v>90.67</v>
          </cell>
        </row>
        <row r="18913">
          <cell r="Z18913">
            <v>90.68</v>
          </cell>
        </row>
        <row r="18914">
          <cell r="Z18914">
            <v>90.69</v>
          </cell>
        </row>
        <row r="18915">
          <cell r="Z18915">
            <v>90.7</v>
          </cell>
        </row>
        <row r="18916">
          <cell r="Z18916">
            <v>90.71</v>
          </cell>
        </row>
        <row r="18917">
          <cell r="Z18917">
            <v>90.72</v>
          </cell>
        </row>
        <row r="18918">
          <cell r="Z18918">
            <v>90.73</v>
          </cell>
        </row>
        <row r="18919">
          <cell r="Z18919">
            <v>90.74</v>
          </cell>
        </row>
        <row r="18920">
          <cell r="Z18920">
            <v>90.75</v>
          </cell>
        </row>
        <row r="18921">
          <cell r="Z18921">
            <v>90.76</v>
          </cell>
        </row>
        <row r="18922">
          <cell r="Z18922">
            <v>90.77</v>
          </cell>
        </row>
        <row r="18923">
          <cell r="Z18923">
            <v>90.78</v>
          </cell>
        </row>
        <row r="18924">
          <cell r="Z18924">
            <v>90.79</v>
          </cell>
        </row>
        <row r="18925">
          <cell r="Z18925">
            <v>90.8</v>
          </cell>
        </row>
        <row r="18926">
          <cell r="Z18926">
            <v>90.81</v>
          </cell>
        </row>
        <row r="18927">
          <cell r="Z18927">
            <v>90.82</v>
          </cell>
        </row>
        <row r="18928">
          <cell r="Z18928">
            <v>90.83</v>
          </cell>
        </row>
        <row r="18929">
          <cell r="Z18929">
            <v>90.84</v>
          </cell>
        </row>
        <row r="18930">
          <cell r="Z18930">
            <v>90.85</v>
          </cell>
        </row>
        <row r="18931">
          <cell r="Z18931">
            <v>90.86</v>
          </cell>
        </row>
        <row r="18932">
          <cell r="Z18932">
            <v>90.87</v>
          </cell>
        </row>
        <row r="18933">
          <cell r="Z18933">
            <v>90.88</v>
          </cell>
        </row>
        <row r="18934">
          <cell r="Z18934">
            <v>90.89</v>
          </cell>
        </row>
        <row r="18935">
          <cell r="Z18935">
            <v>90.9</v>
          </cell>
        </row>
        <row r="18936">
          <cell r="Z18936">
            <v>90.91</v>
          </cell>
        </row>
        <row r="18937">
          <cell r="Z18937">
            <v>90.92</v>
          </cell>
        </row>
        <row r="18938">
          <cell r="Z18938">
            <v>90.93</v>
          </cell>
        </row>
        <row r="18939">
          <cell r="Z18939">
            <v>90.94</v>
          </cell>
        </row>
        <row r="18940">
          <cell r="Z18940">
            <v>90.95</v>
          </cell>
        </row>
        <row r="18941">
          <cell r="Z18941">
            <v>90.96</v>
          </cell>
        </row>
        <row r="18942">
          <cell r="Z18942">
            <v>90.97</v>
          </cell>
        </row>
        <row r="18943">
          <cell r="Z18943">
            <v>90.98</v>
          </cell>
        </row>
        <row r="18944">
          <cell r="Z18944">
            <v>90.99</v>
          </cell>
        </row>
        <row r="18945">
          <cell r="Z18945">
            <v>91</v>
          </cell>
        </row>
        <row r="18946">
          <cell r="Z18946">
            <v>91.01</v>
          </cell>
        </row>
        <row r="18947">
          <cell r="Z18947">
            <v>91.02</v>
          </cell>
        </row>
        <row r="18948">
          <cell r="Z18948">
            <v>91.03</v>
          </cell>
        </row>
        <row r="18949">
          <cell r="Z18949">
            <v>91.04</v>
          </cell>
        </row>
        <row r="18950">
          <cell r="Z18950">
            <v>91.05</v>
          </cell>
        </row>
        <row r="18951">
          <cell r="Z18951">
            <v>91.06</v>
          </cell>
        </row>
        <row r="18952">
          <cell r="Z18952">
            <v>91.07</v>
          </cell>
        </row>
        <row r="18953">
          <cell r="Z18953">
            <v>91.08</v>
          </cell>
        </row>
        <row r="18954">
          <cell r="Z18954">
            <v>91.09</v>
          </cell>
        </row>
        <row r="18955">
          <cell r="Z18955">
            <v>91.1</v>
          </cell>
        </row>
        <row r="18956">
          <cell r="Z18956">
            <v>91.11</v>
          </cell>
        </row>
        <row r="18957">
          <cell r="Z18957">
            <v>91.12</v>
          </cell>
        </row>
        <row r="18958">
          <cell r="Z18958">
            <v>91.13</v>
          </cell>
        </row>
        <row r="18959">
          <cell r="Z18959">
            <v>91.14</v>
          </cell>
        </row>
        <row r="18960">
          <cell r="Z18960">
            <v>91.15</v>
          </cell>
        </row>
        <row r="18961">
          <cell r="Z18961">
            <v>91.16</v>
          </cell>
        </row>
        <row r="18962">
          <cell r="Z18962">
            <v>91.17</v>
          </cell>
        </row>
        <row r="18963">
          <cell r="Z18963">
            <v>91.18</v>
          </cell>
        </row>
        <row r="18964">
          <cell r="Z18964">
            <v>91.19</v>
          </cell>
        </row>
        <row r="18965">
          <cell r="Z18965">
            <v>91.2</v>
          </cell>
        </row>
        <row r="18966">
          <cell r="Z18966">
            <v>91.21</v>
          </cell>
        </row>
        <row r="18967">
          <cell r="Z18967">
            <v>91.22</v>
          </cell>
        </row>
        <row r="18968">
          <cell r="Z18968">
            <v>91.23</v>
          </cell>
        </row>
        <row r="18969">
          <cell r="Z18969">
            <v>91.24</v>
          </cell>
        </row>
        <row r="18970">
          <cell r="Z18970">
            <v>91.25</v>
          </cell>
        </row>
        <row r="18971">
          <cell r="Z18971">
            <v>91.26</v>
          </cell>
        </row>
        <row r="18972">
          <cell r="Z18972">
            <v>91.27</v>
          </cell>
        </row>
        <row r="18973">
          <cell r="Z18973">
            <v>91.28</v>
          </cell>
        </row>
        <row r="18974">
          <cell r="Z18974">
            <v>91.29</v>
          </cell>
        </row>
        <row r="18975">
          <cell r="Z18975">
            <v>91.3</v>
          </cell>
        </row>
        <row r="18976">
          <cell r="Z18976">
            <v>91.31</v>
          </cell>
        </row>
        <row r="18977">
          <cell r="Z18977">
            <v>91.32</v>
          </cell>
        </row>
        <row r="18978">
          <cell r="Z18978">
            <v>91.33</v>
          </cell>
        </row>
        <row r="18979">
          <cell r="Z18979">
            <v>91.34</v>
          </cell>
        </row>
        <row r="18980">
          <cell r="Z18980">
            <v>91.35</v>
          </cell>
        </row>
        <row r="18981">
          <cell r="Z18981">
            <v>91.36</v>
          </cell>
        </row>
        <row r="18982">
          <cell r="Z18982">
            <v>91.37</v>
          </cell>
        </row>
        <row r="18983">
          <cell r="Z18983">
            <v>91.38</v>
          </cell>
        </row>
        <row r="18984">
          <cell r="Z18984">
            <v>91.39</v>
          </cell>
        </row>
        <row r="18985">
          <cell r="Z18985">
            <v>91.4</v>
          </cell>
        </row>
        <row r="18986">
          <cell r="Z18986">
            <v>91.41</v>
          </cell>
        </row>
        <row r="18987">
          <cell r="Z18987">
            <v>91.42</v>
          </cell>
        </row>
        <row r="18988">
          <cell r="Z18988">
            <v>91.43</v>
          </cell>
        </row>
        <row r="18989">
          <cell r="Z18989">
            <v>91.44</v>
          </cell>
        </row>
        <row r="18990">
          <cell r="Z18990">
            <v>91.45</v>
          </cell>
        </row>
        <row r="18991">
          <cell r="Z18991">
            <v>91.46</v>
          </cell>
        </row>
        <row r="18992">
          <cell r="Z18992">
            <v>91.47</v>
          </cell>
        </row>
        <row r="18993">
          <cell r="Z18993">
            <v>91.48</v>
          </cell>
        </row>
        <row r="18994">
          <cell r="Z18994">
            <v>91.49</v>
          </cell>
        </row>
        <row r="18995">
          <cell r="Z18995">
            <v>91.5</v>
          </cell>
        </row>
        <row r="18996">
          <cell r="Z18996">
            <v>91.51</v>
          </cell>
        </row>
        <row r="18997">
          <cell r="Z18997">
            <v>91.52</v>
          </cell>
        </row>
        <row r="18998">
          <cell r="Z18998">
            <v>91.53</v>
          </cell>
        </row>
        <row r="18999">
          <cell r="Z18999">
            <v>91.54</v>
          </cell>
        </row>
        <row r="19000">
          <cell r="Z19000">
            <v>91.55</v>
          </cell>
        </row>
        <row r="19001">
          <cell r="Z19001">
            <v>91.56</v>
          </cell>
        </row>
        <row r="19002">
          <cell r="Z19002">
            <v>91.57</v>
          </cell>
        </row>
        <row r="19003">
          <cell r="Z19003">
            <v>91.58</v>
          </cell>
        </row>
        <row r="19004">
          <cell r="Z19004">
            <v>91.59</v>
          </cell>
        </row>
        <row r="19005">
          <cell r="Z19005">
            <v>91.6</v>
          </cell>
        </row>
        <row r="19006">
          <cell r="Z19006">
            <v>91.61</v>
          </cell>
        </row>
        <row r="19007">
          <cell r="Z19007">
            <v>91.62</v>
          </cell>
        </row>
        <row r="19008">
          <cell r="Z19008">
            <v>91.63</v>
          </cell>
        </row>
        <row r="19009">
          <cell r="Z19009">
            <v>91.64</v>
          </cell>
        </row>
        <row r="19010">
          <cell r="Z19010">
            <v>91.65</v>
          </cell>
        </row>
        <row r="19011">
          <cell r="Z19011">
            <v>91.66</v>
          </cell>
        </row>
        <row r="19012">
          <cell r="Z19012">
            <v>91.67</v>
          </cell>
        </row>
        <row r="19013">
          <cell r="Z19013">
            <v>91.68</v>
          </cell>
        </row>
        <row r="19014">
          <cell r="Z19014">
            <v>91.69</v>
          </cell>
        </row>
        <row r="19015">
          <cell r="Z19015">
            <v>91.7</v>
          </cell>
        </row>
        <row r="19016">
          <cell r="Z19016">
            <v>91.71</v>
          </cell>
        </row>
        <row r="19017">
          <cell r="Z19017">
            <v>91.72</v>
          </cell>
        </row>
        <row r="19018">
          <cell r="Z19018">
            <v>91.73</v>
          </cell>
        </row>
        <row r="19019">
          <cell r="Z19019">
            <v>91.74</v>
          </cell>
        </row>
        <row r="19020">
          <cell r="Z19020">
            <v>91.75</v>
          </cell>
        </row>
        <row r="19021">
          <cell r="Z19021">
            <v>91.76</v>
          </cell>
        </row>
        <row r="19022">
          <cell r="Z19022">
            <v>91.77</v>
          </cell>
        </row>
        <row r="19023">
          <cell r="Z19023">
            <v>91.78</v>
          </cell>
        </row>
        <row r="19024">
          <cell r="Z19024">
            <v>91.79</v>
          </cell>
        </row>
        <row r="19025">
          <cell r="Z19025">
            <v>91.8</v>
          </cell>
        </row>
        <row r="19026">
          <cell r="Z19026">
            <v>91.81</v>
          </cell>
        </row>
        <row r="19027">
          <cell r="Z19027">
            <v>91.82</v>
          </cell>
        </row>
        <row r="19028">
          <cell r="Z19028">
            <v>91.83</v>
          </cell>
        </row>
        <row r="19029">
          <cell r="Z19029">
            <v>91.84</v>
          </cell>
        </row>
        <row r="19030">
          <cell r="Z19030">
            <v>91.85</v>
          </cell>
        </row>
        <row r="19031">
          <cell r="Z19031">
            <v>91.86</v>
          </cell>
        </row>
        <row r="19032">
          <cell r="Z19032">
            <v>91.87</v>
          </cell>
        </row>
        <row r="19033">
          <cell r="Z19033">
            <v>91.88</v>
          </cell>
        </row>
        <row r="19034">
          <cell r="Z19034">
            <v>91.89</v>
          </cell>
        </row>
        <row r="19035">
          <cell r="Z19035">
            <v>91.9</v>
          </cell>
        </row>
        <row r="19036">
          <cell r="Z19036">
            <v>91.91</v>
          </cell>
        </row>
        <row r="19037">
          <cell r="Z19037">
            <v>91.92</v>
          </cell>
        </row>
        <row r="19038">
          <cell r="Z19038">
            <v>91.93</v>
          </cell>
        </row>
        <row r="19039">
          <cell r="Z19039">
            <v>91.94</v>
          </cell>
        </row>
        <row r="19040">
          <cell r="Z19040">
            <v>91.95</v>
          </cell>
        </row>
        <row r="19041">
          <cell r="Z19041">
            <v>91.96</v>
          </cell>
        </row>
        <row r="19042">
          <cell r="Z19042">
            <v>91.97</v>
          </cell>
        </row>
        <row r="19043">
          <cell r="Z19043">
            <v>91.98</v>
          </cell>
        </row>
        <row r="19044">
          <cell r="Z19044">
            <v>91.99</v>
          </cell>
        </row>
        <row r="19045">
          <cell r="Z19045">
            <v>92</v>
          </cell>
        </row>
        <row r="19046">
          <cell r="Z19046">
            <v>92.01</v>
          </cell>
        </row>
        <row r="19047">
          <cell r="Z19047">
            <v>92.02</v>
          </cell>
        </row>
        <row r="19048">
          <cell r="Z19048">
            <v>92.03</v>
          </cell>
        </row>
        <row r="19049">
          <cell r="Z19049">
            <v>92.04</v>
          </cell>
        </row>
        <row r="19050">
          <cell r="Z19050">
            <v>92.05</v>
          </cell>
        </row>
        <row r="19051">
          <cell r="Z19051">
            <v>92.06</v>
          </cell>
        </row>
        <row r="19052">
          <cell r="Z19052">
            <v>92.07</v>
          </cell>
        </row>
        <row r="19053">
          <cell r="Z19053">
            <v>92.08</v>
          </cell>
        </row>
        <row r="19054">
          <cell r="Z19054">
            <v>92.09</v>
          </cell>
        </row>
        <row r="19055">
          <cell r="Z19055">
            <v>92.1</v>
          </cell>
        </row>
        <row r="19056">
          <cell r="Z19056">
            <v>92.11</v>
          </cell>
        </row>
        <row r="19057">
          <cell r="Z19057">
            <v>92.12</v>
          </cell>
        </row>
        <row r="19058">
          <cell r="Z19058">
            <v>92.13</v>
          </cell>
        </row>
        <row r="19059">
          <cell r="Z19059">
            <v>92.14</v>
          </cell>
        </row>
        <row r="19060">
          <cell r="Z19060">
            <v>92.15</v>
          </cell>
        </row>
        <row r="19061">
          <cell r="Z19061">
            <v>92.16</v>
          </cell>
        </row>
        <row r="19062">
          <cell r="Z19062">
            <v>92.17</v>
          </cell>
        </row>
        <row r="19063">
          <cell r="Z19063">
            <v>92.18</v>
          </cell>
        </row>
        <row r="19064">
          <cell r="Z19064">
            <v>92.19</v>
          </cell>
        </row>
        <row r="19065">
          <cell r="Z19065">
            <v>92.2</v>
          </cell>
        </row>
        <row r="19066">
          <cell r="Z19066">
            <v>92.21</v>
          </cell>
        </row>
        <row r="19067">
          <cell r="Z19067">
            <v>92.22</v>
          </cell>
        </row>
        <row r="19068">
          <cell r="Z19068">
            <v>92.23</v>
          </cell>
        </row>
        <row r="19069">
          <cell r="Z19069">
            <v>92.24</v>
          </cell>
        </row>
        <row r="19070">
          <cell r="Z19070">
            <v>92.25</v>
          </cell>
        </row>
        <row r="19071">
          <cell r="Z19071">
            <v>92.26</v>
          </cell>
        </row>
        <row r="19072">
          <cell r="Z19072">
            <v>92.27</v>
          </cell>
        </row>
        <row r="19073">
          <cell r="Z19073">
            <v>92.28</v>
          </cell>
        </row>
        <row r="19074">
          <cell r="Z19074">
            <v>92.29</v>
          </cell>
        </row>
        <row r="19075">
          <cell r="Z19075">
            <v>92.3</v>
          </cell>
        </row>
        <row r="19076">
          <cell r="Z19076">
            <v>92.31</v>
          </cell>
        </row>
        <row r="19077">
          <cell r="Z19077">
            <v>92.32</v>
          </cell>
        </row>
        <row r="19078">
          <cell r="Z19078">
            <v>92.33</v>
          </cell>
        </row>
        <row r="19079">
          <cell r="Z19079">
            <v>92.34</v>
          </cell>
        </row>
        <row r="19080">
          <cell r="Z19080">
            <v>92.35</v>
          </cell>
        </row>
        <row r="19081">
          <cell r="Z19081">
            <v>92.36</v>
          </cell>
        </row>
        <row r="19082">
          <cell r="Z19082">
            <v>92.37</v>
          </cell>
        </row>
        <row r="19083">
          <cell r="Z19083">
            <v>92.38</v>
          </cell>
        </row>
        <row r="19084">
          <cell r="Z19084">
            <v>92.39</v>
          </cell>
        </row>
        <row r="19085">
          <cell r="Z19085">
            <v>92.4</v>
          </cell>
        </row>
        <row r="19086">
          <cell r="Z19086">
            <v>92.41</v>
          </cell>
        </row>
        <row r="19087">
          <cell r="Z19087">
            <v>92.42</v>
          </cell>
        </row>
        <row r="19088">
          <cell r="Z19088">
            <v>92.43</v>
          </cell>
        </row>
        <row r="19089">
          <cell r="Z19089">
            <v>92.44</v>
          </cell>
        </row>
        <row r="19090">
          <cell r="Z19090">
            <v>92.45</v>
          </cell>
        </row>
        <row r="19091">
          <cell r="Z19091">
            <v>92.46</v>
          </cell>
        </row>
        <row r="19092">
          <cell r="Z19092">
            <v>92.47</v>
          </cell>
        </row>
        <row r="19093">
          <cell r="Z19093">
            <v>92.48</v>
          </cell>
        </row>
        <row r="19094">
          <cell r="Z19094">
            <v>92.49</v>
          </cell>
        </row>
        <row r="19095">
          <cell r="Z19095">
            <v>92.5</v>
          </cell>
        </row>
        <row r="19096">
          <cell r="Z19096">
            <v>92.51</v>
          </cell>
        </row>
        <row r="19097">
          <cell r="Z19097">
            <v>92.52</v>
          </cell>
        </row>
        <row r="19098">
          <cell r="Z19098">
            <v>92.53</v>
          </cell>
        </row>
        <row r="19099">
          <cell r="Z19099">
            <v>92.54</v>
          </cell>
        </row>
        <row r="19100">
          <cell r="Z19100">
            <v>92.55</v>
          </cell>
        </row>
        <row r="19101">
          <cell r="Z19101">
            <v>92.56</v>
          </cell>
        </row>
        <row r="19102">
          <cell r="Z19102">
            <v>92.57</v>
          </cell>
        </row>
        <row r="19103">
          <cell r="Z19103">
            <v>92.58</v>
          </cell>
        </row>
        <row r="19104">
          <cell r="Z19104">
            <v>92.59</v>
          </cell>
        </row>
        <row r="19105">
          <cell r="Z19105">
            <v>92.6</v>
          </cell>
        </row>
        <row r="19106">
          <cell r="Z19106">
            <v>92.61</v>
          </cell>
        </row>
        <row r="19107">
          <cell r="Z19107">
            <v>92.62</v>
          </cell>
        </row>
        <row r="19108">
          <cell r="Z19108">
            <v>92.63</v>
          </cell>
        </row>
        <row r="19109">
          <cell r="Z19109">
            <v>92.64</v>
          </cell>
        </row>
        <row r="19110">
          <cell r="Z19110">
            <v>92.65</v>
          </cell>
        </row>
        <row r="19111">
          <cell r="Z19111">
            <v>92.66</v>
          </cell>
        </row>
        <row r="19112">
          <cell r="Z19112">
            <v>92.67</v>
          </cell>
        </row>
        <row r="19113">
          <cell r="Z19113">
            <v>92.68</v>
          </cell>
        </row>
        <row r="19114">
          <cell r="Z19114">
            <v>92.69</v>
          </cell>
        </row>
        <row r="19115">
          <cell r="Z19115">
            <v>92.7</v>
          </cell>
        </row>
        <row r="19116">
          <cell r="Z19116">
            <v>92.71</v>
          </cell>
        </row>
        <row r="19117">
          <cell r="Z19117">
            <v>92.72</v>
          </cell>
        </row>
        <row r="19118">
          <cell r="Z19118">
            <v>92.73</v>
          </cell>
        </row>
        <row r="19119">
          <cell r="Z19119">
            <v>92.74</v>
          </cell>
        </row>
        <row r="19120">
          <cell r="Z19120">
            <v>92.75</v>
          </cell>
        </row>
        <row r="19121">
          <cell r="Z19121">
            <v>92.76</v>
          </cell>
        </row>
        <row r="19122">
          <cell r="Z19122">
            <v>92.77</v>
          </cell>
        </row>
        <row r="19123">
          <cell r="Z19123">
            <v>92.78</v>
          </cell>
        </row>
        <row r="19124">
          <cell r="Z19124">
            <v>92.79</v>
          </cell>
        </row>
        <row r="19125">
          <cell r="Z19125">
            <v>92.8</v>
          </cell>
        </row>
        <row r="19126">
          <cell r="Z19126">
            <v>92.81</v>
          </cell>
        </row>
        <row r="19127">
          <cell r="Z19127">
            <v>92.82</v>
          </cell>
        </row>
        <row r="19128">
          <cell r="Z19128">
            <v>92.83</v>
          </cell>
        </row>
        <row r="19129">
          <cell r="Z19129">
            <v>92.84</v>
          </cell>
        </row>
        <row r="19130">
          <cell r="Z19130">
            <v>92.85</v>
          </cell>
        </row>
        <row r="19131">
          <cell r="Z19131">
            <v>92.86</v>
          </cell>
        </row>
        <row r="19132">
          <cell r="Z19132">
            <v>92.87</v>
          </cell>
        </row>
        <row r="19133">
          <cell r="Z19133">
            <v>92.88</v>
          </cell>
        </row>
        <row r="19134">
          <cell r="Z19134">
            <v>92.89</v>
          </cell>
        </row>
        <row r="19135">
          <cell r="Z19135">
            <v>92.9</v>
          </cell>
        </row>
        <row r="19136">
          <cell r="Z19136">
            <v>92.91</v>
          </cell>
        </row>
        <row r="19137">
          <cell r="Z19137">
            <v>92.92</v>
          </cell>
        </row>
        <row r="19138">
          <cell r="Z19138">
            <v>92.93</v>
          </cell>
        </row>
        <row r="19139">
          <cell r="Z19139">
            <v>92.94</v>
          </cell>
        </row>
        <row r="19140">
          <cell r="Z19140">
            <v>92.95</v>
          </cell>
        </row>
        <row r="19141">
          <cell r="Z19141">
            <v>92.96</v>
          </cell>
        </row>
        <row r="19142">
          <cell r="Z19142">
            <v>92.97</v>
          </cell>
        </row>
        <row r="19143">
          <cell r="Z19143">
            <v>92.98</v>
          </cell>
        </row>
        <row r="19144">
          <cell r="Z19144">
            <v>92.99</v>
          </cell>
        </row>
        <row r="19145">
          <cell r="Z19145">
            <v>93</v>
          </cell>
        </row>
        <row r="19146">
          <cell r="Z19146">
            <v>93.01</v>
          </cell>
        </row>
        <row r="19147">
          <cell r="Z19147">
            <v>93.02</v>
          </cell>
        </row>
        <row r="19148">
          <cell r="Z19148">
            <v>93.03</v>
          </cell>
        </row>
        <row r="19149">
          <cell r="Z19149">
            <v>93.04</v>
          </cell>
        </row>
        <row r="19150">
          <cell r="Z19150">
            <v>93.05</v>
          </cell>
        </row>
        <row r="19151">
          <cell r="Z19151">
            <v>93.06</v>
          </cell>
        </row>
        <row r="19152">
          <cell r="Z19152">
            <v>93.07</v>
          </cell>
        </row>
        <row r="19153">
          <cell r="Z19153">
            <v>93.08</v>
          </cell>
        </row>
        <row r="19154">
          <cell r="Z19154">
            <v>93.09</v>
          </cell>
        </row>
        <row r="19155">
          <cell r="Z19155">
            <v>93.1</v>
          </cell>
        </row>
        <row r="19156">
          <cell r="Z19156">
            <v>93.11</v>
          </cell>
        </row>
        <row r="19157">
          <cell r="Z19157">
            <v>93.12</v>
          </cell>
        </row>
        <row r="19158">
          <cell r="Z19158">
            <v>93.13</v>
          </cell>
        </row>
        <row r="19159">
          <cell r="Z19159">
            <v>93.14</v>
          </cell>
        </row>
        <row r="19160">
          <cell r="Z19160">
            <v>93.15</v>
          </cell>
        </row>
        <row r="19161">
          <cell r="Z19161">
            <v>93.16</v>
          </cell>
        </row>
        <row r="19162">
          <cell r="Z19162">
            <v>93.17</v>
          </cell>
        </row>
        <row r="19163">
          <cell r="Z19163">
            <v>93.18</v>
          </cell>
        </row>
        <row r="19164">
          <cell r="Z19164">
            <v>93.19</v>
          </cell>
        </row>
        <row r="19165">
          <cell r="Z19165">
            <v>93.2</v>
          </cell>
        </row>
        <row r="19166">
          <cell r="Z19166">
            <v>93.21</v>
          </cell>
        </row>
        <row r="19167">
          <cell r="Z19167">
            <v>93.22</v>
          </cell>
        </row>
        <row r="19168">
          <cell r="Z19168">
            <v>93.23</v>
          </cell>
        </row>
        <row r="19169">
          <cell r="Z19169">
            <v>93.24</v>
          </cell>
        </row>
        <row r="19170">
          <cell r="Z19170">
            <v>93.25</v>
          </cell>
        </row>
        <row r="19171">
          <cell r="Z19171">
            <v>93.26</v>
          </cell>
        </row>
        <row r="19172">
          <cell r="Z19172">
            <v>93.27</v>
          </cell>
        </row>
        <row r="19173">
          <cell r="Z19173">
            <v>93.28</v>
          </cell>
        </row>
        <row r="19174">
          <cell r="Z19174">
            <v>93.29</v>
          </cell>
        </row>
        <row r="19175">
          <cell r="Z19175">
            <v>93.3</v>
          </cell>
        </row>
        <row r="19176">
          <cell r="Z19176">
            <v>93.31</v>
          </cell>
        </row>
        <row r="19177">
          <cell r="Z19177">
            <v>93.32</v>
          </cell>
        </row>
        <row r="19178">
          <cell r="Z19178">
            <v>93.33</v>
          </cell>
        </row>
        <row r="19179">
          <cell r="Z19179">
            <v>93.34</v>
          </cell>
        </row>
        <row r="19180">
          <cell r="Z19180">
            <v>93.35</v>
          </cell>
        </row>
        <row r="19181">
          <cell r="Z19181">
            <v>93.36</v>
          </cell>
        </row>
        <row r="19182">
          <cell r="Z19182">
            <v>93.37</v>
          </cell>
        </row>
        <row r="19183">
          <cell r="Z19183">
            <v>93.38</v>
          </cell>
        </row>
        <row r="19184">
          <cell r="Z19184">
            <v>93.39</v>
          </cell>
        </row>
        <row r="19185">
          <cell r="Z19185">
            <v>93.4</v>
          </cell>
        </row>
        <row r="19186">
          <cell r="Z19186">
            <v>93.41</v>
          </cell>
        </row>
        <row r="19187">
          <cell r="Z19187">
            <v>93.42</v>
          </cell>
        </row>
        <row r="19188">
          <cell r="Z19188">
            <v>93.43</v>
          </cell>
        </row>
        <row r="19189">
          <cell r="Z19189">
            <v>93.44</v>
          </cell>
        </row>
        <row r="19190">
          <cell r="Z19190">
            <v>93.45</v>
          </cell>
        </row>
        <row r="19191">
          <cell r="Z19191">
            <v>93.46</v>
          </cell>
        </row>
        <row r="19192">
          <cell r="Z19192">
            <v>93.47</v>
          </cell>
        </row>
        <row r="19193">
          <cell r="Z19193">
            <v>93.48</v>
          </cell>
        </row>
        <row r="19194">
          <cell r="Z19194">
            <v>93.49</v>
          </cell>
        </row>
        <row r="19195">
          <cell r="Z19195">
            <v>93.5</v>
          </cell>
        </row>
        <row r="19196">
          <cell r="Z19196">
            <v>93.51</v>
          </cell>
        </row>
        <row r="19197">
          <cell r="Z19197">
            <v>93.52</v>
          </cell>
        </row>
        <row r="19198">
          <cell r="Z19198">
            <v>93.53</v>
          </cell>
        </row>
        <row r="19199">
          <cell r="Z19199">
            <v>93.54</v>
          </cell>
        </row>
        <row r="19200">
          <cell r="Z19200">
            <v>93.55</v>
          </cell>
        </row>
        <row r="19201">
          <cell r="Z19201">
            <v>93.56</v>
          </cell>
        </row>
        <row r="19202">
          <cell r="Z19202">
            <v>93.57</v>
          </cell>
        </row>
        <row r="19203">
          <cell r="Z19203">
            <v>93.58</v>
          </cell>
        </row>
        <row r="19204">
          <cell r="Z19204">
            <v>93.59</v>
          </cell>
        </row>
        <row r="19205">
          <cell r="Z19205">
            <v>93.6</v>
          </cell>
        </row>
        <row r="19206">
          <cell r="Z19206">
            <v>93.61</v>
          </cell>
        </row>
        <row r="19207">
          <cell r="Z19207">
            <v>93.62</v>
          </cell>
        </row>
        <row r="19208">
          <cell r="Z19208">
            <v>93.63</v>
          </cell>
        </row>
        <row r="19209">
          <cell r="Z19209">
            <v>93.64</v>
          </cell>
        </row>
        <row r="19210">
          <cell r="Z19210">
            <v>93.65</v>
          </cell>
        </row>
        <row r="19211">
          <cell r="Z19211">
            <v>93.66</v>
          </cell>
        </row>
        <row r="19212">
          <cell r="Z19212">
            <v>93.67</v>
          </cell>
        </row>
        <row r="19213">
          <cell r="Z19213">
            <v>93.68</v>
          </cell>
        </row>
        <row r="19214">
          <cell r="Z19214">
            <v>93.69</v>
          </cell>
        </row>
        <row r="19215">
          <cell r="Z19215">
            <v>93.7</v>
          </cell>
        </row>
        <row r="19216">
          <cell r="Z19216">
            <v>93.71</v>
          </cell>
        </row>
        <row r="19217">
          <cell r="Z19217">
            <v>93.72</v>
          </cell>
        </row>
        <row r="19218">
          <cell r="Z19218">
            <v>93.73</v>
          </cell>
        </row>
        <row r="19219">
          <cell r="Z19219">
            <v>93.74</v>
          </cell>
        </row>
        <row r="19220">
          <cell r="Z19220">
            <v>93.75</v>
          </cell>
        </row>
        <row r="19221">
          <cell r="Z19221">
            <v>93.76</v>
          </cell>
        </row>
        <row r="19222">
          <cell r="Z19222">
            <v>93.77</v>
          </cell>
        </row>
        <row r="19223">
          <cell r="Z19223">
            <v>93.78</v>
          </cell>
        </row>
        <row r="19224">
          <cell r="Z19224">
            <v>93.79</v>
          </cell>
        </row>
        <row r="19225">
          <cell r="Z19225">
            <v>93.8</v>
          </cell>
        </row>
        <row r="19226">
          <cell r="Z19226">
            <v>93.81</v>
          </cell>
        </row>
        <row r="19227">
          <cell r="Z19227">
            <v>93.82</v>
          </cell>
        </row>
        <row r="19228">
          <cell r="Z19228">
            <v>93.83</v>
          </cell>
        </row>
        <row r="19229">
          <cell r="Z19229">
            <v>93.84</v>
          </cell>
        </row>
        <row r="19230">
          <cell r="Z19230">
            <v>93.85</v>
          </cell>
        </row>
        <row r="19231">
          <cell r="Z19231">
            <v>93.86</v>
          </cell>
        </row>
        <row r="19232">
          <cell r="Z19232">
            <v>93.87</v>
          </cell>
        </row>
        <row r="19233">
          <cell r="Z19233">
            <v>93.88</v>
          </cell>
        </row>
        <row r="19234">
          <cell r="Z19234">
            <v>93.89</v>
          </cell>
        </row>
        <row r="19235">
          <cell r="Z19235">
            <v>93.9</v>
          </cell>
        </row>
        <row r="19236">
          <cell r="Z19236">
            <v>93.91</v>
          </cell>
        </row>
        <row r="19237">
          <cell r="Z19237">
            <v>93.92</v>
          </cell>
        </row>
        <row r="19238">
          <cell r="Z19238">
            <v>93.93</v>
          </cell>
        </row>
        <row r="19239">
          <cell r="Z19239">
            <v>93.94</v>
          </cell>
        </row>
        <row r="19240">
          <cell r="Z19240">
            <v>93.95</v>
          </cell>
        </row>
        <row r="19241">
          <cell r="Z19241">
            <v>93.96</v>
          </cell>
        </row>
        <row r="19242">
          <cell r="Z19242">
            <v>93.97</v>
          </cell>
        </row>
        <row r="19243">
          <cell r="Z19243">
            <v>93.98</v>
          </cell>
        </row>
        <row r="19244">
          <cell r="Z19244">
            <v>93.99</v>
          </cell>
        </row>
        <row r="19245">
          <cell r="Z19245">
            <v>94</v>
          </cell>
        </row>
        <row r="19246">
          <cell r="Z19246">
            <v>94.01</v>
          </cell>
        </row>
        <row r="19247">
          <cell r="Z19247">
            <v>94.02</v>
          </cell>
        </row>
        <row r="19248">
          <cell r="Z19248">
            <v>94.03</v>
          </cell>
        </row>
        <row r="19249">
          <cell r="Z19249">
            <v>94.04</v>
          </cell>
        </row>
        <row r="19250">
          <cell r="Z19250">
            <v>94.05</v>
          </cell>
        </row>
        <row r="19251">
          <cell r="Z19251">
            <v>94.06</v>
          </cell>
        </row>
        <row r="19252">
          <cell r="Z19252">
            <v>94.07</v>
          </cell>
        </row>
        <row r="19253">
          <cell r="Z19253">
            <v>94.08</v>
          </cell>
        </row>
        <row r="19254">
          <cell r="Z19254">
            <v>94.09</v>
          </cell>
        </row>
        <row r="19255">
          <cell r="Z19255">
            <v>94.1</v>
          </cell>
        </row>
        <row r="19256">
          <cell r="Z19256">
            <v>94.11</v>
          </cell>
        </row>
        <row r="19257">
          <cell r="Z19257">
            <v>94.12</v>
          </cell>
        </row>
        <row r="19258">
          <cell r="Z19258">
            <v>94.13</v>
          </cell>
        </row>
        <row r="19259">
          <cell r="Z19259">
            <v>94.14</v>
          </cell>
        </row>
        <row r="19260">
          <cell r="Z19260">
            <v>94.15</v>
          </cell>
        </row>
        <row r="19261">
          <cell r="Z19261">
            <v>94.16</v>
          </cell>
        </row>
        <row r="19262">
          <cell r="Z19262">
            <v>94.17</v>
          </cell>
        </row>
        <row r="19263">
          <cell r="Z19263">
            <v>94.18</v>
          </cell>
        </row>
        <row r="19264">
          <cell r="Z19264">
            <v>94.19</v>
          </cell>
        </row>
        <row r="19265">
          <cell r="Z19265">
            <v>94.2</v>
          </cell>
        </row>
        <row r="19266">
          <cell r="Z19266">
            <v>94.21</v>
          </cell>
        </row>
        <row r="19267">
          <cell r="Z19267">
            <v>94.22</v>
          </cell>
        </row>
        <row r="19268">
          <cell r="Z19268">
            <v>94.23</v>
          </cell>
        </row>
        <row r="19269">
          <cell r="Z19269">
            <v>94.24</v>
          </cell>
        </row>
        <row r="19270">
          <cell r="Z19270">
            <v>94.25</v>
          </cell>
        </row>
        <row r="19271">
          <cell r="Z19271">
            <v>94.26</v>
          </cell>
        </row>
        <row r="19272">
          <cell r="Z19272">
            <v>94.27</v>
          </cell>
        </row>
        <row r="19273">
          <cell r="Z19273">
            <v>94.28</v>
          </cell>
        </row>
        <row r="19274">
          <cell r="Z19274">
            <v>94.29</v>
          </cell>
        </row>
        <row r="19275">
          <cell r="Z19275">
            <v>94.3</v>
          </cell>
        </row>
        <row r="19276">
          <cell r="Z19276">
            <v>94.31</v>
          </cell>
        </row>
        <row r="19277">
          <cell r="Z19277">
            <v>94.32</v>
          </cell>
        </row>
        <row r="19278">
          <cell r="Z19278">
            <v>94.33</v>
          </cell>
        </row>
        <row r="19279">
          <cell r="Z19279">
            <v>94.34</v>
          </cell>
        </row>
        <row r="19280">
          <cell r="Z19280">
            <v>94.35</v>
          </cell>
        </row>
        <row r="19281">
          <cell r="Z19281">
            <v>94.36</v>
          </cell>
        </row>
        <row r="19282">
          <cell r="Z19282">
            <v>94.37</v>
          </cell>
        </row>
        <row r="19283">
          <cell r="Z19283">
            <v>94.38</v>
          </cell>
        </row>
        <row r="19284">
          <cell r="Z19284">
            <v>94.39</v>
          </cell>
        </row>
        <row r="19285">
          <cell r="Z19285">
            <v>94.4</v>
          </cell>
        </row>
        <row r="19286">
          <cell r="Z19286">
            <v>94.41</v>
          </cell>
        </row>
        <row r="19287">
          <cell r="Z19287">
            <v>94.42</v>
          </cell>
        </row>
        <row r="19288">
          <cell r="Z19288">
            <v>94.43</v>
          </cell>
        </row>
        <row r="19289">
          <cell r="Z19289">
            <v>94.44</v>
          </cell>
        </row>
        <row r="19290">
          <cell r="Z19290">
            <v>94.45</v>
          </cell>
        </row>
        <row r="19291">
          <cell r="Z19291">
            <v>94.46</v>
          </cell>
        </row>
        <row r="19292">
          <cell r="Z19292">
            <v>94.47</v>
          </cell>
        </row>
        <row r="19293">
          <cell r="Z19293">
            <v>94.48</v>
          </cell>
        </row>
        <row r="19294">
          <cell r="Z19294">
            <v>94.49</v>
          </cell>
        </row>
        <row r="19295">
          <cell r="Z19295">
            <v>94.5</v>
          </cell>
        </row>
        <row r="19296">
          <cell r="Z19296">
            <v>94.51</v>
          </cell>
        </row>
        <row r="19297">
          <cell r="Z19297">
            <v>94.52</v>
          </cell>
        </row>
        <row r="19298">
          <cell r="Z19298">
            <v>94.53</v>
          </cell>
        </row>
        <row r="19299">
          <cell r="Z19299">
            <v>94.54</v>
          </cell>
        </row>
        <row r="19300">
          <cell r="Z19300">
            <v>94.55</v>
          </cell>
        </row>
        <row r="19301">
          <cell r="Z19301">
            <v>94.56</v>
          </cell>
        </row>
        <row r="19302">
          <cell r="Z19302">
            <v>94.57</v>
          </cell>
        </row>
        <row r="19303">
          <cell r="Z19303">
            <v>94.58</v>
          </cell>
        </row>
        <row r="19304">
          <cell r="Z19304">
            <v>94.59</v>
          </cell>
        </row>
        <row r="19305">
          <cell r="Z19305">
            <v>94.6</v>
          </cell>
        </row>
        <row r="19306">
          <cell r="Z19306">
            <v>94.61</v>
          </cell>
        </row>
        <row r="19307">
          <cell r="Z19307">
            <v>94.62</v>
          </cell>
        </row>
        <row r="19308">
          <cell r="Z19308">
            <v>94.63</v>
          </cell>
        </row>
        <row r="19309">
          <cell r="Z19309">
            <v>94.64</v>
          </cell>
        </row>
        <row r="19310">
          <cell r="Z19310">
            <v>94.65</v>
          </cell>
        </row>
        <row r="19311">
          <cell r="Z19311">
            <v>94.66</v>
          </cell>
        </row>
        <row r="19312">
          <cell r="Z19312">
            <v>94.67</v>
          </cell>
        </row>
        <row r="19313">
          <cell r="Z19313">
            <v>94.68</v>
          </cell>
        </row>
        <row r="19314">
          <cell r="Z19314">
            <v>94.69</v>
          </cell>
        </row>
        <row r="19315">
          <cell r="Z19315">
            <v>94.7</v>
          </cell>
        </row>
        <row r="19316">
          <cell r="Z19316">
            <v>94.71</v>
          </cell>
        </row>
        <row r="19317">
          <cell r="Z19317">
            <v>94.72</v>
          </cell>
        </row>
        <row r="19318">
          <cell r="Z19318">
            <v>94.73</v>
          </cell>
        </row>
        <row r="19319">
          <cell r="Z19319">
            <v>94.74</v>
          </cell>
        </row>
        <row r="19320">
          <cell r="Z19320">
            <v>94.75</v>
          </cell>
        </row>
        <row r="19321">
          <cell r="Z19321">
            <v>94.76</v>
          </cell>
        </row>
        <row r="19322">
          <cell r="Z19322">
            <v>94.77</v>
          </cell>
        </row>
        <row r="19323">
          <cell r="Z19323">
            <v>94.78</v>
          </cell>
        </row>
        <row r="19324">
          <cell r="Z19324">
            <v>94.79</v>
          </cell>
        </row>
        <row r="19325">
          <cell r="Z19325">
            <v>94.8</v>
          </cell>
        </row>
        <row r="19326">
          <cell r="Z19326">
            <v>94.81</v>
          </cell>
        </row>
        <row r="19327">
          <cell r="Z19327">
            <v>94.82</v>
          </cell>
        </row>
        <row r="19328">
          <cell r="Z19328">
            <v>94.83</v>
          </cell>
        </row>
        <row r="19329">
          <cell r="Z19329">
            <v>94.84</v>
          </cell>
        </row>
        <row r="19330">
          <cell r="Z19330">
            <v>94.85</v>
          </cell>
        </row>
        <row r="19331">
          <cell r="Z19331">
            <v>94.86</v>
          </cell>
        </row>
        <row r="19332">
          <cell r="Z19332">
            <v>94.87</v>
          </cell>
        </row>
        <row r="19333">
          <cell r="Z19333">
            <v>94.88</v>
          </cell>
        </row>
        <row r="19334">
          <cell r="Z19334">
            <v>94.89</v>
          </cell>
        </row>
        <row r="19335">
          <cell r="Z19335">
            <v>94.9</v>
          </cell>
        </row>
        <row r="19336">
          <cell r="Z19336">
            <v>94.91</v>
          </cell>
        </row>
        <row r="19337">
          <cell r="Z19337">
            <v>94.92</v>
          </cell>
        </row>
        <row r="19338">
          <cell r="Z19338">
            <v>94.93</v>
          </cell>
        </row>
        <row r="19339">
          <cell r="Z19339">
            <v>94.94</v>
          </cell>
        </row>
        <row r="19340">
          <cell r="Z19340">
            <v>94.95</v>
          </cell>
        </row>
        <row r="19341">
          <cell r="Z19341">
            <v>94.96</v>
          </cell>
        </row>
        <row r="19342">
          <cell r="Z19342">
            <v>94.97</v>
          </cell>
        </row>
        <row r="19343">
          <cell r="Z19343">
            <v>94.98</v>
          </cell>
        </row>
        <row r="19344">
          <cell r="Z19344">
            <v>94.99</v>
          </cell>
        </row>
        <row r="19345">
          <cell r="Z19345">
            <v>95</v>
          </cell>
        </row>
        <row r="19346">
          <cell r="Z19346">
            <v>95.01</v>
          </cell>
        </row>
        <row r="19347">
          <cell r="Z19347">
            <v>95.02</v>
          </cell>
        </row>
        <row r="19348">
          <cell r="Z19348">
            <v>95.03</v>
          </cell>
        </row>
        <row r="19349">
          <cell r="Z19349">
            <v>95.04</v>
          </cell>
        </row>
        <row r="19350">
          <cell r="Z19350">
            <v>95.05</v>
          </cell>
        </row>
        <row r="19351">
          <cell r="Z19351">
            <v>95.06</v>
          </cell>
        </row>
        <row r="19352">
          <cell r="Z19352">
            <v>95.07</v>
          </cell>
        </row>
        <row r="19353">
          <cell r="Z19353">
            <v>95.08</v>
          </cell>
        </row>
        <row r="19354">
          <cell r="Z19354">
            <v>95.09</v>
          </cell>
        </row>
        <row r="19355">
          <cell r="Z19355">
            <v>95.1</v>
          </cell>
        </row>
        <row r="19356">
          <cell r="Z19356">
            <v>95.11</v>
          </cell>
        </row>
        <row r="19357">
          <cell r="Z19357">
            <v>95.12</v>
          </cell>
        </row>
        <row r="19358">
          <cell r="Z19358">
            <v>95.13</v>
          </cell>
        </row>
        <row r="19359">
          <cell r="Z19359">
            <v>95.14</v>
          </cell>
        </row>
        <row r="19360">
          <cell r="Z19360">
            <v>95.15</v>
          </cell>
        </row>
        <row r="19361">
          <cell r="Z19361">
            <v>95.16</v>
          </cell>
        </row>
        <row r="19362">
          <cell r="Z19362">
            <v>95.17</v>
          </cell>
        </row>
        <row r="19363">
          <cell r="Z19363">
            <v>95.18</v>
          </cell>
        </row>
        <row r="19364">
          <cell r="Z19364">
            <v>95.19</v>
          </cell>
        </row>
        <row r="19365">
          <cell r="Z19365">
            <v>95.2</v>
          </cell>
        </row>
        <row r="19366">
          <cell r="Z19366">
            <v>95.21</v>
          </cell>
        </row>
        <row r="19367">
          <cell r="Z19367">
            <v>95.22</v>
          </cell>
        </row>
        <row r="19368">
          <cell r="Z19368">
            <v>95.23</v>
          </cell>
        </row>
        <row r="19369">
          <cell r="Z19369">
            <v>95.24</v>
          </cell>
        </row>
        <row r="19370">
          <cell r="Z19370">
            <v>95.25</v>
          </cell>
        </row>
        <row r="19371">
          <cell r="Z19371">
            <v>95.26</v>
          </cell>
        </row>
        <row r="19372">
          <cell r="Z19372">
            <v>95.27</v>
          </cell>
        </row>
        <row r="19373">
          <cell r="Z19373">
            <v>95.28</v>
          </cell>
        </row>
        <row r="19374">
          <cell r="Z19374">
            <v>95.29</v>
          </cell>
        </row>
        <row r="19375">
          <cell r="Z19375">
            <v>95.3</v>
          </cell>
        </row>
        <row r="19376">
          <cell r="Z19376">
            <v>95.31</v>
          </cell>
        </row>
        <row r="19377">
          <cell r="Z19377">
            <v>95.32</v>
          </cell>
        </row>
        <row r="19378">
          <cell r="Z19378">
            <v>95.33</v>
          </cell>
        </row>
        <row r="19379">
          <cell r="Z19379">
            <v>95.34</v>
          </cell>
        </row>
        <row r="19380">
          <cell r="Z19380">
            <v>95.35</v>
          </cell>
        </row>
        <row r="19381">
          <cell r="Z19381">
            <v>95.36</v>
          </cell>
        </row>
        <row r="19382">
          <cell r="Z19382">
            <v>95.37</v>
          </cell>
        </row>
        <row r="19383">
          <cell r="Z19383">
            <v>95.38</v>
          </cell>
        </row>
        <row r="19384">
          <cell r="Z19384">
            <v>95.39</v>
          </cell>
        </row>
        <row r="19385">
          <cell r="Z19385">
            <v>95.4</v>
          </cell>
        </row>
        <row r="19386">
          <cell r="Z19386">
            <v>95.41</v>
          </cell>
        </row>
        <row r="19387">
          <cell r="Z19387">
            <v>95.42</v>
          </cell>
        </row>
        <row r="19388">
          <cell r="Z19388">
            <v>95.43</v>
          </cell>
        </row>
        <row r="19389">
          <cell r="Z19389">
            <v>95.44</v>
          </cell>
        </row>
        <row r="19390">
          <cell r="Z19390">
            <v>95.45</v>
          </cell>
        </row>
        <row r="19391">
          <cell r="Z19391">
            <v>95.46</v>
          </cell>
        </row>
        <row r="19392">
          <cell r="Z19392">
            <v>95.47</v>
          </cell>
        </row>
        <row r="19393">
          <cell r="Z19393">
            <v>95.48</v>
          </cell>
        </row>
        <row r="19394">
          <cell r="Z19394">
            <v>95.49</v>
          </cell>
        </row>
        <row r="19395">
          <cell r="Z19395">
            <v>95.5</v>
          </cell>
        </row>
        <row r="19396">
          <cell r="Z19396">
            <v>95.51</v>
          </cell>
        </row>
        <row r="19397">
          <cell r="Z19397">
            <v>95.52</v>
          </cell>
        </row>
        <row r="19398">
          <cell r="Z19398">
            <v>95.53</v>
          </cell>
        </row>
        <row r="19399">
          <cell r="Z19399">
            <v>95.54</v>
          </cell>
        </row>
        <row r="19400">
          <cell r="Z19400">
            <v>95.55</v>
          </cell>
        </row>
        <row r="19401">
          <cell r="Z19401">
            <v>95.56</v>
          </cell>
        </row>
        <row r="19402">
          <cell r="Z19402">
            <v>95.57</v>
          </cell>
        </row>
        <row r="19403">
          <cell r="Z19403">
            <v>95.58</v>
          </cell>
        </row>
        <row r="19404">
          <cell r="Z19404">
            <v>95.59</v>
          </cell>
        </row>
        <row r="19405">
          <cell r="Z19405">
            <v>95.6</v>
          </cell>
        </row>
        <row r="19406">
          <cell r="Z19406">
            <v>95.61</v>
          </cell>
        </row>
        <row r="19407">
          <cell r="Z19407">
            <v>95.62</v>
          </cell>
        </row>
        <row r="19408">
          <cell r="Z19408">
            <v>95.63</v>
          </cell>
        </row>
        <row r="19409">
          <cell r="Z19409">
            <v>95.64</v>
          </cell>
        </row>
        <row r="19410">
          <cell r="Z19410">
            <v>95.65</v>
          </cell>
        </row>
        <row r="19411">
          <cell r="Z19411">
            <v>95.66</v>
          </cell>
        </row>
        <row r="19412">
          <cell r="Z19412">
            <v>95.67</v>
          </cell>
        </row>
        <row r="19413">
          <cell r="Z19413">
            <v>95.68</v>
          </cell>
        </row>
        <row r="19414">
          <cell r="Z19414">
            <v>95.69</v>
          </cell>
        </row>
        <row r="19415">
          <cell r="Z19415">
            <v>95.7</v>
          </cell>
        </row>
        <row r="19416">
          <cell r="Z19416">
            <v>95.71</v>
          </cell>
        </row>
        <row r="19417">
          <cell r="Z19417">
            <v>95.72</v>
          </cell>
        </row>
        <row r="19418">
          <cell r="Z19418">
            <v>95.73</v>
          </cell>
        </row>
        <row r="19419">
          <cell r="Z19419">
            <v>95.74</v>
          </cell>
        </row>
        <row r="19420">
          <cell r="Z19420">
            <v>95.75</v>
          </cell>
        </row>
        <row r="19421">
          <cell r="Z19421">
            <v>95.76</v>
          </cell>
        </row>
        <row r="19422">
          <cell r="Z19422">
            <v>95.77</v>
          </cell>
        </row>
        <row r="19423">
          <cell r="Z19423">
            <v>95.78</v>
          </cell>
        </row>
        <row r="19424">
          <cell r="Z19424">
            <v>95.79</v>
          </cell>
        </row>
        <row r="19425">
          <cell r="Z19425">
            <v>95.8</v>
          </cell>
        </row>
        <row r="19426">
          <cell r="Z19426">
            <v>95.81</v>
          </cell>
        </row>
        <row r="19427">
          <cell r="Z19427">
            <v>95.82</v>
          </cell>
        </row>
        <row r="19428">
          <cell r="Z19428">
            <v>95.83</v>
          </cell>
        </row>
        <row r="19429">
          <cell r="Z19429">
            <v>95.84</v>
          </cell>
        </row>
        <row r="19430">
          <cell r="Z19430">
            <v>95.85</v>
          </cell>
        </row>
        <row r="19431">
          <cell r="Z19431">
            <v>95.86</v>
          </cell>
        </row>
        <row r="19432">
          <cell r="Z19432">
            <v>95.87</v>
          </cell>
        </row>
        <row r="19433">
          <cell r="Z19433">
            <v>95.88</v>
          </cell>
        </row>
        <row r="19434">
          <cell r="Z19434">
            <v>95.89</v>
          </cell>
        </row>
        <row r="19435">
          <cell r="Z19435">
            <v>95.9</v>
          </cell>
        </row>
        <row r="19436">
          <cell r="Z19436">
            <v>95.91</v>
          </cell>
        </row>
        <row r="19437">
          <cell r="Z19437">
            <v>95.92</v>
          </cell>
        </row>
        <row r="19438">
          <cell r="Z19438">
            <v>95.93</v>
          </cell>
        </row>
        <row r="19439">
          <cell r="Z19439">
            <v>95.94</v>
          </cell>
        </row>
        <row r="19440">
          <cell r="Z19440">
            <v>95.95</v>
          </cell>
        </row>
        <row r="19441">
          <cell r="Z19441">
            <v>95.96</v>
          </cell>
        </row>
        <row r="19442">
          <cell r="Z19442">
            <v>95.97</v>
          </cell>
        </row>
        <row r="19443">
          <cell r="Z19443">
            <v>95.98</v>
          </cell>
        </row>
        <row r="19444">
          <cell r="Z19444">
            <v>95.99</v>
          </cell>
        </row>
        <row r="19445">
          <cell r="Z19445">
            <v>96</v>
          </cell>
        </row>
        <row r="19446">
          <cell r="Z19446">
            <v>96.01</v>
          </cell>
        </row>
        <row r="19447">
          <cell r="Z19447">
            <v>96.02</v>
          </cell>
        </row>
        <row r="19448">
          <cell r="Z19448">
            <v>96.03</v>
          </cell>
        </row>
        <row r="19449">
          <cell r="Z19449">
            <v>96.04</v>
          </cell>
        </row>
        <row r="19450">
          <cell r="Z19450">
            <v>96.05</v>
          </cell>
        </row>
        <row r="19451">
          <cell r="Z19451">
            <v>96.06</v>
          </cell>
        </row>
        <row r="19452">
          <cell r="Z19452">
            <v>96.07</v>
          </cell>
        </row>
        <row r="19453">
          <cell r="Z19453">
            <v>96.08</v>
          </cell>
        </row>
        <row r="19454">
          <cell r="Z19454">
            <v>96.09</v>
          </cell>
        </row>
        <row r="19455">
          <cell r="Z19455">
            <v>96.1</v>
          </cell>
        </row>
        <row r="19456">
          <cell r="Z19456">
            <v>96.11</v>
          </cell>
        </row>
        <row r="19457">
          <cell r="Z19457">
            <v>96.12</v>
          </cell>
        </row>
        <row r="19458">
          <cell r="Z19458">
            <v>96.13</v>
          </cell>
        </row>
        <row r="19459">
          <cell r="Z19459">
            <v>96.14</v>
          </cell>
        </row>
        <row r="19460">
          <cell r="Z19460">
            <v>96.15</v>
          </cell>
        </row>
        <row r="19461">
          <cell r="Z19461">
            <v>96.16</v>
          </cell>
        </row>
        <row r="19462">
          <cell r="Z19462">
            <v>96.17</v>
          </cell>
        </row>
        <row r="19463">
          <cell r="Z19463">
            <v>96.18</v>
          </cell>
        </row>
        <row r="19464">
          <cell r="Z19464">
            <v>96.19</v>
          </cell>
        </row>
        <row r="19465">
          <cell r="Z19465">
            <v>96.2</v>
          </cell>
        </row>
        <row r="19466">
          <cell r="Z19466">
            <v>96.21</v>
          </cell>
        </row>
        <row r="19467">
          <cell r="Z19467">
            <v>96.22</v>
          </cell>
        </row>
        <row r="19468">
          <cell r="Z19468">
            <v>96.23</v>
          </cell>
        </row>
        <row r="19469">
          <cell r="Z19469">
            <v>96.24</v>
          </cell>
        </row>
        <row r="19470">
          <cell r="Z19470">
            <v>96.25</v>
          </cell>
        </row>
        <row r="19471">
          <cell r="Z19471">
            <v>96.26</v>
          </cell>
        </row>
        <row r="19472">
          <cell r="Z19472">
            <v>96.27</v>
          </cell>
        </row>
        <row r="19473">
          <cell r="Z19473">
            <v>96.28</v>
          </cell>
        </row>
        <row r="19474">
          <cell r="Z19474">
            <v>96.29</v>
          </cell>
        </row>
        <row r="19475">
          <cell r="Z19475">
            <v>96.3</v>
          </cell>
        </row>
        <row r="19476">
          <cell r="Z19476">
            <v>96.31</v>
          </cell>
        </row>
        <row r="19477">
          <cell r="Z19477">
            <v>96.32</v>
          </cell>
        </row>
        <row r="19478">
          <cell r="Z19478">
            <v>96.33</v>
          </cell>
        </row>
        <row r="19479">
          <cell r="Z19479">
            <v>96.34</v>
          </cell>
        </row>
        <row r="19480">
          <cell r="Z19480">
            <v>96.35</v>
          </cell>
        </row>
        <row r="19481">
          <cell r="Z19481">
            <v>96.36</v>
          </cell>
        </row>
        <row r="19482">
          <cell r="Z19482">
            <v>96.37</v>
          </cell>
        </row>
        <row r="19483">
          <cell r="Z19483">
            <v>96.38</v>
          </cell>
        </row>
        <row r="19484">
          <cell r="Z19484">
            <v>96.39</v>
          </cell>
        </row>
        <row r="19485">
          <cell r="Z19485">
            <v>96.4</v>
          </cell>
        </row>
        <row r="19486">
          <cell r="Z19486">
            <v>96.41</v>
          </cell>
        </row>
        <row r="19487">
          <cell r="Z19487">
            <v>96.42</v>
          </cell>
        </row>
        <row r="19488">
          <cell r="Z19488">
            <v>96.43</v>
          </cell>
        </row>
        <row r="19489">
          <cell r="Z19489">
            <v>96.44</v>
          </cell>
        </row>
        <row r="19490">
          <cell r="Z19490">
            <v>96.45</v>
          </cell>
        </row>
        <row r="19491">
          <cell r="Z19491">
            <v>96.46</v>
          </cell>
        </row>
        <row r="19492">
          <cell r="Z19492">
            <v>96.47</v>
          </cell>
        </row>
        <row r="19493">
          <cell r="Z19493">
            <v>96.48</v>
          </cell>
        </row>
        <row r="19494">
          <cell r="Z19494">
            <v>96.49</v>
          </cell>
        </row>
        <row r="19495">
          <cell r="Z19495">
            <v>96.5</v>
          </cell>
        </row>
        <row r="19496">
          <cell r="Z19496">
            <v>96.51</v>
          </cell>
        </row>
        <row r="19497">
          <cell r="Z19497">
            <v>96.52</v>
          </cell>
        </row>
        <row r="19498">
          <cell r="Z19498">
            <v>96.53</v>
          </cell>
        </row>
        <row r="19499">
          <cell r="Z19499">
            <v>96.54</v>
          </cell>
        </row>
        <row r="19500">
          <cell r="Z19500">
            <v>96.55</v>
          </cell>
        </row>
        <row r="19501">
          <cell r="Z19501">
            <v>96.56</v>
          </cell>
        </row>
        <row r="19502">
          <cell r="Z19502">
            <v>96.57</v>
          </cell>
        </row>
        <row r="19503">
          <cell r="Z19503">
            <v>96.58</v>
          </cell>
        </row>
        <row r="19504">
          <cell r="Z19504">
            <v>96.59</v>
          </cell>
        </row>
        <row r="19505">
          <cell r="Z19505">
            <v>96.6</v>
          </cell>
        </row>
        <row r="19506">
          <cell r="Z19506">
            <v>96.61</v>
          </cell>
        </row>
        <row r="19507">
          <cell r="Z19507">
            <v>96.62</v>
          </cell>
        </row>
        <row r="19508">
          <cell r="Z19508">
            <v>96.63</v>
          </cell>
        </row>
        <row r="19509">
          <cell r="Z19509">
            <v>96.64</v>
          </cell>
        </row>
        <row r="19510">
          <cell r="Z19510">
            <v>96.65</v>
          </cell>
        </row>
        <row r="19511">
          <cell r="Z19511">
            <v>96.66</v>
          </cell>
        </row>
        <row r="19512">
          <cell r="Z19512">
            <v>96.67</v>
          </cell>
        </row>
        <row r="19513">
          <cell r="Z19513">
            <v>96.68</v>
          </cell>
        </row>
        <row r="19514">
          <cell r="Z19514">
            <v>96.69</v>
          </cell>
        </row>
        <row r="19515">
          <cell r="Z19515">
            <v>96.7</v>
          </cell>
        </row>
        <row r="19516">
          <cell r="Z19516">
            <v>96.71</v>
          </cell>
        </row>
        <row r="19517">
          <cell r="Z19517">
            <v>96.72</v>
          </cell>
        </row>
        <row r="19518">
          <cell r="Z19518">
            <v>96.73</v>
          </cell>
        </row>
        <row r="19519">
          <cell r="Z19519">
            <v>96.74</v>
          </cell>
        </row>
        <row r="19520">
          <cell r="Z19520">
            <v>96.75</v>
          </cell>
        </row>
        <row r="19521">
          <cell r="Z19521">
            <v>96.76</v>
          </cell>
        </row>
        <row r="19522">
          <cell r="Z19522">
            <v>96.77</v>
          </cell>
        </row>
        <row r="19523">
          <cell r="Z19523">
            <v>96.78</v>
          </cell>
        </row>
        <row r="19524">
          <cell r="Z19524">
            <v>96.79</v>
          </cell>
        </row>
        <row r="19525">
          <cell r="Z19525">
            <v>96.8</v>
          </cell>
        </row>
        <row r="19526">
          <cell r="Z19526">
            <v>96.81</v>
          </cell>
        </row>
        <row r="19527">
          <cell r="Z19527">
            <v>96.82</v>
          </cell>
        </row>
        <row r="19528">
          <cell r="Z19528">
            <v>96.83</v>
          </cell>
        </row>
        <row r="19529">
          <cell r="Z19529">
            <v>96.84</v>
          </cell>
        </row>
        <row r="19530">
          <cell r="Z19530">
            <v>96.85</v>
          </cell>
        </row>
        <row r="19531">
          <cell r="Z19531">
            <v>96.86</v>
          </cell>
        </row>
        <row r="19532">
          <cell r="Z19532">
            <v>96.87</v>
          </cell>
        </row>
        <row r="19533">
          <cell r="Z19533">
            <v>96.88</v>
          </cell>
        </row>
        <row r="19534">
          <cell r="Z19534">
            <v>96.89</v>
          </cell>
        </row>
        <row r="19535">
          <cell r="Z19535">
            <v>96.9</v>
          </cell>
        </row>
        <row r="19536">
          <cell r="Z19536">
            <v>96.91</v>
          </cell>
        </row>
        <row r="19537">
          <cell r="Z19537">
            <v>96.92</v>
          </cell>
        </row>
        <row r="19538">
          <cell r="Z19538">
            <v>96.93</v>
          </cell>
        </row>
        <row r="19539">
          <cell r="Z19539">
            <v>96.94</v>
          </cell>
        </row>
        <row r="19540">
          <cell r="Z19540">
            <v>96.95</v>
          </cell>
        </row>
        <row r="19541">
          <cell r="Z19541">
            <v>96.96</v>
          </cell>
        </row>
        <row r="19542">
          <cell r="Z19542">
            <v>96.97</v>
          </cell>
        </row>
        <row r="19543">
          <cell r="Z19543">
            <v>96.98</v>
          </cell>
        </row>
        <row r="19544">
          <cell r="Z19544">
            <v>96.99</v>
          </cell>
        </row>
        <row r="19545">
          <cell r="Z19545">
            <v>97</v>
          </cell>
        </row>
        <row r="19546">
          <cell r="Z19546">
            <v>97.01</v>
          </cell>
        </row>
        <row r="19547">
          <cell r="Z19547">
            <v>97.02</v>
          </cell>
        </row>
        <row r="19548">
          <cell r="Z19548">
            <v>97.03</v>
          </cell>
        </row>
        <row r="19549">
          <cell r="Z19549">
            <v>97.04</v>
          </cell>
        </row>
        <row r="19550">
          <cell r="Z19550">
            <v>97.05</v>
          </cell>
        </row>
        <row r="19551">
          <cell r="Z19551">
            <v>97.06</v>
          </cell>
        </row>
        <row r="19552">
          <cell r="Z19552">
            <v>97.07</v>
          </cell>
        </row>
        <row r="19553">
          <cell r="Z19553">
            <v>97.08</v>
          </cell>
        </row>
        <row r="19554">
          <cell r="Z19554">
            <v>97.09</v>
          </cell>
        </row>
        <row r="19555">
          <cell r="Z19555">
            <v>97.1</v>
          </cell>
        </row>
        <row r="19556">
          <cell r="Z19556">
            <v>97.11</v>
          </cell>
        </row>
        <row r="19557">
          <cell r="Z19557">
            <v>97.12</v>
          </cell>
        </row>
        <row r="19558">
          <cell r="Z19558">
            <v>97.13</v>
          </cell>
        </row>
        <row r="19559">
          <cell r="Z19559">
            <v>97.14</v>
          </cell>
        </row>
        <row r="19560">
          <cell r="Z19560">
            <v>97.15</v>
          </cell>
        </row>
        <row r="19561">
          <cell r="Z19561">
            <v>97.16</v>
          </cell>
        </row>
        <row r="19562">
          <cell r="Z19562">
            <v>97.17</v>
          </cell>
        </row>
        <row r="19563">
          <cell r="Z19563">
            <v>97.18</v>
          </cell>
        </row>
        <row r="19564">
          <cell r="Z19564">
            <v>97.19</v>
          </cell>
        </row>
        <row r="19565">
          <cell r="Z19565">
            <v>97.2</v>
          </cell>
        </row>
        <row r="19566">
          <cell r="Z19566">
            <v>97.21</v>
          </cell>
        </row>
        <row r="19567">
          <cell r="Z19567">
            <v>97.22</v>
          </cell>
        </row>
        <row r="19568">
          <cell r="Z19568">
            <v>97.23</v>
          </cell>
        </row>
        <row r="19569">
          <cell r="Z19569">
            <v>97.24</v>
          </cell>
        </row>
        <row r="19570">
          <cell r="Z19570">
            <v>97.25</v>
          </cell>
        </row>
        <row r="19571">
          <cell r="Z19571">
            <v>97.26</v>
          </cell>
        </row>
        <row r="19572">
          <cell r="Z19572">
            <v>97.27</v>
          </cell>
        </row>
        <row r="19573">
          <cell r="Z19573">
            <v>97.28</v>
          </cell>
        </row>
        <row r="19574">
          <cell r="Z19574">
            <v>97.29</v>
          </cell>
        </row>
        <row r="19575">
          <cell r="Z19575">
            <v>97.3</v>
          </cell>
        </row>
        <row r="19576">
          <cell r="Z19576">
            <v>97.31</v>
          </cell>
        </row>
        <row r="19577">
          <cell r="Z19577">
            <v>97.32</v>
          </cell>
        </row>
        <row r="19578">
          <cell r="Z19578">
            <v>97.33</v>
          </cell>
        </row>
        <row r="19579">
          <cell r="Z19579">
            <v>97.34</v>
          </cell>
        </row>
        <row r="19580">
          <cell r="Z19580">
            <v>97.35</v>
          </cell>
        </row>
        <row r="19581">
          <cell r="Z19581">
            <v>97.36</v>
          </cell>
        </row>
        <row r="19582">
          <cell r="Z19582">
            <v>97.37</v>
          </cell>
        </row>
        <row r="19583">
          <cell r="Z19583">
            <v>97.38</v>
          </cell>
        </row>
        <row r="19584">
          <cell r="Z19584">
            <v>97.39</v>
          </cell>
        </row>
        <row r="19585">
          <cell r="Z19585">
            <v>97.4</v>
          </cell>
        </row>
        <row r="19586">
          <cell r="Z19586">
            <v>97.41</v>
          </cell>
        </row>
        <row r="19587">
          <cell r="Z19587">
            <v>97.42</v>
          </cell>
        </row>
        <row r="19588">
          <cell r="Z19588">
            <v>97.43</v>
          </cell>
        </row>
        <row r="19589">
          <cell r="Z19589">
            <v>97.44</v>
          </cell>
        </row>
        <row r="19590">
          <cell r="Z19590">
            <v>97.45</v>
          </cell>
        </row>
        <row r="19591">
          <cell r="Z19591">
            <v>97.46</v>
          </cell>
        </row>
        <row r="19592">
          <cell r="Z19592">
            <v>97.47</v>
          </cell>
        </row>
        <row r="19593">
          <cell r="Z19593">
            <v>97.48</v>
          </cell>
        </row>
        <row r="19594">
          <cell r="Z19594">
            <v>97.49</v>
          </cell>
        </row>
        <row r="19595">
          <cell r="Z19595">
            <v>97.5</v>
          </cell>
        </row>
        <row r="19596">
          <cell r="Z19596">
            <v>97.51</v>
          </cell>
        </row>
        <row r="19597">
          <cell r="Z19597">
            <v>97.52</v>
          </cell>
        </row>
        <row r="19598">
          <cell r="Z19598">
            <v>97.53</v>
          </cell>
        </row>
        <row r="19599">
          <cell r="Z19599">
            <v>97.54</v>
          </cell>
        </row>
        <row r="19600">
          <cell r="Z19600">
            <v>97.55</v>
          </cell>
        </row>
        <row r="19601">
          <cell r="Z19601">
            <v>97.56</v>
          </cell>
        </row>
        <row r="19602">
          <cell r="Z19602">
            <v>97.57</v>
          </cell>
        </row>
        <row r="19603">
          <cell r="Z19603">
            <v>97.58</v>
          </cell>
        </row>
        <row r="19604">
          <cell r="Z19604">
            <v>97.59</v>
          </cell>
        </row>
        <row r="19605">
          <cell r="Z19605">
            <v>97.6</v>
          </cell>
        </row>
        <row r="19606">
          <cell r="Z19606">
            <v>97.61</v>
          </cell>
        </row>
        <row r="19607">
          <cell r="Z19607">
            <v>97.62</v>
          </cell>
        </row>
        <row r="19608">
          <cell r="Z19608">
            <v>97.63</v>
          </cell>
        </row>
        <row r="19609">
          <cell r="Z19609">
            <v>97.64</v>
          </cell>
        </row>
        <row r="19610">
          <cell r="Z19610">
            <v>97.65</v>
          </cell>
        </row>
        <row r="19611">
          <cell r="Z19611">
            <v>97.66</v>
          </cell>
        </row>
        <row r="19612">
          <cell r="Z19612">
            <v>97.67</v>
          </cell>
        </row>
        <row r="19613">
          <cell r="Z19613">
            <v>97.68</v>
          </cell>
        </row>
        <row r="19614">
          <cell r="Z19614">
            <v>97.69</v>
          </cell>
        </row>
        <row r="19615">
          <cell r="Z19615">
            <v>97.7</v>
          </cell>
        </row>
        <row r="19616">
          <cell r="Z19616">
            <v>97.71</v>
          </cell>
        </row>
        <row r="19617">
          <cell r="Z19617">
            <v>97.72</v>
          </cell>
        </row>
        <row r="19618">
          <cell r="Z19618">
            <v>97.73</v>
          </cell>
        </row>
        <row r="19619">
          <cell r="Z19619">
            <v>97.74</v>
          </cell>
        </row>
        <row r="19620">
          <cell r="Z19620">
            <v>97.75</v>
          </cell>
        </row>
        <row r="19621">
          <cell r="Z19621">
            <v>97.76</v>
          </cell>
        </row>
        <row r="19622">
          <cell r="Z19622">
            <v>97.77</v>
          </cell>
        </row>
        <row r="19623">
          <cell r="Z19623">
            <v>97.78</v>
          </cell>
        </row>
        <row r="19624">
          <cell r="Z19624">
            <v>97.79</v>
          </cell>
        </row>
        <row r="19625">
          <cell r="Z19625">
            <v>97.8</v>
          </cell>
        </row>
        <row r="19626">
          <cell r="Z19626">
            <v>97.81</v>
          </cell>
        </row>
        <row r="19627">
          <cell r="Z19627">
            <v>97.82</v>
          </cell>
        </row>
        <row r="19628">
          <cell r="Z19628">
            <v>97.83</v>
          </cell>
        </row>
        <row r="19629">
          <cell r="Z19629">
            <v>97.84</v>
          </cell>
        </row>
        <row r="19630">
          <cell r="Z19630">
            <v>97.85</v>
          </cell>
        </row>
        <row r="19631">
          <cell r="Z19631">
            <v>97.86</v>
          </cell>
        </row>
        <row r="19632">
          <cell r="Z19632">
            <v>97.87</v>
          </cell>
        </row>
        <row r="19633">
          <cell r="Z19633">
            <v>97.88</v>
          </cell>
        </row>
        <row r="19634">
          <cell r="Z19634">
            <v>97.89</v>
          </cell>
        </row>
        <row r="19635">
          <cell r="Z19635">
            <v>97.9</v>
          </cell>
        </row>
        <row r="19636">
          <cell r="Z19636">
            <v>97.91</v>
          </cell>
        </row>
        <row r="19637">
          <cell r="Z19637">
            <v>97.92</v>
          </cell>
        </row>
        <row r="19638">
          <cell r="Z19638">
            <v>97.93</v>
          </cell>
        </row>
        <row r="19639">
          <cell r="Z19639">
            <v>97.94</v>
          </cell>
        </row>
        <row r="19640">
          <cell r="Z19640">
            <v>97.95</v>
          </cell>
        </row>
        <row r="19641">
          <cell r="Z19641">
            <v>97.96</v>
          </cell>
        </row>
        <row r="19642">
          <cell r="Z19642">
            <v>97.97</v>
          </cell>
        </row>
        <row r="19643">
          <cell r="Z19643">
            <v>97.98</v>
          </cell>
        </row>
        <row r="19644">
          <cell r="Z19644">
            <v>97.99</v>
          </cell>
        </row>
        <row r="19645">
          <cell r="Z19645">
            <v>98</v>
          </cell>
        </row>
        <row r="19646">
          <cell r="Z19646">
            <v>98.01</v>
          </cell>
        </row>
        <row r="19647">
          <cell r="Z19647">
            <v>98.02</v>
          </cell>
        </row>
        <row r="19648">
          <cell r="Z19648">
            <v>98.03</v>
          </cell>
        </row>
        <row r="19649">
          <cell r="Z19649">
            <v>98.04</v>
          </cell>
        </row>
        <row r="19650">
          <cell r="Z19650">
            <v>98.05</v>
          </cell>
        </row>
        <row r="19651">
          <cell r="Z19651">
            <v>98.06</v>
          </cell>
        </row>
        <row r="19652">
          <cell r="Z19652">
            <v>98.07</v>
          </cell>
        </row>
        <row r="19653">
          <cell r="Z19653">
            <v>98.08</v>
          </cell>
        </row>
        <row r="19654">
          <cell r="Z19654">
            <v>98.09</v>
          </cell>
        </row>
        <row r="19655">
          <cell r="Z19655">
            <v>98.1</v>
          </cell>
        </row>
        <row r="19656">
          <cell r="Z19656">
            <v>98.11</v>
          </cell>
        </row>
        <row r="19657">
          <cell r="Z19657">
            <v>98.12</v>
          </cell>
        </row>
        <row r="19658">
          <cell r="Z19658">
            <v>98.13</v>
          </cell>
        </row>
        <row r="19659">
          <cell r="Z19659">
            <v>98.14</v>
          </cell>
        </row>
        <row r="19660">
          <cell r="Z19660">
            <v>98.15</v>
          </cell>
        </row>
        <row r="19661">
          <cell r="Z19661">
            <v>98.16</v>
          </cell>
        </row>
        <row r="19662">
          <cell r="Z19662">
            <v>98.17</v>
          </cell>
        </row>
        <row r="19663">
          <cell r="Z19663">
            <v>98.18</v>
          </cell>
        </row>
        <row r="19664">
          <cell r="Z19664">
            <v>98.19</v>
          </cell>
        </row>
        <row r="19665">
          <cell r="Z19665">
            <v>98.2</v>
          </cell>
        </row>
        <row r="19666">
          <cell r="Z19666">
            <v>98.21</v>
          </cell>
        </row>
        <row r="19667">
          <cell r="Z19667">
            <v>98.22</v>
          </cell>
        </row>
        <row r="19668">
          <cell r="Z19668">
            <v>98.23</v>
          </cell>
        </row>
        <row r="19669">
          <cell r="Z19669">
            <v>98.24</v>
          </cell>
        </row>
        <row r="19670">
          <cell r="Z19670">
            <v>98.25</v>
          </cell>
        </row>
        <row r="19671">
          <cell r="Z19671">
            <v>98.26</v>
          </cell>
        </row>
        <row r="19672">
          <cell r="Z19672">
            <v>98.27</v>
          </cell>
        </row>
        <row r="19673">
          <cell r="Z19673">
            <v>98.28</v>
          </cell>
        </row>
        <row r="19674">
          <cell r="Z19674">
            <v>98.29</v>
          </cell>
        </row>
        <row r="19675">
          <cell r="Z19675">
            <v>98.3</v>
          </cell>
        </row>
        <row r="19676">
          <cell r="Z19676">
            <v>98.31</v>
          </cell>
        </row>
        <row r="19677">
          <cell r="Z19677">
            <v>98.32</v>
          </cell>
        </row>
        <row r="19678">
          <cell r="Z19678">
            <v>98.33</v>
          </cell>
        </row>
        <row r="19679">
          <cell r="Z19679">
            <v>98.34</v>
          </cell>
        </row>
        <row r="19680">
          <cell r="Z19680">
            <v>98.35</v>
          </cell>
        </row>
        <row r="19681">
          <cell r="Z19681">
            <v>98.36</v>
          </cell>
        </row>
        <row r="19682">
          <cell r="Z19682">
            <v>98.37</v>
          </cell>
        </row>
        <row r="19683">
          <cell r="Z19683">
            <v>98.38</v>
          </cell>
        </row>
        <row r="19684">
          <cell r="Z19684">
            <v>98.39</v>
          </cell>
        </row>
        <row r="19685">
          <cell r="Z19685">
            <v>98.4</v>
          </cell>
        </row>
        <row r="19686">
          <cell r="Z19686">
            <v>98.41</v>
          </cell>
        </row>
        <row r="19687">
          <cell r="Z19687">
            <v>98.42</v>
          </cell>
        </row>
        <row r="19688">
          <cell r="Z19688">
            <v>98.43</v>
          </cell>
        </row>
        <row r="19689">
          <cell r="Z19689">
            <v>98.44</v>
          </cell>
        </row>
        <row r="19690">
          <cell r="Z19690">
            <v>98.45</v>
          </cell>
        </row>
        <row r="19691">
          <cell r="Z19691">
            <v>98.46</v>
          </cell>
        </row>
        <row r="19692">
          <cell r="Z19692">
            <v>98.47</v>
          </cell>
        </row>
        <row r="19693">
          <cell r="Z19693">
            <v>98.48</v>
          </cell>
        </row>
        <row r="19694">
          <cell r="Z19694">
            <v>98.49</v>
          </cell>
        </row>
        <row r="19695">
          <cell r="Z19695">
            <v>98.5</v>
          </cell>
        </row>
        <row r="19696">
          <cell r="Z19696">
            <v>98.51</v>
          </cell>
        </row>
        <row r="19697">
          <cell r="Z19697">
            <v>98.52</v>
          </cell>
        </row>
        <row r="19698">
          <cell r="Z19698">
            <v>98.53</v>
          </cell>
        </row>
        <row r="19699">
          <cell r="Z19699">
            <v>98.54</v>
          </cell>
        </row>
        <row r="19700">
          <cell r="Z19700">
            <v>98.55</v>
          </cell>
        </row>
        <row r="19701">
          <cell r="Z19701">
            <v>98.56</v>
          </cell>
        </row>
        <row r="19702">
          <cell r="Z19702">
            <v>98.57</v>
          </cell>
        </row>
        <row r="19703">
          <cell r="Z19703">
            <v>98.58</v>
          </cell>
        </row>
        <row r="19704">
          <cell r="Z19704">
            <v>98.59</v>
          </cell>
        </row>
        <row r="19705">
          <cell r="Z19705">
            <v>98.6</v>
          </cell>
        </row>
        <row r="19706">
          <cell r="Z19706">
            <v>98.61</v>
          </cell>
        </row>
        <row r="19707">
          <cell r="Z19707">
            <v>98.62</v>
          </cell>
        </row>
        <row r="19708">
          <cell r="Z19708">
            <v>98.63</v>
          </cell>
        </row>
        <row r="19709">
          <cell r="Z19709">
            <v>98.64</v>
          </cell>
        </row>
        <row r="19710">
          <cell r="Z19710">
            <v>98.65</v>
          </cell>
        </row>
        <row r="19711">
          <cell r="Z19711">
            <v>98.66</v>
          </cell>
        </row>
        <row r="19712">
          <cell r="Z19712">
            <v>98.67</v>
          </cell>
        </row>
        <row r="19713">
          <cell r="Z19713">
            <v>98.68</v>
          </cell>
        </row>
        <row r="19714">
          <cell r="Z19714">
            <v>98.69</v>
          </cell>
        </row>
        <row r="19715">
          <cell r="Z19715">
            <v>98.7</v>
          </cell>
        </row>
        <row r="19716">
          <cell r="Z19716">
            <v>98.71</v>
          </cell>
        </row>
        <row r="19717">
          <cell r="Z19717">
            <v>98.72</v>
          </cell>
        </row>
        <row r="19718">
          <cell r="Z19718">
            <v>98.73</v>
          </cell>
        </row>
        <row r="19719">
          <cell r="Z19719">
            <v>98.74</v>
          </cell>
        </row>
        <row r="19720">
          <cell r="Z19720">
            <v>98.75</v>
          </cell>
        </row>
        <row r="19721">
          <cell r="Z19721">
            <v>98.76</v>
          </cell>
        </row>
        <row r="19722">
          <cell r="Z19722">
            <v>98.77</v>
          </cell>
        </row>
        <row r="19723">
          <cell r="Z19723">
            <v>98.78</v>
          </cell>
        </row>
        <row r="19724">
          <cell r="Z19724">
            <v>98.79</v>
          </cell>
        </row>
        <row r="19725">
          <cell r="Z19725">
            <v>98.8</v>
          </cell>
        </row>
        <row r="19726">
          <cell r="Z19726">
            <v>98.81</v>
          </cell>
        </row>
        <row r="19727">
          <cell r="Z19727">
            <v>98.82</v>
          </cell>
        </row>
        <row r="19728">
          <cell r="Z19728">
            <v>98.83</v>
          </cell>
        </row>
        <row r="19729">
          <cell r="Z19729">
            <v>98.84</v>
          </cell>
        </row>
        <row r="19730">
          <cell r="Z19730">
            <v>98.85</v>
          </cell>
        </row>
        <row r="19731">
          <cell r="Z19731">
            <v>98.86</v>
          </cell>
        </row>
        <row r="19732">
          <cell r="Z19732">
            <v>98.87</v>
          </cell>
        </row>
        <row r="19733">
          <cell r="Z19733">
            <v>98.88</v>
          </cell>
        </row>
        <row r="19734">
          <cell r="Z19734">
            <v>98.89</v>
          </cell>
        </row>
        <row r="19735">
          <cell r="Z19735">
            <v>98.9</v>
          </cell>
        </row>
        <row r="19736">
          <cell r="Z19736">
            <v>98.91</v>
          </cell>
        </row>
        <row r="19737">
          <cell r="Z19737">
            <v>98.92</v>
          </cell>
        </row>
        <row r="19738">
          <cell r="Z19738">
            <v>98.93</v>
          </cell>
        </row>
        <row r="19739">
          <cell r="Z19739">
            <v>98.94</v>
          </cell>
        </row>
        <row r="19740">
          <cell r="Z19740">
            <v>98.95</v>
          </cell>
        </row>
        <row r="19741">
          <cell r="Z19741">
            <v>98.96</v>
          </cell>
        </row>
        <row r="19742">
          <cell r="Z19742">
            <v>98.97</v>
          </cell>
        </row>
        <row r="19743">
          <cell r="Z19743">
            <v>98.98</v>
          </cell>
        </row>
        <row r="19744">
          <cell r="Z19744">
            <v>98.99</v>
          </cell>
        </row>
        <row r="19745">
          <cell r="Z19745">
            <v>99</v>
          </cell>
        </row>
        <row r="19746">
          <cell r="Z19746">
            <v>99.01</v>
          </cell>
        </row>
        <row r="19747">
          <cell r="Z19747">
            <v>99.02</v>
          </cell>
        </row>
        <row r="19748">
          <cell r="Z19748">
            <v>99.03</v>
          </cell>
        </row>
        <row r="19749">
          <cell r="Z19749">
            <v>99.04</v>
          </cell>
        </row>
        <row r="19750">
          <cell r="Z19750">
            <v>99.05</v>
          </cell>
        </row>
        <row r="19751">
          <cell r="Z19751">
            <v>99.06</v>
          </cell>
        </row>
        <row r="19752">
          <cell r="Z19752">
            <v>99.07</v>
          </cell>
        </row>
        <row r="19753">
          <cell r="Z19753">
            <v>99.08</v>
          </cell>
        </row>
        <row r="19754">
          <cell r="Z19754">
            <v>99.09</v>
          </cell>
        </row>
        <row r="19755">
          <cell r="Z19755">
            <v>99.1</v>
          </cell>
        </row>
        <row r="19756">
          <cell r="Z19756">
            <v>99.11</v>
          </cell>
        </row>
        <row r="19757">
          <cell r="Z19757">
            <v>99.12</v>
          </cell>
        </row>
        <row r="19758">
          <cell r="Z19758">
            <v>99.13</v>
          </cell>
        </row>
        <row r="19759">
          <cell r="Z19759">
            <v>99.14</v>
          </cell>
        </row>
        <row r="19760">
          <cell r="Z19760">
            <v>99.15</v>
          </cell>
        </row>
        <row r="19761">
          <cell r="Z19761">
            <v>99.16</v>
          </cell>
        </row>
        <row r="19762">
          <cell r="Z19762">
            <v>99.17</v>
          </cell>
        </row>
        <row r="19763">
          <cell r="Z19763">
            <v>99.18</v>
          </cell>
        </row>
        <row r="19764">
          <cell r="Z19764">
            <v>99.19</v>
          </cell>
        </row>
        <row r="19765">
          <cell r="Z19765">
            <v>99.2</v>
          </cell>
        </row>
        <row r="19766">
          <cell r="Z19766">
            <v>99.21</v>
          </cell>
        </row>
        <row r="19767">
          <cell r="Z19767">
            <v>99.22</v>
          </cell>
        </row>
        <row r="19768">
          <cell r="Z19768">
            <v>99.23</v>
          </cell>
        </row>
        <row r="19769">
          <cell r="Z19769">
            <v>99.24</v>
          </cell>
        </row>
        <row r="19770">
          <cell r="Z19770">
            <v>99.25</v>
          </cell>
        </row>
        <row r="19771">
          <cell r="Z19771">
            <v>99.26</v>
          </cell>
        </row>
        <row r="19772">
          <cell r="Z19772">
            <v>99.27</v>
          </cell>
        </row>
        <row r="19773">
          <cell r="Z19773">
            <v>99.28</v>
          </cell>
        </row>
        <row r="19774">
          <cell r="Z19774">
            <v>99.29</v>
          </cell>
        </row>
        <row r="19775">
          <cell r="Z19775">
            <v>99.3</v>
          </cell>
        </row>
        <row r="19776">
          <cell r="Z19776">
            <v>99.31</v>
          </cell>
        </row>
        <row r="19777">
          <cell r="Z19777">
            <v>99.32</v>
          </cell>
        </row>
        <row r="19778">
          <cell r="Z19778">
            <v>99.33</v>
          </cell>
        </row>
        <row r="19779">
          <cell r="Z19779">
            <v>99.34</v>
          </cell>
        </row>
        <row r="19780">
          <cell r="Z19780">
            <v>99.35</v>
          </cell>
        </row>
        <row r="19781">
          <cell r="Z19781">
            <v>99.36</v>
          </cell>
        </row>
        <row r="19782">
          <cell r="Z19782">
            <v>99.37</v>
          </cell>
        </row>
        <row r="19783">
          <cell r="Z19783">
            <v>99.38</v>
          </cell>
        </row>
        <row r="19784">
          <cell r="Z19784">
            <v>99.39</v>
          </cell>
        </row>
        <row r="19785">
          <cell r="Z19785">
            <v>99.4</v>
          </cell>
        </row>
        <row r="19786">
          <cell r="Z19786">
            <v>99.41</v>
          </cell>
        </row>
        <row r="19787">
          <cell r="Z19787">
            <v>99.42</v>
          </cell>
        </row>
        <row r="19788">
          <cell r="Z19788">
            <v>99.43</v>
          </cell>
        </row>
        <row r="19789">
          <cell r="Z19789">
            <v>99.44</v>
          </cell>
        </row>
        <row r="19790">
          <cell r="Z19790">
            <v>99.45</v>
          </cell>
        </row>
        <row r="19791">
          <cell r="Z19791">
            <v>99.46</v>
          </cell>
        </row>
        <row r="19792">
          <cell r="Z19792">
            <v>99.47</v>
          </cell>
        </row>
        <row r="19793">
          <cell r="Z19793">
            <v>99.48</v>
          </cell>
        </row>
        <row r="19794">
          <cell r="Z19794">
            <v>99.49</v>
          </cell>
        </row>
        <row r="19795">
          <cell r="Z19795">
            <v>99.5</v>
          </cell>
        </row>
        <row r="19796">
          <cell r="Z19796">
            <v>99.51</v>
          </cell>
        </row>
        <row r="19797">
          <cell r="Z19797">
            <v>99.52</v>
          </cell>
        </row>
        <row r="19798">
          <cell r="Z19798">
            <v>99.53</v>
          </cell>
        </row>
        <row r="19799">
          <cell r="Z19799">
            <v>99.54</v>
          </cell>
        </row>
        <row r="19800">
          <cell r="Z19800">
            <v>99.55</v>
          </cell>
        </row>
        <row r="19801">
          <cell r="Z19801">
            <v>99.56</v>
          </cell>
        </row>
        <row r="19802">
          <cell r="Z19802">
            <v>99.57</v>
          </cell>
        </row>
        <row r="19803">
          <cell r="Z19803">
            <v>99.58</v>
          </cell>
        </row>
        <row r="19804">
          <cell r="Z19804">
            <v>99.59</v>
          </cell>
        </row>
        <row r="19805">
          <cell r="Z19805">
            <v>99.6</v>
          </cell>
        </row>
        <row r="19806">
          <cell r="Z19806">
            <v>99.61</v>
          </cell>
        </row>
        <row r="19807">
          <cell r="Z19807">
            <v>99.62</v>
          </cell>
        </row>
        <row r="19808">
          <cell r="Z19808">
            <v>99.63</v>
          </cell>
        </row>
        <row r="19809">
          <cell r="Z19809">
            <v>99.64</v>
          </cell>
        </row>
        <row r="19810">
          <cell r="Z19810">
            <v>99.65</v>
          </cell>
        </row>
        <row r="19811">
          <cell r="Z19811">
            <v>99.66</v>
          </cell>
        </row>
        <row r="19812">
          <cell r="Z19812">
            <v>99.67</v>
          </cell>
        </row>
        <row r="19813">
          <cell r="Z19813">
            <v>99.68</v>
          </cell>
        </row>
        <row r="19814">
          <cell r="Z19814">
            <v>99.69</v>
          </cell>
        </row>
        <row r="19815">
          <cell r="Z19815">
            <v>99.7</v>
          </cell>
        </row>
        <row r="19816">
          <cell r="Z19816">
            <v>99.71</v>
          </cell>
        </row>
        <row r="19817">
          <cell r="Z19817">
            <v>99.72</v>
          </cell>
        </row>
        <row r="19818">
          <cell r="Z19818">
            <v>99.73</v>
          </cell>
        </row>
        <row r="19819">
          <cell r="Z19819">
            <v>99.74</v>
          </cell>
        </row>
        <row r="19820">
          <cell r="Z19820">
            <v>99.75</v>
          </cell>
        </row>
        <row r="19821">
          <cell r="Z19821">
            <v>99.76</v>
          </cell>
        </row>
        <row r="19822">
          <cell r="Z19822">
            <v>99.77</v>
          </cell>
        </row>
        <row r="19823">
          <cell r="Z19823">
            <v>99.78</v>
          </cell>
        </row>
        <row r="19824">
          <cell r="Z19824">
            <v>99.79</v>
          </cell>
        </row>
        <row r="19825">
          <cell r="Z19825">
            <v>99.8</v>
          </cell>
        </row>
        <row r="19826">
          <cell r="Z19826">
            <v>99.81</v>
          </cell>
        </row>
        <row r="19827">
          <cell r="Z19827">
            <v>99.82</v>
          </cell>
        </row>
        <row r="19828">
          <cell r="Z19828">
            <v>99.83</v>
          </cell>
        </row>
        <row r="19829">
          <cell r="Z19829">
            <v>99.84</v>
          </cell>
        </row>
        <row r="19830">
          <cell r="Z19830">
            <v>99.85</v>
          </cell>
        </row>
        <row r="19831">
          <cell r="Z19831">
            <v>99.86</v>
          </cell>
        </row>
        <row r="19832">
          <cell r="Z19832">
            <v>99.87</v>
          </cell>
        </row>
        <row r="19833">
          <cell r="Z19833">
            <v>99.88</v>
          </cell>
        </row>
        <row r="19834">
          <cell r="Z19834">
            <v>99.89</v>
          </cell>
        </row>
        <row r="19835">
          <cell r="Z19835">
            <v>99.9</v>
          </cell>
        </row>
        <row r="19836">
          <cell r="Z19836">
            <v>99.91</v>
          </cell>
        </row>
        <row r="19837">
          <cell r="Z19837">
            <v>99.92</v>
          </cell>
        </row>
        <row r="19838">
          <cell r="Z19838">
            <v>99.93</v>
          </cell>
        </row>
        <row r="19839">
          <cell r="Z19839">
            <v>99.94</v>
          </cell>
        </row>
        <row r="19840">
          <cell r="Z19840">
            <v>99.95</v>
          </cell>
        </row>
        <row r="19841">
          <cell r="Z19841">
            <v>99.96</v>
          </cell>
        </row>
        <row r="19842">
          <cell r="Z19842">
            <v>99.97</v>
          </cell>
        </row>
        <row r="19843">
          <cell r="Z19843">
            <v>99.98</v>
          </cell>
        </row>
        <row r="19844">
          <cell r="Z19844">
            <v>99.99</v>
          </cell>
        </row>
        <row r="19845">
          <cell r="Z19845">
            <v>100</v>
          </cell>
        </row>
      </sheetData>
      <sheetData sheetId="2"/>
      <sheetData sheetId="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ow r="9">
          <cell r="E9" t="str">
            <v>EDGAR EDUARDO HERNANDEZ Q.</v>
          </cell>
        </row>
      </sheetData>
      <sheetData sheetId="49">
        <row r="9">
          <cell r="E9" t="str">
            <v>EDGAR EDUARDO HERNANDEZ Q.</v>
          </cell>
        </row>
      </sheetData>
      <sheetData sheetId="50">
        <row r="9">
          <cell r="E9" t="str">
            <v>EDGAR EDUARDO HERNANDEZ Q.</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2">
          <cell r="A2">
            <v>0</v>
          </cell>
        </row>
      </sheetData>
      <sheetData sheetId="87"/>
      <sheetData sheetId="88" refreshError="1"/>
      <sheetData sheetId="89"/>
      <sheetData sheetId="90"/>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ow r="2">
          <cell r="A2" t="str">
            <v>Código: FM-71</v>
          </cell>
        </row>
      </sheetData>
      <sheetData sheetId="102"/>
      <sheetData sheetId="103"/>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OFICIAL"/>
      <sheetName val="AU"/>
      <sheetName val="INV. AMBIENTAL"/>
      <sheetName val="POLIZAS"/>
      <sheetName val="FORMULARIO"/>
      <sheetName val="JERICÓ"/>
      <sheetName val="ANGOSTURA"/>
      <sheetName val="CAÑASGORDAS"/>
      <sheetName val="CARACOLÍ"/>
      <sheetName val="COCORNÁ"/>
      <sheetName val="COPACABANA"/>
      <sheetName val="ENTRERRIOS"/>
      <sheetName val="FRONTINO"/>
      <sheetName val="GOMEZ PLATA"/>
      <sheetName val="GUADALUPE"/>
      <sheetName val="GUARNE"/>
      <sheetName val="GUATAPE"/>
      <sheetName val="LA CEJA"/>
      <sheetName val="NECHI"/>
      <sheetName val="SAN CARLOS"/>
      <sheetName val="SAN FRANCISCO"/>
      <sheetName val="SAN PEDRO"/>
      <sheetName val="SAN ROQUE"/>
      <sheetName val="SANTO DOMINGO"/>
      <sheetName val="SOPETRAN"/>
      <sheetName val="TOLEDO"/>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anexo2"/>
      <sheetName val="Solicitud de Servicios"/>
      <sheetName val="PARQUE MALIB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refreshError="1"/>
      <sheetData sheetId="34">
        <row r="2">
          <cell r="A2">
            <v>0</v>
          </cell>
        </row>
      </sheetData>
      <sheetData sheetId="35"/>
      <sheetData sheetId="36"/>
      <sheetData sheetId="37"/>
      <sheetData sheetId="38"/>
      <sheetData sheetId="39">
        <row r="1">
          <cell r="A1">
            <v>0</v>
          </cell>
        </row>
      </sheetData>
      <sheetData sheetId="40">
        <row r="1">
          <cell r="A1">
            <v>0</v>
          </cell>
        </row>
      </sheetData>
      <sheetData sheetId="41"/>
      <sheetData sheetId="42">
        <row r="2">
          <cell r="A2">
            <v>0</v>
          </cell>
        </row>
      </sheetData>
      <sheetData sheetId="43"/>
      <sheetData sheetId="44"/>
      <sheetData sheetId="45"/>
      <sheetData sheetId="46"/>
      <sheetData sheetId="47"/>
      <sheetData sheetId="48">
        <row r="1">
          <cell r="A1">
            <v>0</v>
          </cell>
        </row>
      </sheetData>
      <sheetData sheetId="49"/>
      <sheetData sheetId="50"/>
      <sheetData sheetId="51">
        <row r="1">
          <cell r="A1" t="str">
            <v>CODIGO</v>
          </cell>
        </row>
      </sheetData>
      <sheetData sheetId="52"/>
      <sheetData sheetId="53"/>
      <sheetData sheetId="54">
        <row r="1">
          <cell r="A1" t="str">
            <v>CODIGO</v>
          </cell>
        </row>
      </sheetData>
      <sheetData sheetId="55"/>
      <sheetData sheetId="56"/>
      <sheetData sheetId="57">
        <row r="1">
          <cell r="A1" t="str">
            <v>CODIGO</v>
          </cell>
        </row>
      </sheetData>
      <sheetData sheetId="58"/>
      <sheetData sheetId="59"/>
      <sheetData sheetId="60">
        <row r="1">
          <cell r="A1" t="str">
            <v>CODIGO</v>
          </cell>
        </row>
      </sheetData>
      <sheetData sheetId="61"/>
      <sheetData sheetId="62"/>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rsonalizar"/>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sheetData sheetId="6">
        <row r="11">
          <cell r="E11">
            <v>0</v>
          </cell>
        </row>
      </sheetData>
      <sheetData sheetId="7"/>
      <sheetData sheetId="8"/>
      <sheetData sheetId="9"/>
      <sheetData sheetId="10"/>
      <sheetData sheetId="11"/>
      <sheetData sheetId="12"/>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os pinos "/>
      <sheetName val="AU (LOS PINOS)"/>
      <sheetName val="Pólizas LOS PINOS)"/>
      <sheetName val="Los pinos  (3 meses)"/>
      <sheetName val="AU (LOS PINOS 3 meses)"/>
      <sheetName val="Pólizas (LOS PINOS 3 meses)"/>
      <sheetName val="LA LAJA-GUADALUPANA"/>
      <sheetName val="AU (LAJA-GUADALUP)"/>
      <sheetName val="Pólizas (LA LAJA-GUA)"/>
    </sheetNames>
    <sheetDataSet>
      <sheetData sheetId="0"/>
      <sheetData sheetId="1">
        <row r="11">
          <cell r="I11">
            <v>8.7999999999999995E-2</v>
          </cell>
        </row>
        <row r="13">
          <cell r="I13">
            <v>8.7999999999999989</v>
          </cell>
        </row>
        <row r="53">
          <cell r="G53">
            <v>2736927573</v>
          </cell>
        </row>
      </sheetData>
      <sheetData sheetId="2"/>
      <sheetData sheetId="3">
        <row r="12">
          <cell r="K12">
            <v>28984898</v>
          </cell>
        </row>
        <row r="13">
          <cell r="K13">
            <v>8.5000000000000006E-3</v>
          </cell>
        </row>
      </sheetData>
      <sheetData sheetId="4"/>
      <sheetData sheetId="5"/>
      <sheetData sheetId="6"/>
      <sheetData sheetId="7"/>
      <sheetData sheetId="8"/>
      <sheetData sheetId="9"/>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25 KM RURALES"/>
      <sheetName val="AU"/>
      <sheetName val="Pólizas 25km"/>
      <sheetName val="KMS."/>
      <sheetName val="Hoja2"/>
      <sheetName val="LA CONVEN-SAN LUIS"/>
      <sheetName val="AU (LA CONVEN-SAN LUIS) "/>
      <sheetName val="Pólizas (LA CONVEN-SAN LUIS)"/>
      <sheetName val="LOS PINOS"/>
      <sheetName val="AU (LOS PINOS)"/>
      <sheetName val="Pólizas LOS PINOS)"/>
      <sheetName val="LA LAJA-GUADALUPA"/>
      <sheetName val="AU (LA LAJA-GUADA)"/>
      <sheetName val="Pólizas (LA LAJA- GUADA)"/>
      <sheetName val="LOS PINOS-LA LAJA-GUADALUPANA"/>
      <sheetName val="AU (LOS PINOS-LA LAJA-GUADALUP)"/>
      <sheetName val="Pólizas (LOS PINOS-LA LAJA-GUA)"/>
      <sheetName val="PONTE-TOSCANA-HIGUER-CHIPRE-CAP"/>
      <sheetName val="Separado Pontezuela"/>
      <sheetName val="AU (PONT-TOSC-HIGUE-CHIPRE-CAP)"/>
      <sheetName val="Pólizas (PONT-TOSC-HIGUE-CHIPR)"/>
      <sheetName val="CARMIN-FONT-MAMP."/>
      <sheetName val="AU (CARMIN-FONT-MAMP.)"/>
      <sheetName val="Pólizas (CARMIN-FONT-MAMP.)"/>
      <sheetName val="Pólizas1"/>
      <sheetName val="PAMPA-JARDINES-TRANS3"/>
      <sheetName val="AU3-4"/>
      <sheetName val="Pólizas3-4"/>
      <sheetName val="Pólizas (4)"/>
      <sheetName val="Pólizas5-12"/>
      <sheetName val="Pólizas7-10"/>
      <sheetName val="PAMPA-JARDINES-TRANS3 (BASE 30)"/>
      <sheetName val="AU3-4 (BASE 30)"/>
      <sheetName val="Pólizas (BASE 30)"/>
      <sheetName val="INTERVENTORÍA"/>
      <sheetName val="INT.(CARMIN-FONT-MAMP.)"/>
      <sheetName val="INT.3-4"/>
      <sheetName val="INT.(LA CONVEN-SAN LUIS) "/>
      <sheetName val="INT(PONT-TOSC-HIGUE-CHIPRE-CAP)"/>
      <sheetName val="INT.(LOS PINOS-LA LAJA-GUADALU)"/>
      <sheetName val="Factor Multiplicador"/>
      <sheetName val="Pólizas6-8-9"/>
    </sheetNames>
    <sheetDataSet>
      <sheetData sheetId="0"/>
      <sheetData sheetId="1"/>
      <sheetData sheetId="2">
        <row r="51">
          <cell r="O51">
            <v>17298600</v>
          </cell>
        </row>
        <row r="52">
          <cell r="O52">
            <v>4308815.7651111111</v>
          </cell>
        </row>
        <row r="54">
          <cell r="O54">
            <v>48621045.440000005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sheetPr>
  <dimension ref="A1:L64"/>
  <sheetViews>
    <sheetView tabSelected="1" zoomScale="91" zoomScaleNormal="91" workbookViewId="0">
      <selection activeCell="I15" sqref="I15"/>
    </sheetView>
  </sheetViews>
  <sheetFormatPr baseColWidth="10" defaultColWidth="9.140625" defaultRowHeight="15" x14ac:dyDescent="0.25"/>
  <cols>
    <col min="1" max="1" width="3.85546875" customWidth="1"/>
    <col min="2" max="2" width="14.85546875" customWidth="1"/>
    <col min="3" max="3" width="50.28515625" customWidth="1"/>
    <col min="6" max="6" width="17.85546875" customWidth="1"/>
    <col min="7" max="7" width="25.7109375" customWidth="1"/>
    <col min="8" max="8" width="21.42578125" customWidth="1"/>
    <col min="9" max="9" width="17.28515625" bestFit="1" customWidth="1"/>
    <col min="10" max="10" width="15.28515625" customWidth="1"/>
    <col min="11" max="11" width="22.140625" customWidth="1"/>
    <col min="12" max="12" width="18.28515625" customWidth="1"/>
  </cols>
  <sheetData>
    <row r="1" spans="1:12" ht="15.75" thickBot="1" x14ac:dyDescent="0.3">
      <c r="A1" s="1"/>
      <c r="B1" s="1"/>
      <c r="C1" s="1"/>
      <c r="D1" s="1"/>
      <c r="E1" s="2"/>
      <c r="F1" s="3"/>
      <c r="G1" s="3"/>
    </row>
    <row r="2" spans="1:12" ht="15.75" thickBot="1" x14ac:dyDescent="0.3">
      <c r="A2" s="1"/>
      <c r="B2" s="180"/>
      <c r="C2" s="183" t="s">
        <v>0</v>
      </c>
      <c r="D2" s="184"/>
      <c r="E2" s="185"/>
      <c r="F2" s="169"/>
      <c r="G2" s="4" t="s">
        <v>1</v>
      </c>
    </row>
    <row r="3" spans="1:12" ht="15.75" thickBot="1" x14ac:dyDescent="0.3">
      <c r="A3" s="1"/>
      <c r="B3" s="181"/>
      <c r="C3" s="186"/>
      <c r="D3" s="187"/>
      <c r="E3" s="188"/>
      <c r="F3" s="170"/>
      <c r="G3" s="4" t="s">
        <v>2</v>
      </c>
    </row>
    <row r="4" spans="1:12" ht="15.75" thickBot="1" x14ac:dyDescent="0.3">
      <c r="A4" s="1"/>
      <c r="B4" s="182"/>
      <c r="C4" s="189"/>
      <c r="D4" s="190"/>
      <c r="E4" s="191"/>
      <c r="F4" s="171"/>
      <c r="G4" s="5" t="s">
        <v>3</v>
      </c>
    </row>
    <row r="5" spans="1:12" ht="15.75" thickBot="1" x14ac:dyDescent="0.3">
      <c r="A5" s="1"/>
      <c r="B5" s="1"/>
      <c r="C5" s="1"/>
      <c r="D5" s="1"/>
      <c r="E5" s="2"/>
      <c r="F5" s="3"/>
      <c r="G5" s="3"/>
    </row>
    <row r="6" spans="1:12" x14ac:dyDescent="0.25">
      <c r="A6" s="1"/>
      <c r="B6" s="172" t="s">
        <v>4</v>
      </c>
      <c r="C6" s="173"/>
      <c r="D6" s="173"/>
      <c r="E6" s="173"/>
      <c r="F6" s="173"/>
      <c r="G6" s="174"/>
    </row>
    <row r="7" spans="1:12" ht="15.75" thickBot="1" x14ac:dyDescent="0.3">
      <c r="A7" s="1"/>
      <c r="B7" s="175"/>
      <c r="C7" s="176"/>
      <c r="D7" s="176"/>
      <c r="E7" s="176"/>
      <c r="F7" s="176"/>
      <c r="G7" s="177"/>
    </row>
    <row r="8" spans="1:12" ht="16.5" thickBot="1" x14ac:dyDescent="0.3">
      <c r="A8" s="1"/>
      <c r="B8" s="6"/>
      <c r="C8" s="6"/>
      <c r="D8" s="6"/>
      <c r="E8" s="6"/>
      <c r="F8" s="6"/>
      <c r="G8" s="6"/>
      <c r="H8" s="7"/>
      <c r="I8" s="7"/>
      <c r="J8" s="7"/>
      <c r="K8" s="7"/>
      <c r="L8" s="7"/>
    </row>
    <row r="9" spans="1:12" x14ac:dyDescent="0.25">
      <c r="A9" s="1"/>
      <c r="B9" s="8" t="s">
        <v>5</v>
      </c>
      <c r="C9" s="9" t="s">
        <v>6</v>
      </c>
      <c r="D9" s="9" t="s">
        <v>7</v>
      </c>
      <c r="E9" s="10" t="s">
        <v>8</v>
      </c>
      <c r="F9" s="11" t="s">
        <v>9</v>
      </c>
      <c r="G9" s="12" t="s">
        <v>10</v>
      </c>
      <c r="H9" s="7">
        <v>1.1330437259752579</v>
      </c>
      <c r="I9" s="13">
        <f>2.2*1000</f>
        <v>2200</v>
      </c>
      <c r="J9" s="7" t="s">
        <v>11</v>
      </c>
      <c r="K9" s="7">
        <f>I9/80</f>
        <v>27.5</v>
      </c>
      <c r="L9" s="7"/>
    </row>
    <row r="10" spans="1:12" x14ac:dyDescent="0.25">
      <c r="A10" s="1"/>
      <c r="B10" s="14">
        <v>1</v>
      </c>
      <c r="C10" s="15" t="s">
        <v>12</v>
      </c>
      <c r="D10" s="15"/>
      <c r="E10" s="16"/>
      <c r="F10" s="17"/>
      <c r="G10" s="18">
        <f>SUM(G11:G15)</f>
        <v>28006355</v>
      </c>
      <c r="H10" s="19"/>
      <c r="I10" s="7">
        <v>25000</v>
      </c>
      <c r="J10" s="7" t="s">
        <v>11</v>
      </c>
      <c r="K10" s="7"/>
      <c r="L10" s="7"/>
    </row>
    <row r="11" spans="1:12" ht="56.25" x14ac:dyDescent="0.25">
      <c r="A11" s="1"/>
      <c r="B11" s="20">
        <v>1.1000000000000001</v>
      </c>
      <c r="C11" s="21" t="s">
        <v>13</v>
      </c>
      <c r="D11" s="22" t="s">
        <v>14</v>
      </c>
      <c r="E11" s="23">
        <v>30</v>
      </c>
      <c r="F11" s="24">
        <v>553631</v>
      </c>
      <c r="G11" s="25">
        <f>ROUND(+E11*F11,0)</f>
        <v>16608930</v>
      </c>
      <c r="H11" s="155">
        <f>+G11/$G$53</f>
        <v>6.0684579905761361E-3</v>
      </c>
      <c r="I11" s="26">
        <f>+I9/I10</f>
        <v>8.7999999999999995E-2</v>
      </c>
      <c r="J11" s="7"/>
      <c r="K11" s="7">
        <f>18*I11</f>
        <v>1.5839999999999999</v>
      </c>
      <c r="L11" s="7"/>
    </row>
    <row r="12" spans="1:12" ht="22.5" x14ac:dyDescent="0.25">
      <c r="A12" s="1"/>
      <c r="B12" s="20" t="s">
        <v>15</v>
      </c>
      <c r="C12" s="21" t="s">
        <v>16</v>
      </c>
      <c r="D12" s="22" t="s">
        <v>17</v>
      </c>
      <c r="E12" s="23">
        <f>+ROUND(I9*5.5*70%,0)</f>
        <v>8470</v>
      </c>
      <c r="F12" s="27">
        <v>1021</v>
      </c>
      <c r="G12" s="25">
        <f>ROUND(+E12*F12,0)</f>
        <v>8647870</v>
      </c>
      <c r="H12" s="155">
        <f t="shared" ref="H12:H52" si="0">+G12/$G$53</f>
        <v>3.1596999808514844E-3</v>
      </c>
      <c r="I12" s="7"/>
      <c r="J12" s="7"/>
      <c r="K12" s="7">
        <v>3</v>
      </c>
      <c r="L12" s="7" t="s">
        <v>18</v>
      </c>
    </row>
    <row r="13" spans="1:12" ht="90" x14ac:dyDescent="0.25">
      <c r="A13" s="1"/>
      <c r="B13" s="20">
        <v>1.3</v>
      </c>
      <c r="C13" s="21" t="s">
        <v>19</v>
      </c>
      <c r="D13" s="28" t="s">
        <v>20</v>
      </c>
      <c r="E13" s="23">
        <f>1000*I11</f>
        <v>88</v>
      </c>
      <c r="F13" s="27">
        <v>17812</v>
      </c>
      <c r="G13" s="25">
        <f>ROUND(+E13*F13,0)</f>
        <v>1567456</v>
      </c>
      <c r="H13" s="155">
        <f t="shared" si="0"/>
        <v>5.7270642287471298E-4</v>
      </c>
      <c r="I13" s="7">
        <f>100*I11</f>
        <v>8.7999999999999989</v>
      </c>
      <c r="J13" s="7"/>
      <c r="K13" s="7">
        <f>+K11-K12</f>
        <v>-1.4160000000000001</v>
      </c>
      <c r="L13" s="7"/>
    </row>
    <row r="14" spans="1:12" ht="67.5" x14ac:dyDescent="0.25">
      <c r="A14" s="1"/>
      <c r="B14" s="20">
        <v>1.4</v>
      </c>
      <c r="C14" s="21" t="s">
        <v>21</v>
      </c>
      <c r="D14" s="29" t="s">
        <v>22</v>
      </c>
      <c r="E14" s="23">
        <f>6*I11</f>
        <v>0.52800000000000002</v>
      </c>
      <c r="F14" s="30">
        <v>1993404</v>
      </c>
      <c r="G14" s="31">
        <f>ROUND(+E14*F14,0)</f>
        <v>1052517</v>
      </c>
      <c r="H14" s="155">
        <f t="shared" si="0"/>
        <v>3.8456150991467977E-4</v>
      </c>
      <c r="I14" s="7"/>
      <c r="J14" s="7"/>
      <c r="K14" s="7"/>
      <c r="L14" s="7"/>
    </row>
    <row r="15" spans="1:12" ht="90" x14ac:dyDescent="0.25">
      <c r="A15" s="1"/>
      <c r="B15" s="20">
        <v>1.5</v>
      </c>
      <c r="C15" s="21" t="s">
        <v>23</v>
      </c>
      <c r="D15" s="29" t="s">
        <v>24</v>
      </c>
      <c r="E15" s="23">
        <f>8*I11</f>
        <v>0.70399999999999996</v>
      </c>
      <c r="F15" s="30">
        <v>184066</v>
      </c>
      <c r="G15" s="31">
        <f>ROUND(+E15*F15,0)</f>
        <v>129582</v>
      </c>
      <c r="H15" s="155">
        <f t="shared" si="0"/>
        <v>4.7345790688192243E-5</v>
      </c>
      <c r="I15" s="7"/>
      <c r="J15" s="7">
        <f>I11*600</f>
        <v>52.8</v>
      </c>
      <c r="K15" s="7"/>
      <c r="L15" s="7">
        <f>I11*72</f>
        <v>6.3359999999999994</v>
      </c>
    </row>
    <row r="16" spans="1:12" ht="22.5" x14ac:dyDescent="0.25">
      <c r="A16" s="1"/>
      <c r="B16" s="14">
        <v>2</v>
      </c>
      <c r="C16" s="15" t="s">
        <v>25</v>
      </c>
      <c r="D16" s="15"/>
      <c r="E16" s="16"/>
      <c r="F16" s="17"/>
      <c r="G16" s="18">
        <f>SUM(G17:G24)</f>
        <v>894335155</v>
      </c>
      <c r="H16" s="155"/>
    </row>
    <row r="17" spans="1:10" ht="61.5" customHeight="1" x14ac:dyDescent="0.25">
      <c r="A17" s="1"/>
      <c r="B17" s="32">
        <v>2.1</v>
      </c>
      <c r="C17" s="33" t="s">
        <v>26</v>
      </c>
      <c r="D17" s="29" t="s">
        <v>24</v>
      </c>
      <c r="E17" s="23">
        <f>ROUND(I9*5.5*0.3*30%,0)</f>
        <v>1089</v>
      </c>
      <c r="F17" s="24">
        <v>59644</v>
      </c>
      <c r="G17" s="25">
        <f t="shared" ref="G17:G24" si="1">ROUND(+E17*F17,0)</f>
        <v>64952316</v>
      </c>
      <c r="H17" s="155">
        <f t="shared" si="0"/>
        <v>2.3731835888081063E-2</v>
      </c>
    </row>
    <row r="18" spans="1:10" ht="33.75" x14ac:dyDescent="0.25">
      <c r="A18" s="1"/>
      <c r="B18" s="34">
        <v>2.2000000000000002</v>
      </c>
      <c r="C18" s="21" t="s">
        <v>27</v>
      </c>
      <c r="D18" s="35" t="s">
        <v>24</v>
      </c>
      <c r="E18" s="23">
        <f>ROUND(((I9/80)*5.5*1*1),0)</f>
        <v>151</v>
      </c>
      <c r="F18" s="24">
        <v>46226</v>
      </c>
      <c r="G18" s="25">
        <f t="shared" si="1"/>
        <v>6980126</v>
      </c>
      <c r="H18" s="155">
        <f t="shared" si="0"/>
        <v>2.5503510099644132E-3</v>
      </c>
    </row>
    <row r="19" spans="1:10" ht="90" customHeight="1" x14ac:dyDescent="0.25">
      <c r="A19" s="1"/>
      <c r="B19" s="32">
        <v>2.2999999999999998</v>
      </c>
      <c r="C19" s="21" t="s">
        <v>28</v>
      </c>
      <c r="D19" s="22" t="s">
        <v>24</v>
      </c>
      <c r="E19" s="23">
        <f>ROUND(I9*0.3*5.5,0)</f>
        <v>3630</v>
      </c>
      <c r="F19" s="24">
        <v>186569</v>
      </c>
      <c r="G19" s="25">
        <f t="shared" si="1"/>
        <v>677245470</v>
      </c>
      <c r="H19" s="157">
        <f t="shared" si="0"/>
        <v>0.24744734814361857</v>
      </c>
      <c r="I19" s="36"/>
      <c r="J19" s="37"/>
    </row>
    <row r="20" spans="1:10" ht="33.75" x14ac:dyDescent="0.25">
      <c r="A20" s="1"/>
      <c r="B20" s="34">
        <v>2.4</v>
      </c>
      <c r="C20" s="21" t="s">
        <v>29</v>
      </c>
      <c r="D20" s="38" t="s">
        <v>30</v>
      </c>
      <c r="E20" s="23">
        <v>0</v>
      </c>
      <c r="F20" s="39">
        <v>1360</v>
      </c>
      <c r="G20" s="25">
        <f t="shared" si="1"/>
        <v>0</v>
      </c>
      <c r="H20" s="155">
        <f t="shared" si="0"/>
        <v>0</v>
      </c>
    </row>
    <row r="21" spans="1:10" ht="56.25" x14ac:dyDescent="0.25">
      <c r="A21" s="1"/>
      <c r="B21" s="32">
        <v>2.5</v>
      </c>
      <c r="C21" s="21" t="s">
        <v>31</v>
      </c>
      <c r="D21" s="35" t="s">
        <v>20</v>
      </c>
      <c r="E21" s="23">
        <f>1000*I11</f>
        <v>88</v>
      </c>
      <c r="F21" s="39">
        <v>5874</v>
      </c>
      <c r="G21" s="25">
        <f t="shared" si="1"/>
        <v>516912</v>
      </c>
      <c r="H21" s="155">
        <f t="shared" si="0"/>
        <v>1.8886579429407501E-4</v>
      </c>
    </row>
    <row r="22" spans="1:10" ht="22.5" x14ac:dyDescent="0.25">
      <c r="A22" s="1"/>
      <c r="B22" s="34">
        <v>2.6</v>
      </c>
      <c r="C22" s="21" t="s">
        <v>32</v>
      </c>
      <c r="D22" s="40" t="s">
        <v>20</v>
      </c>
      <c r="E22" s="23">
        <f>750*I11</f>
        <v>66</v>
      </c>
      <c r="F22" s="24">
        <v>9570</v>
      </c>
      <c r="G22" s="25">
        <f t="shared" si="1"/>
        <v>631620</v>
      </c>
      <c r="H22" s="155">
        <f t="shared" si="0"/>
        <v>2.3077702392674897E-4</v>
      </c>
    </row>
    <row r="23" spans="1:10" ht="78.75" x14ac:dyDescent="0.25">
      <c r="A23" s="1"/>
      <c r="B23" s="32">
        <v>2.7</v>
      </c>
      <c r="C23" s="21" t="s">
        <v>33</v>
      </c>
      <c r="D23" s="22" t="s">
        <v>24</v>
      </c>
      <c r="E23" s="23">
        <f>ROUND(I9*0.3*5.5*30%,0)</f>
        <v>1089</v>
      </c>
      <c r="F23" s="24">
        <v>54799</v>
      </c>
      <c r="G23" s="25">
        <f t="shared" si="1"/>
        <v>59676111</v>
      </c>
      <c r="H23" s="155">
        <f t="shared" si="0"/>
        <v>2.180405195545158E-2</v>
      </c>
    </row>
    <row r="24" spans="1:10" ht="45" x14ac:dyDescent="0.25">
      <c r="A24" s="1"/>
      <c r="B24" s="32">
        <v>2.8</v>
      </c>
      <c r="C24" s="21" t="s">
        <v>34</v>
      </c>
      <c r="D24" s="22" t="s">
        <v>17</v>
      </c>
      <c r="E24" s="23">
        <f>25000*I11</f>
        <v>2200</v>
      </c>
      <c r="F24" s="24">
        <v>38333</v>
      </c>
      <c r="G24" s="25">
        <f t="shared" si="1"/>
        <v>84332600</v>
      </c>
      <c r="H24" s="155">
        <f t="shared" si="0"/>
        <v>3.0812872372636951E-2</v>
      </c>
    </row>
    <row r="25" spans="1:10" x14ac:dyDescent="0.25">
      <c r="A25" s="1"/>
      <c r="B25" s="14">
        <v>3</v>
      </c>
      <c r="C25" s="15" t="s">
        <v>35</v>
      </c>
      <c r="D25" s="15"/>
      <c r="E25" s="16"/>
      <c r="F25" s="17"/>
      <c r="G25" s="18">
        <f>SUM(G26:G28)</f>
        <v>115146738</v>
      </c>
      <c r="H25" s="155"/>
    </row>
    <row r="26" spans="1:10" ht="33.75" x14ac:dyDescent="0.25">
      <c r="A26" s="1"/>
      <c r="B26" s="41">
        <v>3.1</v>
      </c>
      <c r="C26" s="21" t="s">
        <v>36</v>
      </c>
      <c r="D26" s="22" t="s">
        <v>37</v>
      </c>
      <c r="E26" s="23">
        <f>60*I11</f>
        <v>5.2799999999999994</v>
      </c>
      <c r="F26" s="24">
        <v>112729</v>
      </c>
      <c r="G26" s="25">
        <f>ROUND(+E26*F26,0)</f>
        <v>595209</v>
      </c>
      <c r="H26" s="155">
        <f t="shared" si="0"/>
        <v>2.174734201488495E-4</v>
      </c>
    </row>
    <row r="27" spans="1:10" ht="33.75" x14ac:dyDescent="0.25">
      <c r="A27" s="1"/>
      <c r="B27" s="41">
        <v>3.2</v>
      </c>
      <c r="C27" s="21" t="s">
        <v>38</v>
      </c>
      <c r="D27" s="22" t="s">
        <v>37</v>
      </c>
      <c r="E27" s="23">
        <f>235.2*I11</f>
        <v>20.697599999999998</v>
      </c>
      <c r="F27" s="24">
        <v>1113316</v>
      </c>
      <c r="G27" s="25">
        <f>ROUND(+E27*F27,0)</f>
        <v>23042969</v>
      </c>
      <c r="H27" s="155">
        <f t="shared" si="0"/>
        <v>8.4192834429820691E-3</v>
      </c>
    </row>
    <row r="28" spans="1:10" ht="45" x14ac:dyDescent="0.25">
      <c r="A28" s="1"/>
      <c r="B28" s="41">
        <v>3.3</v>
      </c>
      <c r="C28" s="21" t="s">
        <v>39</v>
      </c>
      <c r="D28" s="22" t="s">
        <v>37</v>
      </c>
      <c r="E28" s="23">
        <f>10000*I11</f>
        <v>880</v>
      </c>
      <c r="F28" s="24">
        <v>103987</v>
      </c>
      <c r="G28" s="25">
        <f>ROUND(+E28*F28,0)</f>
        <v>91508560</v>
      </c>
      <c r="H28" s="155">
        <f t="shared" si="0"/>
        <v>3.3434775878886581E-2</v>
      </c>
    </row>
    <row r="29" spans="1:10" x14ac:dyDescent="0.25">
      <c r="A29" s="1"/>
      <c r="B29" s="14">
        <v>4</v>
      </c>
      <c r="C29" s="15" t="s">
        <v>40</v>
      </c>
      <c r="D29" s="15"/>
      <c r="E29" s="16"/>
      <c r="F29" s="17"/>
      <c r="G29" s="18">
        <f>SUM(G30:G32)</f>
        <v>1179811140</v>
      </c>
      <c r="H29" s="155"/>
    </row>
    <row r="30" spans="1:10" ht="95.25" customHeight="1" x14ac:dyDescent="0.25">
      <c r="A30" s="1"/>
      <c r="B30" s="20">
        <v>4.0999999999999996</v>
      </c>
      <c r="C30" s="33" t="s">
        <v>41</v>
      </c>
      <c r="D30" s="22" t="s">
        <v>24</v>
      </c>
      <c r="E30" s="23">
        <f>ROUND(I9*5.5*0.1,0)</f>
        <v>1210</v>
      </c>
      <c r="F30" s="24">
        <v>940128</v>
      </c>
      <c r="G30" s="25">
        <f>ROUND(+E30*F30,0)</f>
        <v>1137554880</v>
      </c>
      <c r="H30" s="157">
        <f t="shared" si="0"/>
        <v>0.41563207270154534</v>
      </c>
    </row>
    <row r="31" spans="1:10" ht="33.75" x14ac:dyDescent="0.25">
      <c r="A31" s="1"/>
      <c r="B31" s="20">
        <v>4.2</v>
      </c>
      <c r="C31" s="21" t="s">
        <v>42</v>
      </c>
      <c r="D31" s="22" t="s">
        <v>17</v>
      </c>
      <c r="E31" s="23">
        <f>ROUND(I9*5.5,0)</f>
        <v>12100</v>
      </c>
      <c r="F31" s="24">
        <v>3195</v>
      </c>
      <c r="G31" s="25">
        <f>ROUND(+E31*F31,0)</f>
        <v>38659500</v>
      </c>
      <c r="H31" s="155">
        <f t="shared" si="0"/>
        <v>1.412514542999929E-2</v>
      </c>
    </row>
    <row r="32" spans="1:10" ht="67.5" x14ac:dyDescent="0.25">
      <c r="A32" s="1"/>
      <c r="B32" s="20">
        <v>4.3</v>
      </c>
      <c r="C32" s="21" t="s">
        <v>43</v>
      </c>
      <c r="D32" s="22" t="s">
        <v>44</v>
      </c>
      <c r="E32" s="23">
        <v>3</v>
      </c>
      <c r="F32" s="24">
        <v>1198920</v>
      </c>
      <c r="G32" s="25">
        <f>ROUND(+E32*F32,0)</f>
        <v>3596760</v>
      </c>
      <c r="H32" s="155">
        <f t="shared" si="0"/>
        <v>1.3141597298672837E-3</v>
      </c>
    </row>
    <row r="33" spans="1:8" x14ac:dyDescent="0.25">
      <c r="A33" s="1"/>
      <c r="B33" s="14">
        <v>5</v>
      </c>
      <c r="C33" s="15" t="s">
        <v>45</v>
      </c>
      <c r="D33" s="15"/>
      <c r="E33" s="16"/>
      <c r="F33" s="17"/>
      <c r="G33" s="18">
        <f>SUM(G34:G39)</f>
        <v>123394898</v>
      </c>
      <c r="H33" s="155"/>
    </row>
    <row r="34" spans="1:8" ht="22.5" x14ac:dyDescent="0.25">
      <c r="A34" s="1"/>
      <c r="B34" s="20">
        <v>5.0999999999999996</v>
      </c>
      <c r="C34" s="21" t="s">
        <v>46</v>
      </c>
      <c r="D34" s="22" t="s">
        <v>17</v>
      </c>
      <c r="E34" s="23">
        <f>25000*I11</f>
        <v>2200</v>
      </c>
      <c r="F34" s="24">
        <v>16545</v>
      </c>
      <c r="G34" s="25">
        <f t="shared" ref="G34:G39" si="2">ROUND(+E34*F34,0)</f>
        <v>36399000</v>
      </c>
      <c r="H34" s="155">
        <f t="shared" si="0"/>
        <v>1.3299219299435951E-2</v>
      </c>
    </row>
    <row r="35" spans="1:8" ht="45" x14ac:dyDescent="0.25">
      <c r="A35" s="1"/>
      <c r="B35" s="20">
        <v>5.2</v>
      </c>
      <c r="C35" s="21" t="s">
        <v>47</v>
      </c>
      <c r="D35" s="22" t="s">
        <v>48</v>
      </c>
      <c r="E35" s="23">
        <v>30</v>
      </c>
      <c r="F35" s="24">
        <f>1298830*2.1</f>
        <v>2727543</v>
      </c>
      <c r="G35" s="25">
        <f t="shared" si="2"/>
        <v>81826290</v>
      </c>
      <c r="H35" s="155">
        <f t="shared" si="0"/>
        <v>2.9897133854480701E-2</v>
      </c>
    </row>
    <row r="36" spans="1:8" ht="78.75" x14ac:dyDescent="0.25">
      <c r="A36" s="1"/>
      <c r="B36" s="20">
        <v>5.3</v>
      </c>
      <c r="C36" s="21" t="s">
        <v>49</v>
      </c>
      <c r="D36" s="42" t="s">
        <v>37</v>
      </c>
      <c r="E36" s="23">
        <f>76*I11</f>
        <v>6.6879999999999997</v>
      </c>
      <c r="F36" s="24">
        <v>7974</v>
      </c>
      <c r="G36" s="25">
        <f t="shared" si="2"/>
        <v>53330</v>
      </c>
      <c r="H36" s="155">
        <f t="shared" si="0"/>
        <v>1.9485353038240593E-5</v>
      </c>
    </row>
    <row r="37" spans="1:8" ht="67.5" x14ac:dyDescent="0.25">
      <c r="A37" s="1"/>
      <c r="B37" s="20">
        <v>5.4</v>
      </c>
      <c r="C37" s="21" t="s">
        <v>50</v>
      </c>
      <c r="D37" s="42" t="s">
        <v>37</v>
      </c>
      <c r="E37" s="23">
        <f>6*I11</f>
        <v>0.52800000000000002</v>
      </c>
      <c r="F37" s="24">
        <v>262165</v>
      </c>
      <c r="G37" s="25">
        <f t="shared" si="2"/>
        <v>138423</v>
      </c>
      <c r="H37" s="155">
        <f t="shared" si="0"/>
        <v>5.0576055196181838E-5</v>
      </c>
    </row>
    <row r="38" spans="1:8" ht="78.75" x14ac:dyDescent="0.25">
      <c r="A38" s="1"/>
      <c r="B38" s="20">
        <v>5.5</v>
      </c>
      <c r="C38" s="21" t="s">
        <v>51</v>
      </c>
      <c r="D38" s="42" t="s">
        <v>17</v>
      </c>
      <c r="E38" s="23">
        <f>64.8*I11</f>
        <v>5.702399999999999</v>
      </c>
      <c r="F38" s="24">
        <v>127346</v>
      </c>
      <c r="G38" s="25">
        <f>ROUND(E38*F38,0)</f>
        <v>726178</v>
      </c>
      <c r="H38" s="155">
        <f t="shared" si="0"/>
        <v>2.6532598347278223E-4</v>
      </c>
    </row>
    <row r="39" spans="1:8" ht="56.25" x14ac:dyDescent="0.25">
      <c r="A39" s="1"/>
      <c r="B39" s="20">
        <v>5.7</v>
      </c>
      <c r="C39" s="21" t="s">
        <v>52</v>
      </c>
      <c r="D39" s="42" t="s">
        <v>20</v>
      </c>
      <c r="E39" s="23">
        <f>2007*I11</f>
        <v>176.61599999999999</v>
      </c>
      <c r="F39" s="24">
        <v>24073</v>
      </c>
      <c r="G39" s="25">
        <f t="shared" si="2"/>
        <v>4251677</v>
      </c>
      <c r="H39" s="155">
        <f t="shared" si="0"/>
        <v>1.5534488533577283E-3</v>
      </c>
    </row>
    <row r="40" spans="1:8" x14ac:dyDescent="0.25">
      <c r="A40" s="1"/>
      <c r="B40" s="14">
        <v>6</v>
      </c>
      <c r="C40" s="15" t="s">
        <v>53</v>
      </c>
      <c r="D40" s="15"/>
      <c r="E40" s="16"/>
      <c r="F40" s="17"/>
      <c r="G40" s="18">
        <f>SUM(G41:G45)</f>
        <v>37516800</v>
      </c>
      <c r="H40" s="155"/>
    </row>
    <row r="41" spans="1:8" ht="56.25" x14ac:dyDescent="0.25">
      <c r="A41" s="1"/>
      <c r="B41" s="20">
        <v>6.1</v>
      </c>
      <c r="C41" s="21" t="s">
        <v>54</v>
      </c>
      <c r="D41" s="22" t="s">
        <v>17</v>
      </c>
      <c r="E41" s="23">
        <f>180*I11</f>
        <v>15.84</v>
      </c>
      <c r="F41" s="43">
        <v>48312</v>
      </c>
      <c r="G41" s="25">
        <f>ROUND(+E41*F41,0)</f>
        <v>765262</v>
      </c>
      <c r="H41" s="155">
        <f t="shared" si="0"/>
        <v>2.796062298284281E-4</v>
      </c>
    </row>
    <row r="42" spans="1:8" ht="56.25" x14ac:dyDescent="0.25">
      <c r="A42" s="1"/>
      <c r="B42" s="20">
        <v>6.2</v>
      </c>
      <c r="C42" s="21" t="s">
        <v>55</v>
      </c>
      <c r="D42" s="22" t="s">
        <v>37</v>
      </c>
      <c r="E42" s="23">
        <f>50000*I11</f>
        <v>4400</v>
      </c>
      <c r="F42" s="43">
        <v>5658</v>
      </c>
      <c r="G42" s="25">
        <f>ROUND(+E42*F42,0)</f>
        <v>24895200</v>
      </c>
      <c r="H42" s="155">
        <f t="shared" si="0"/>
        <v>9.096039020393909E-3</v>
      </c>
    </row>
    <row r="43" spans="1:8" ht="45" x14ac:dyDescent="0.25">
      <c r="A43" s="1"/>
      <c r="B43" s="20">
        <v>6.3</v>
      </c>
      <c r="C43" s="21" t="s">
        <v>56</v>
      </c>
      <c r="D43" s="22" t="s">
        <v>57</v>
      </c>
      <c r="E43" s="23">
        <v>13</v>
      </c>
      <c r="F43" s="43">
        <v>265221</v>
      </c>
      <c r="G43" s="25">
        <f>ROUND(+E43*F43,0)</f>
        <v>3447873</v>
      </c>
      <c r="H43" s="155">
        <f t="shared" si="0"/>
        <v>1.2597604094509226E-3</v>
      </c>
    </row>
    <row r="44" spans="1:8" ht="45" x14ac:dyDescent="0.25">
      <c r="A44" s="1"/>
      <c r="B44" s="20">
        <v>6.4</v>
      </c>
      <c r="C44" s="21" t="s">
        <v>58</v>
      </c>
      <c r="D44" s="22" t="s">
        <v>57</v>
      </c>
      <c r="E44" s="23">
        <v>13</v>
      </c>
      <c r="F44" s="43">
        <v>381584</v>
      </c>
      <c r="G44" s="25">
        <f>ROUND(+E44*F44,0)</f>
        <v>4960592</v>
      </c>
      <c r="H44" s="155">
        <f t="shared" si="0"/>
        <v>1.8124673991875488E-3</v>
      </c>
    </row>
    <row r="45" spans="1:8" ht="45" x14ac:dyDescent="0.25">
      <c r="A45" s="1"/>
      <c r="B45" s="20">
        <v>6.5</v>
      </c>
      <c r="C45" s="21" t="s">
        <v>59</v>
      </c>
      <c r="D45" s="22" t="s">
        <v>57</v>
      </c>
      <c r="E45" s="23">
        <v>13</v>
      </c>
      <c r="F45" s="43">
        <v>265221</v>
      </c>
      <c r="G45" s="25">
        <f>ROUND(+E45*F45,0)</f>
        <v>3447873</v>
      </c>
      <c r="H45" s="155">
        <f t="shared" si="0"/>
        <v>1.2597604094509226E-3</v>
      </c>
    </row>
    <row r="46" spans="1:8" x14ac:dyDescent="0.25">
      <c r="A46" s="1"/>
      <c r="B46" s="14">
        <v>7</v>
      </c>
      <c r="C46" s="15" t="s">
        <v>60</v>
      </c>
      <c r="D46" s="15"/>
      <c r="E46" s="16"/>
      <c r="F46" s="17"/>
      <c r="G46" s="18">
        <f>SUM(G47:G52)</f>
        <v>358716487</v>
      </c>
      <c r="H46" s="155"/>
    </row>
    <row r="47" spans="1:8" ht="56.25" x14ac:dyDescent="0.25">
      <c r="A47" s="1"/>
      <c r="B47" s="41">
        <v>7.1</v>
      </c>
      <c r="C47" s="21" t="s">
        <v>61</v>
      </c>
      <c r="D47" s="40" t="s">
        <v>62</v>
      </c>
      <c r="E47" s="23">
        <v>1</v>
      </c>
      <c r="F47" s="44">
        <v>0</v>
      </c>
      <c r="G47" s="25">
        <v>45480736</v>
      </c>
      <c r="H47" s="155">
        <f t="shared" si="0"/>
        <v>1.6617442291374802E-2</v>
      </c>
    </row>
    <row r="48" spans="1:8" ht="78.75" x14ac:dyDescent="0.25">
      <c r="A48" s="1"/>
      <c r="B48" s="41">
        <v>7.2</v>
      </c>
      <c r="C48" s="21" t="s">
        <v>63</v>
      </c>
      <c r="D48" s="40" t="s">
        <v>20</v>
      </c>
      <c r="E48" s="23">
        <f>25000*I11</f>
        <v>2200</v>
      </c>
      <c r="F48" s="24">
        <v>56579</v>
      </c>
      <c r="G48" s="25">
        <f t="shared" ref="G48:G52" si="3">ROUND(+E48*F48,0)</f>
        <v>124473800</v>
      </c>
      <c r="H48" s="157">
        <f t="shared" si="0"/>
        <v>4.5479391280917901E-2</v>
      </c>
    </row>
    <row r="49" spans="1:8" ht="56.25" x14ac:dyDescent="0.25">
      <c r="A49" s="1"/>
      <c r="B49" s="41">
        <v>7.3</v>
      </c>
      <c r="C49" s="21" t="s">
        <v>64</v>
      </c>
      <c r="D49" s="45" t="s">
        <v>20</v>
      </c>
      <c r="E49" s="23">
        <f>(25000-2492.36212221487)*I11</f>
        <v>1980.6721332450913</v>
      </c>
      <c r="F49" s="24">
        <v>72528</v>
      </c>
      <c r="G49" s="25">
        <f t="shared" si="3"/>
        <v>143654188</v>
      </c>
      <c r="H49" s="157">
        <f t="shared" si="0"/>
        <v>5.2487391123228672E-2</v>
      </c>
    </row>
    <row r="50" spans="1:8" ht="33.75" x14ac:dyDescent="0.25">
      <c r="A50" s="1"/>
      <c r="B50" s="41">
        <v>7.4</v>
      </c>
      <c r="C50" s="21" t="s">
        <v>65</v>
      </c>
      <c r="D50" s="46" t="s">
        <v>24</v>
      </c>
      <c r="E50" s="23">
        <f>360*I11</f>
        <v>31.68</v>
      </c>
      <c r="F50" s="47">
        <v>747000</v>
      </c>
      <c r="G50" s="25">
        <f t="shared" si="3"/>
        <v>23664960</v>
      </c>
      <c r="H50" s="155">
        <f t="shared" si="0"/>
        <v>8.6465422883150594E-3</v>
      </c>
    </row>
    <row r="51" spans="1:8" ht="45" x14ac:dyDescent="0.25">
      <c r="A51" s="1"/>
      <c r="B51" s="41">
        <v>7.5</v>
      </c>
      <c r="C51" s="21" t="s">
        <v>66</v>
      </c>
      <c r="D51" s="46" t="s">
        <v>24</v>
      </c>
      <c r="E51" s="23">
        <f>40*I11</f>
        <v>3.5199999999999996</v>
      </c>
      <c r="F51" s="47">
        <v>496993</v>
      </c>
      <c r="G51" s="25">
        <f t="shared" si="3"/>
        <v>1749415</v>
      </c>
      <c r="H51" s="155">
        <f t="shared" si="0"/>
        <v>6.3918936593650221E-4</v>
      </c>
    </row>
    <row r="52" spans="1:8" ht="45.75" thickBot="1" x14ac:dyDescent="0.3">
      <c r="A52" s="1"/>
      <c r="B52" s="48">
        <v>7.6</v>
      </c>
      <c r="C52" s="49" t="s">
        <v>67</v>
      </c>
      <c r="D52" s="50" t="s">
        <v>24</v>
      </c>
      <c r="E52" s="51">
        <f>328*I11</f>
        <v>28.863999999999997</v>
      </c>
      <c r="F52" s="52">
        <v>682282</v>
      </c>
      <c r="G52" s="53">
        <f t="shared" si="3"/>
        <v>19693388</v>
      </c>
      <c r="H52" s="155">
        <f t="shared" si="0"/>
        <v>7.1954362966257417E-3</v>
      </c>
    </row>
    <row r="53" spans="1:8" ht="15.75" thickBot="1" x14ac:dyDescent="0.3">
      <c r="B53" s="178" t="s">
        <v>68</v>
      </c>
      <c r="C53" s="179"/>
      <c r="D53" s="179"/>
      <c r="E53" s="179"/>
      <c r="F53" s="54"/>
      <c r="G53" s="55">
        <f>SUM(G10:G52)/2</f>
        <v>2736927573</v>
      </c>
      <c r="H53" s="156">
        <f>SUM(H11:H52)</f>
        <v>1.0000000000000002</v>
      </c>
    </row>
    <row r="54" spans="1:8" ht="15.75" customHeight="1" thickBot="1" x14ac:dyDescent="0.3">
      <c r="B54" s="178" t="s">
        <v>69</v>
      </c>
      <c r="C54" s="179"/>
      <c r="D54" s="179"/>
      <c r="E54" s="179"/>
      <c r="F54" s="57">
        <v>0.21299999999999999</v>
      </c>
      <c r="G54" s="55">
        <f>F54*G53</f>
        <v>582965573.04900002</v>
      </c>
    </row>
    <row r="55" spans="1:8" ht="15.75" thickBot="1" x14ac:dyDescent="0.3">
      <c r="B55" s="178" t="s">
        <v>70</v>
      </c>
      <c r="C55" s="179"/>
      <c r="D55" s="179"/>
      <c r="E55" s="179"/>
      <c r="F55" s="58">
        <v>0.04</v>
      </c>
      <c r="G55" s="55">
        <f>F55*G53</f>
        <v>109477102.92</v>
      </c>
    </row>
    <row r="56" spans="1:8" ht="15.75" thickBot="1" x14ac:dyDescent="0.3">
      <c r="B56" s="178" t="s">
        <v>71</v>
      </c>
      <c r="C56" s="179"/>
      <c r="D56" s="179"/>
      <c r="E56" s="179"/>
      <c r="F56" s="57">
        <f>F54+F55</f>
        <v>0.253</v>
      </c>
      <c r="G56" s="55">
        <f>F56*G53</f>
        <v>692442675.96899998</v>
      </c>
      <c r="H56" s="59"/>
    </row>
    <row r="57" spans="1:8" ht="15.75" thickBot="1" x14ac:dyDescent="0.3">
      <c r="B57" s="178" t="s">
        <v>72</v>
      </c>
      <c r="C57" s="179"/>
      <c r="D57" s="179"/>
      <c r="E57" s="179"/>
      <c r="F57" s="57"/>
      <c r="G57" s="55">
        <f>G53+G56</f>
        <v>3429370248.9689999</v>
      </c>
    </row>
    <row r="59" spans="1:8" x14ac:dyDescent="0.25">
      <c r="G59" s="59"/>
    </row>
    <row r="62" spans="1:8" x14ac:dyDescent="0.25">
      <c r="G62" s="56"/>
    </row>
    <row r="63" spans="1:8" x14ac:dyDescent="0.25">
      <c r="G63" s="56"/>
    </row>
    <row r="64" spans="1:8" x14ac:dyDescent="0.25">
      <c r="G64" s="60"/>
    </row>
  </sheetData>
  <mergeCells count="9">
    <mergeCell ref="B56:E56"/>
    <mergeCell ref="B57:E57"/>
    <mergeCell ref="B2:B4"/>
    <mergeCell ref="C2:E4"/>
    <mergeCell ref="F2:F4"/>
    <mergeCell ref="B6:G7"/>
    <mergeCell ref="B53:E53"/>
    <mergeCell ref="B54:E54"/>
    <mergeCell ref="B55:E5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I62"/>
  <sheetViews>
    <sheetView topLeftCell="A9" zoomScale="70" zoomScaleNormal="70" workbookViewId="0">
      <selection activeCell="B76" sqref="B76"/>
    </sheetView>
  </sheetViews>
  <sheetFormatPr baseColWidth="10" defaultColWidth="9.140625" defaultRowHeight="15" x14ac:dyDescent="0.25"/>
  <cols>
    <col min="2" max="2" width="50.7109375" customWidth="1"/>
    <col min="4" max="4" width="11.85546875" bestFit="1" customWidth="1"/>
    <col min="6" max="6" width="15.42578125" bestFit="1" customWidth="1"/>
    <col min="8" max="8" width="21" customWidth="1"/>
    <col min="9" max="9" width="20" bestFit="1" customWidth="1"/>
  </cols>
  <sheetData>
    <row r="1" spans="1:9" ht="15.75" x14ac:dyDescent="0.25">
      <c r="A1" s="193" t="s">
        <v>73</v>
      </c>
      <c r="B1" s="194"/>
      <c r="C1" s="194"/>
      <c r="D1" s="194"/>
      <c r="E1" s="194"/>
      <c r="F1" s="194"/>
      <c r="G1" s="195"/>
      <c r="H1" s="61" t="s">
        <v>74</v>
      </c>
    </row>
    <row r="2" spans="1:9" ht="15.75" x14ac:dyDescent="0.25">
      <c r="A2" s="196"/>
      <c r="B2" s="197"/>
      <c r="C2" s="197"/>
      <c r="D2" s="197"/>
      <c r="E2" s="197"/>
      <c r="F2" s="197"/>
      <c r="G2" s="198"/>
      <c r="H2" s="62" t="s">
        <v>75</v>
      </c>
    </row>
    <row r="3" spans="1:9" ht="15.75" x14ac:dyDescent="0.25">
      <c r="A3" s="199"/>
      <c r="B3" s="200"/>
      <c r="C3" s="200"/>
      <c r="D3" s="200"/>
      <c r="E3" s="200"/>
      <c r="F3" s="200"/>
      <c r="G3" s="201"/>
      <c r="H3" s="62" t="s">
        <v>76</v>
      </c>
    </row>
    <row r="4" spans="1:9" ht="16.5" thickBot="1" x14ac:dyDescent="0.3">
      <c r="A4" s="202" t="s">
        <v>77</v>
      </c>
      <c r="B4" s="203"/>
      <c r="C4" s="203"/>
      <c r="D4" s="203"/>
      <c r="E4" s="203"/>
      <c r="F4" s="203"/>
      <c r="G4" s="204"/>
      <c r="H4" s="63"/>
    </row>
    <row r="5" spans="1:9" ht="15.75" x14ac:dyDescent="0.25">
      <c r="A5" s="64"/>
      <c r="B5" s="205" t="s">
        <v>78</v>
      </c>
      <c r="C5" s="208" t="s">
        <v>79</v>
      </c>
      <c r="D5" s="209"/>
      <c r="E5" s="209"/>
      <c r="F5" s="209"/>
      <c r="G5" s="210"/>
      <c r="H5" s="65">
        <f>+H6+H9</f>
        <v>3429370249</v>
      </c>
      <c r="I5" s="56">
        <v>3429370248.9986315</v>
      </c>
    </row>
    <row r="6" spans="1:9" ht="15.75" x14ac:dyDescent="0.25">
      <c r="A6" s="66"/>
      <c r="B6" s="206"/>
      <c r="C6" s="211" t="s">
        <v>80</v>
      </c>
      <c r="D6" s="212"/>
      <c r="E6" s="212"/>
      <c r="F6" s="212"/>
      <c r="G6" s="213"/>
      <c r="H6" s="67">
        <f>+'[134]Los pinos '!G53</f>
        <v>2736927573</v>
      </c>
    </row>
    <row r="7" spans="1:9" ht="15.75" x14ac:dyDescent="0.25">
      <c r="A7" s="66"/>
      <c r="B7" s="206"/>
      <c r="C7" s="214" t="s">
        <v>81</v>
      </c>
      <c r="D7" s="214"/>
      <c r="E7" s="214"/>
      <c r="F7" s="214"/>
      <c r="G7" s="68">
        <f>ROUND(H13/H6,4)</f>
        <v>0.21299999999999999</v>
      </c>
      <c r="H7" s="67">
        <f>ROUND(G7*H6,0)</f>
        <v>582965573</v>
      </c>
    </row>
    <row r="8" spans="1:9" ht="15.75" x14ac:dyDescent="0.25">
      <c r="A8" s="66"/>
      <c r="B8" s="206"/>
      <c r="C8" s="214" t="s">
        <v>82</v>
      </c>
      <c r="D8" s="214"/>
      <c r="E8" s="214"/>
      <c r="F8" s="214"/>
      <c r="G8" s="69">
        <v>0.04</v>
      </c>
      <c r="H8" s="67">
        <f>ROUND(G8*H6,0)</f>
        <v>109477103</v>
      </c>
      <c r="I8" s="59"/>
    </row>
    <row r="9" spans="1:9" ht="16.5" thickBot="1" x14ac:dyDescent="0.3">
      <c r="A9" s="66"/>
      <c r="B9" s="207"/>
      <c r="C9" s="215" t="s">
        <v>83</v>
      </c>
      <c r="D9" s="215"/>
      <c r="E9" s="215"/>
      <c r="F9" s="215"/>
      <c r="G9" s="70">
        <f>G7+G8</f>
        <v>0.253</v>
      </c>
      <c r="H9" s="71">
        <f>+H7+H8</f>
        <v>692442676</v>
      </c>
    </row>
    <row r="10" spans="1:9" ht="16.5" thickBot="1" x14ac:dyDescent="0.3">
      <c r="A10" s="66"/>
      <c r="B10" s="72"/>
      <c r="C10" s="73"/>
      <c r="D10" s="74"/>
      <c r="E10" s="74"/>
      <c r="F10" s="74"/>
      <c r="G10" s="74"/>
      <c r="H10" s="75"/>
    </row>
    <row r="11" spans="1:9" ht="15.75" x14ac:dyDescent="0.25">
      <c r="A11" s="76" t="s">
        <v>84</v>
      </c>
      <c r="B11" s="77" t="s">
        <v>85</v>
      </c>
      <c r="C11" s="77" t="s">
        <v>86</v>
      </c>
      <c r="D11" s="78" t="s">
        <v>87</v>
      </c>
      <c r="E11" s="78"/>
      <c r="F11" s="79" t="s">
        <v>88</v>
      </c>
      <c r="G11" s="80"/>
      <c r="H11" s="81" t="s">
        <v>89</v>
      </c>
    </row>
    <row r="12" spans="1:9" ht="15.75" x14ac:dyDescent="0.25">
      <c r="A12" s="66"/>
      <c r="B12" s="72"/>
      <c r="C12" s="73"/>
      <c r="D12" s="74"/>
      <c r="E12" s="74"/>
      <c r="F12" s="74"/>
      <c r="G12" s="74"/>
      <c r="H12" s="75"/>
    </row>
    <row r="13" spans="1:9" ht="15.75" x14ac:dyDescent="0.25">
      <c r="A13" s="82">
        <v>1</v>
      </c>
      <c r="B13" s="83" t="s">
        <v>90</v>
      </c>
      <c r="C13" s="216" t="s">
        <v>91</v>
      </c>
      <c r="D13" s="217"/>
      <c r="E13" s="218">
        <v>2.5</v>
      </c>
      <c r="F13" s="219"/>
      <c r="G13" s="84"/>
      <c r="H13" s="85">
        <f>H15+H23+H27+H34+H37+H42+H46+H50</f>
        <v>583012017</v>
      </c>
    </row>
    <row r="14" spans="1:9" ht="15.75" x14ac:dyDescent="0.25">
      <c r="A14" s="86"/>
      <c r="B14" s="220" t="s">
        <v>92</v>
      </c>
      <c r="C14" s="221"/>
      <c r="D14" s="221"/>
      <c r="E14" s="221"/>
      <c r="F14" s="221"/>
      <c r="G14" s="222"/>
      <c r="H14" s="85"/>
    </row>
    <row r="15" spans="1:9" ht="15.75" x14ac:dyDescent="0.25">
      <c r="A15" s="86"/>
      <c r="B15" s="218" t="s">
        <v>93</v>
      </c>
      <c r="C15" s="223"/>
      <c r="D15" s="223"/>
      <c r="E15" s="223"/>
      <c r="F15" s="223"/>
      <c r="G15" s="219"/>
      <c r="H15" s="85">
        <f>+SUM(H17:H21)</f>
        <v>46470569</v>
      </c>
    </row>
    <row r="16" spans="1:9" ht="15.75" x14ac:dyDescent="0.25">
      <c r="A16" s="88" t="s">
        <v>94</v>
      </c>
      <c r="B16" s="89" t="s">
        <v>95</v>
      </c>
      <c r="C16" s="90" t="s">
        <v>96</v>
      </c>
      <c r="D16" s="91" t="s">
        <v>97</v>
      </c>
      <c r="E16" s="91" t="s">
        <v>98</v>
      </c>
      <c r="F16" s="92" t="s">
        <v>99</v>
      </c>
      <c r="G16" s="93" t="s">
        <v>100</v>
      </c>
      <c r="H16" s="94">
        <f>SUM(H17:H21)</f>
        <v>46470569</v>
      </c>
      <c r="I16" s="95">
        <f>+H5/E13</f>
        <v>1371748099.5999999</v>
      </c>
    </row>
    <row r="17" spans="1:8" ht="47.25" x14ac:dyDescent="0.25">
      <c r="A17" s="96" t="s">
        <v>101</v>
      </c>
      <c r="B17" s="97" t="s">
        <v>102</v>
      </c>
      <c r="C17" s="98" t="s">
        <v>57</v>
      </c>
      <c r="D17" s="99">
        <v>1</v>
      </c>
      <c r="E17" s="99">
        <v>0.5</v>
      </c>
      <c r="F17" s="100">
        <v>6571208</v>
      </c>
      <c r="G17" s="101">
        <f>$E$13</f>
        <v>2.5</v>
      </c>
      <c r="H17" s="102">
        <f>ROUND(D17*E17*F17*G17,0)</f>
        <v>8214010</v>
      </c>
    </row>
    <row r="18" spans="1:8" ht="47.25" x14ac:dyDescent="0.25">
      <c r="A18" s="103" t="s">
        <v>103</v>
      </c>
      <c r="B18" s="104" t="s">
        <v>104</v>
      </c>
      <c r="C18" s="105" t="s">
        <v>57</v>
      </c>
      <c r="D18" s="101">
        <v>1</v>
      </c>
      <c r="E18" s="101">
        <v>1</v>
      </c>
      <c r="F18" s="106">
        <v>5286483</v>
      </c>
      <c r="G18" s="101">
        <f t="shared" ref="G18:G21" si="0">$E$13</f>
        <v>2.5</v>
      </c>
      <c r="H18" s="102">
        <f>ROUND(D18*E18*F18*G18,0)</f>
        <v>13216208</v>
      </c>
    </row>
    <row r="19" spans="1:8" ht="15.75" x14ac:dyDescent="0.25">
      <c r="A19" s="107" t="s">
        <v>105</v>
      </c>
      <c r="B19" s="108" t="s">
        <v>106</v>
      </c>
      <c r="C19" s="109" t="s">
        <v>57</v>
      </c>
      <c r="D19" s="110">
        <v>1</v>
      </c>
      <c r="E19" s="110">
        <v>1</v>
      </c>
      <c r="F19" s="111">
        <v>2475526</v>
      </c>
      <c r="G19" s="101">
        <f t="shared" si="0"/>
        <v>2.5</v>
      </c>
      <c r="H19" s="102">
        <f>ROUND(D19*E19*F19*G19,0)</f>
        <v>6188815</v>
      </c>
    </row>
    <row r="20" spans="1:8" ht="15.75" x14ac:dyDescent="0.25">
      <c r="A20" s="107" t="s">
        <v>107</v>
      </c>
      <c r="B20" s="108" t="s">
        <v>108</v>
      </c>
      <c r="C20" s="109" t="s">
        <v>57</v>
      </c>
      <c r="D20" s="110">
        <v>1</v>
      </c>
      <c r="E20" s="110">
        <v>1</v>
      </c>
      <c r="F20" s="111">
        <v>3770307</v>
      </c>
      <c r="G20" s="101">
        <f t="shared" si="0"/>
        <v>2.5</v>
      </c>
      <c r="H20" s="102">
        <f>ROUND(D20*E20*F20*G20,0)</f>
        <v>9425768</v>
      </c>
    </row>
    <row r="21" spans="1:8" ht="15.75" x14ac:dyDescent="0.25">
      <c r="A21" s="107" t="s">
        <v>109</v>
      </c>
      <c r="B21" s="108" t="s">
        <v>110</v>
      </c>
      <c r="C21" s="109" t="s">
        <v>57</v>
      </c>
      <c r="D21" s="110">
        <v>1</v>
      </c>
      <c r="E21" s="110">
        <v>1</v>
      </c>
      <c r="F21" s="111">
        <v>3770307</v>
      </c>
      <c r="G21" s="101">
        <f t="shared" si="0"/>
        <v>2.5</v>
      </c>
      <c r="H21" s="102">
        <f>ROUND(D21*E21*F21*G21,0)</f>
        <v>9425768</v>
      </c>
    </row>
    <row r="22" spans="1:8" ht="15.75" x14ac:dyDescent="0.25">
      <c r="A22" s="224"/>
      <c r="B22" s="225"/>
      <c r="C22" s="225"/>
      <c r="D22" s="225"/>
      <c r="E22" s="225"/>
      <c r="F22" s="225"/>
      <c r="G22" s="225"/>
      <c r="H22" s="226"/>
    </row>
    <row r="23" spans="1:8" ht="15.75" x14ac:dyDescent="0.25">
      <c r="A23" s="113">
        <v>1.2</v>
      </c>
      <c r="B23" s="192" t="s">
        <v>111</v>
      </c>
      <c r="C23" s="192"/>
      <c r="D23" s="192"/>
      <c r="E23" s="192"/>
      <c r="F23" s="192"/>
      <c r="G23" s="87"/>
      <c r="H23" s="114">
        <f>+H24</f>
        <v>0</v>
      </c>
    </row>
    <row r="24" spans="1:8" ht="15.75" x14ac:dyDescent="0.25">
      <c r="A24" s="103" t="s">
        <v>112</v>
      </c>
      <c r="B24" s="115" t="s">
        <v>113</v>
      </c>
      <c r="C24" s="105" t="s">
        <v>114</v>
      </c>
      <c r="D24" s="116">
        <v>1</v>
      </c>
      <c r="E24" s="110">
        <v>0</v>
      </c>
      <c r="F24" s="117">
        <v>6900000</v>
      </c>
      <c r="G24" s="101"/>
      <c r="H24" s="118">
        <f>+G24*F24*E24*D24</f>
        <v>0</v>
      </c>
    </row>
    <row r="25" spans="1:8" ht="15.75" x14ac:dyDescent="0.25">
      <c r="A25" s="107"/>
      <c r="B25" s="112"/>
      <c r="C25" s="112"/>
      <c r="D25" s="112"/>
      <c r="E25" s="112"/>
      <c r="F25" s="112"/>
      <c r="G25" s="112"/>
      <c r="H25" s="119"/>
    </row>
    <row r="26" spans="1:8" ht="15.75" x14ac:dyDescent="0.25">
      <c r="A26" s="113" t="s">
        <v>115</v>
      </c>
      <c r="B26" s="220" t="s">
        <v>116</v>
      </c>
      <c r="C26" s="221"/>
      <c r="D26" s="221"/>
      <c r="E26" s="221"/>
      <c r="F26" s="221"/>
      <c r="G26" s="222"/>
      <c r="H26" s="85"/>
    </row>
    <row r="27" spans="1:8" ht="15.75" x14ac:dyDescent="0.25">
      <c r="A27" s="120"/>
      <c r="B27" s="218" t="s">
        <v>117</v>
      </c>
      <c r="C27" s="223"/>
      <c r="D27" s="223"/>
      <c r="E27" s="223"/>
      <c r="F27" s="223"/>
      <c r="G27" s="219"/>
      <c r="H27" s="85">
        <f>+SUM(H29:H32)</f>
        <v>23000000</v>
      </c>
    </row>
    <row r="28" spans="1:8" ht="15.75" x14ac:dyDescent="0.25">
      <c r="A28" s="88" t="s">
        <v>115</v>
      </c>
      <c r="B28" s="121" t="s">
        <v>118</v>
      </c>
      <c r="C28" s="122" t="s">
        <v>119</v>
      </c>
      <c r="D28" s="91" t="s">
        <v>97</v>
      </c>
      <c r="E28" s="91" t="s">
        <v>98</v>
      </c>
      <c r="F28" s="123" t="s">
        <v>99</v>
      </c>
      <c r="G28" s="124" t="s">
        <v>100</v>
      </c>
      <c r="H28" s="94">
        <f>+SUM(H29:H32)</f>
        <v>23000000</v>
      </c>
    </row>
    <row r="29" spans="1:8" ht="15.75" x14ac:dyDescent="0.25">
      <c r="A29" s="103" t="s">
        <v>120</v>
      </c>
      <c r="B29" s="104" t="s">
        <v>121</v>
      </c>
      <c r="C29" s="105" t="s">
        <v>57</v>
      </c>
      <c r="D29" s="101">
        <v>1</v>
      </c>
      <c r="E29" s="101">
        <v>1</v>
      </c>
      <c r="F29" s="125">
        <v>2000000</v>
      </c>
      <c r="G29" s="101">
        <f>$E$13</f>
        <v>2.5</v>
      </c>
      <c r="H29" s="102">
        <f>ROUND(D29*E29*F29*G29,0)</f>
        <v>5000000</v>
      </c>
    </row>
    <row r="30" spans="1:8" ht="15.75" x14ac:dyDescent="0.25">
      <c r="A30" s="103" t="s">
        <v>122</v>
      </c>
      <c r="B30" s="104" t="s">
        <v>123</v>
      </c>
      <c r="C30" s="105" t="s">
        <v>57</v>
      </c>
      <c r="D30" s="101">
        <v>1</v>
      </c>
      <c r="E30" s="101">
        <v>1</v>
      </c>
      <c r="F30" s="125">
        <v>2000000</v>
      </c>
      <c r="G30" s="101">
        <f t="shared" ref="G30:G32" si="1">$E$13</f>
        <v>2.5</v>
      </c>
      <c r="H30" s="102">
        <f>ROUND(D30*E30*F30*G30,0)</f>
        <v>5000000</v>
      </c>
    </row>
    <row r="31" spans="1:8" ht="15.75" x14ac:dyDescent="0.25">
      <c r="A31" s="103" t="s">
        <v>124</v>
      </c>
      <c r="B31" s="104" t="s">
        <v>125</v>
      </c>
      <c r="C31" s="105" t="s">
        <v>57</v>
      </c>
      <c r="D31" s="101">
        <v>1</v>
      </c>
      <c r="E31" s="101">
        <v>1</v>
      </c>
      <c r="F31" s="125">
        <v>1300000</v>
      </c>
      <c r="G31" s="101">
        <f t="shared" si="1"/>
        <v>2.5</v>
      </c>
      <c r="H31" s="102">
        <f>ROUND(D31*E31*F31*G31,0)</f>
        <v>3250000</v>
      </c>
    </row>
    <row r="32" spans="1:8" ht="47.25" x14ac:dyDescent="0.25">
      <c r="A32" s="103" t="s">
        <v>126</v>
      </c>
      <c r="B32" s="104" t="s">
        <v>127</v>
      </c>
      <c r="C32" s="105" t="s">
        <v>128</v>
      </c>
      <c r="D32" s="101">
        <v>1</v>
      </c>
      <c r="E32" s="101">
        <v>3</v>
      </c>
      <c r="F32" s="125">
        <v>1300000</v>
      </c>
      <c r="G32" s="101">
        <f t="shared" si="1"/>
        <v>2.5</v>
      </c>
      <c r="H32" s="102">
        <f>ROUND(D32*E32*F32*G32,0)</f>
        <v>9750000</v>
      </c>
    </row>
    <row r="33" spans="1:8" ht="15.75" x14ac:dyDescent="0.25">
      <c r="A33" s="126"/>
      <c r="B33" s="127"/>
      <c r="C33" s="128"/>
      <c r="D33" s="129"/>
      <c r="E33" s="129"/>
      <c r="F33" s="130"/>
      <c r="G33" s="129"/>
      <c r="H33" s="131"/>
    </row>
    <row r="34" spans="1:8" ht="15.75" x14ac:dyDescent="0.25">
      <c r="A34" s="113" t="s">
        <v>129</v>
      </c>
      <c r="B34" s="220" t="s">
        <v>130</v>
      </c>
      <c r="C34" s="221"/>
      <c r="D34" s="221"/>
      <c r="E34" s="221"/>
      <c r="F34" s="221"/>
      <c r="G34" s="222"/>
      <c r="H34" s="85">
        <f>+H35</f>
        <v>0</v>
      </c>
    </row>
    <row r="35" spans="1:8" ht="15.75" x14ac:dyDescent="0.25">
      <c r="A35" s="103" t="s">
        <v>131</v>
      </c>
      <c r="B35" s="104" t="s">
        <v>132</v>
      </c>
      <c r="C35" s="105" t="s">
        <v>57</v>
      </c>
      <c r="D35" s="101">
        <v>0.5</v>
      </c>
      <c r="E35" s="101">
        <v>0</v>
      </c>
      <c r="F35" s="125">
        <v>4350000</v>
      </c>
      <c r="G35" s="101"/>
      <c r="H35" s="102">
        <f>ROUND(G35*F35*E35*D35,0)</f>
        <v>0</v>
      </c>
    </row>
    <row r="36" spans="1:8" ht="15.75" x14ac:dyDescent="0.25">
      <c r="A36" s="132"/>
      <c r="B36" s="127"/>
      <c r="C36" s="128"/>
      <c r="D36" s="129"/>
      <c r="E36" s="129"/>
      <c r="F36" s="130"/>
      <c r="G36" s="129"/>
      <c r="H36" s="131"/>
    </row>
    <row r="37" spans="1:8" ht="15.75" x14ac:dyDescent="0.25">
      <c r="A37" s="120" t="s">
        <v>133</v>
      </c>
      <c r="B37" s="218" t="s">
        <v>134</v>
      </c>
      <c r="C37" s="223"/>
      <c r="D37" s="223"/>
      <c r="E37" s="223"/>
      <c r="F37" s="223"/>
      <c r="G37" s="219"/>
      <c r="H37" s="85">
        <f>+SUM(H38:H40)</f>
        <v>5625000</v>
      </c>
    </row>
    <row r="38" spans="1:8" ht="63" x14ac:dyDescent="0.25">
      <c r="A38" s="103" t="s">
        <v>135</v>
      </c>
      <c r="B38" s="104" t="s">
        <v>136</v>
      </c>
      <c r="C38" s="105" t="s">
        <v>57</v>
      </c>
      <c r="D38" s="101"/>
      <c r="E38" s="101">
        <v>1</v>
      </c>
      <c r="F38" s="125">
        <v>1000000</v>
      </c>
      <c r="G38" s="101">
        <f>$E$13</f>
        <v>2.5</v>
      </c>
      <c r="H38" s="102">
        <f>ROUND(G38*F38*E38,0)</f>
        <v>2500000</v>
      </c>
    </row>
    <row r="39" spans="1:8" ht="47.25" x14ac:dyDescent="0.25">
      <c r="A39" s="103" t="s">
        <v>137</v>
      </c>
      <c r="B39" s="104" t="s">
        <v>138</v>
      </c>
      <c r="C39" s="105" t="s">
        <v>114</v>
      </c>
      <c r="D39" s="101"/>
      <c r="E39" s="101">
        <v>1</v>
      </c>
      <c r="F39" s="125">
        <v>800000</v>
      </c>
      <c r="G39" s="101">
        <f t="shared" ref="G39:G40" si="2">$E$13</f>
        <v>2.5</v>
      </c>
      <c r="H39" s="102">
        <f>ROUND(G39*F39*E39,0)</f>
        <v>2000000</v>
      </c>
    </row>
    <row r="40" spans="1:8" ht="15.75" x14ac:dyDescent="0.25">
      <c r="A40" s="103" t="s">
        <v>139</v>
      </c>
      <c r="B40" s="104" t="s">
        <v>140</v>
      </c>
      <c r="C40" s="105" t="s">
        <v>114</v>
      </c>
      <c r="D40" s="101"/>
      <c r="E40" s="101">
        <v>1</v>
      </c>
      <c r="F40" s="125">
        <v>450000</v>
      </c>
      <c r="G40" s="101">
        <f t="shared" si="2"/>
        <v>2.5</v>
      </c>
      <c r="H40" s="102">
        <f>ROUND(G40*F40*E40,0)</f>
        <v>1125000</v>
      </c>
    </row>
    <row r="41" spans="1:8" ht="15.75" x14ac:dyDescent="0.25">
      <c r="A41" s="224"/>
      <c r="B41" s="225"/>
      <c r="C41" s="225"/>
      <c r="D41" s="225"/>
      <c r="E41" s="225"/>
      <c r="F41" s="225"/>
      <c r="G41" s="225"/>
      <c r="H41" s="226"/>
    </row>
    <row r="42" spans="1:8" ht="15.75" x14ac:dyDescent="0.25">
      <c r="A42" s="113" t="s">
        <v>141</v>
      </c>
      <c r="B42" s="220" t="s">
        <v>142</v>
      </c>
      <c r="C42" s="221"/>
      <c r="D42" s="221"/>
      <c r="E42" s="221"/>
      <c r="F42" s="221"/>
      <c r="G42" s="222"/>
      <c r="H42" s="85">
        <f>SUM(H43:H44)</f>
        <v>2700000</v>
      </c>
    </row>
    <row r="43" spans="1:8" ht="31.5" x14ac:dyDescent="0.25">
      <c r="A43" s="133" t="s">
        <v>143</v>
      </c>
      <c r="B43" s="134" t="s">
        <v>144</v>
      </c>
      <c r="C43" s="109" t="s">
        <v>57</v>
      </c>
      <c r="D43" s="110"/>
      <c r="E43" s="101">
        <v>3</v>
      </c>
      <c r="F43" s="135">
        <v>280000</v>
      </c>
      <c r="G43" s="101">
        <f>$E$13</f>
        <v>2.5</v>
      </c>
      <c r="H43" s="136">
        <f>ROUND(E43*F43*G43,0)</f>
        <v>2100000</v>
      </c>
    </row>
    <row r="44" spans="1:8" ht="15.75" x14ac:dyDescent="0.25">
      <c r="A44" s="133" t="s">
        <v>145</v>
      </c>
      <c r="B44" s="108" t="s">
        <v>146</v>
      </c>
      <c r="C44" s="109" t="s">
        <v>57</v>
      </c>
      <c r="D44" s="110"/>
      <c r="E44" s="101">
        <v>2</v>
      </c>
      <c r="F44" s="135">
        <v>120000</v>
      </c>
      <c r="G44" s="101">
        <f>$E$13</f>
        <v>2.5</v>
      </c>
      <c r="H44" s="136">
        <f>ROUND(E44*F44*G44,0)</f>
        <v>600000</v>
      </c>
    </row>
    <row r="45" spans="1:8" ht="15.75" x14ac:dyDescent="0.25">
      <c r="A45" s="107"/>
      <c r="B45" s="137"/>
      <c r="C45" s="138"/>
      <c r="D45" s="139"/>
      <c r="E45" s="139"/>
      <c r="F45" s="140"/>
      <c r="G45" s="140"/>
      <c r="H45" s="141"/>
    </row>
    <row r="46" spans="1:8" ht="15.75" x14ac:dyDescent="0.25">
      <c r="A46" s="113" t="s">
        <v>147</v>
      </c>
      <c r="B46" s="220" t="s">
        <v>148</v>
      </c>
      <c r="C46" s="221"/>
      <c r="D46" s="221"/>
      <c r="E46" s="221"/>
      <c r="F46" s="221"/>
      <c r="G46" s="222"/>
      <c r="H46" s="85">
        <f>+SUM(H47:H48)</f>
        <v>2250000</v>
      </c>
    </row>
    <row r="47" spans="1:8" ht="78.75" x14ac:dyDescent="0.25">
      <c r="A47" s="103" t="s">
        <v>149</v>
      </c>
      <c r="B47" s="104" t="s">
        <v>150</v>
      </c>
      <c r="C47" s="105" t="s">
        <v>57</v>
      </c>
      <c r="D47" s="101"/>
      <c r="E47" s="142">
        <v>6</v>
      </c>
      <c r="F47" s="117">
        <v>150000</v>
      </c>
      <c r="G47" s="101">
        <f>$E$13</f>
        <v>2.5</v>
      </c>
      <c r="H47" s="102">
        <f>ROUND(G47*F47*E47,0)</f>
        <v>2250000</v>
      </c>
    </row>
    <row r="48" spans="1:8" ht="15.75" x14ac:dyDescent="0.25">
      <c r="A48" s="126" t="s">
        <v>151</v>
      </c>
      <c r="B48" s="104" t="s">
        <v>152</v>
      </c>
      <c r="C48" s="105" t="s">
        <v>57</v>
      </c>
      <c r="D48" s="101"/>
      <c r="E48" s="142">
        <v>0</v>
      </c>
      <c r="F48" s="117">
        <f>480000+3000000</f>
        <v>3480000</v>
      </c>
      <c r="G48" s="101"/>
      <c r="H48" s="131">
        <f>ROUND(F48*E48,0)</f>
        <v>0</v>
      </c>
    </row>
    <row r="49" spans="1:9" ht="15.75" x14ac:dyDescent="0.25">
      <c r="A49" s="227"/>
      <c r="B49" s="228"/>
      <c r="C49" s="228"/>
      <c r="D49" s="228"/>
      <c r="E49" s="228"/>
      <c r="F49" s="228"/>
      <c r="G49" s="228"/>
      <c r="H49" s="229"/>
    </row>
    <row r="50" spans="1:9" ht="15.75" x14ac:dyDescent="0.25">
      <c r="A50" s="113">
        <v>1.8</v>
      </c>
      <c r="B50" s="220" t="s">
        <v>153</v>
      </c>
      <c r="C50" s="221"/>
      <c r="D50" s="221"/>
      <c r="E50" s="221"/>
      <c r="F50" s="221"/>
      <c r="G50" s="222"/>
      <c r="H50" s="85">
        <f>+SUM(H51:H62)</f>
        <v>502966448</v>
      </c>
    </row>
    <row r="51" spans="1:9" ht="31.5" x14ac:dyDescent="0.25">
      <c r="A51" s="103" t="s">
        <v>154</v>
      </c>
      <c r="B51" s="104" t="s">
        <v>155</v>
      </c>
      <c r="C51" s="105" t="s">
        <v>57</v>
      </c>
      <c r="D51" s="101"/>
      <c r="E51" s="142">
        <v>0</v>
      </c>
      <c r="F51" s="117">
        <f>+[135]AU!$O$51*'[134]Los pinos '!I11</f>
        <v>1522276.7999999998</v>
      </c>
      <c r="G51" s="143"/>
      <c r="H51" s="102">
        <f>ROUND(E51*F51,0)</f>
        <v>0</v>
      </c>
    </row>
    <row r="52" spans="1:9" ht="15.75" x14ac:dyDescent="0.25">
      <c r="A52" s="103" t="s">
        <v>156</v>
      </c>
      <c r="B52" s="144" t="s">
        <v>157</v>
      </c>
      <c r="C52" s="105" t="s">
        <v>158</v>
      </c>
      <c r="D52" s="101"/>
      <c r="E52" s="142">
        <v>0.2</v>
      </c>
      <c r="F52" s="117">
        <f>+[135]AU!$O$52*'[134]Los pinos '!I11</f>
        <v>379175.78732977778</v>
      </c>
      <c r="G52" s="143"/>
      <c r="H52" s="102">
        <f>ROUND(F52,0)</f>
        <v>379176</v>
      </c>
      <c r="I52" s="95"/>
    </row>
    <row r="53" spans="1:9" ht="31.5" x14ac:dyDescent="0.25">
      <c r="A53" s="103" t="s">
        <v>159</v>
      </c>
      <c r="B53" s="104" t="s">
        <v>160</v>
      </c>
      <c r="C53" s="105" t="s">
        <v>57</v>
      </c>
      <c r="D53" s="145"/>
      <c r="E53" s="142">
        <v>0</v>
      </c>
      <c r="F53" s="117">
        <f>+[135]AU!$O$54/'[134]Los pinos '!I13</f>
        <v>5525118.8000000017</v>
      </c>
      <c r="G53" s="143"/>
      <c r="H53" s="102">
        <f>ROUND(E53*F53,0)</f>
        <v>0</v>
      </c>
    </row>
    <row r="54" spans="1:9" ht="15.75" x14ac:dyDescent="0.25">
      <c r="A54" s="103" t="s">
        <v>161</v>
      </c>
      <c r="B54" s="146" t="s">
        <v>162</v>
      </c>
      <c r="C54" s="147" t="s">
        <v>57</v>
      </c>
      <c r="D54" s="148"/>
      <c r="E54" s="142">
        <v>1</v>
      </c>
      <c r="F54" s="117">
        <v>3778651.99872</v>
      </c>
      <c r="G54" s="125"/>
      <c r="H54" s="102">
        <f>ROUND(E54*F54,0)</f>
        <v>3778652</v>
      </c>
    </row>
    <row r="55" spans="1:9" ht="15.75" x14ac:dyDescent="0.25">
      <c r="A55" s="103" t="s">
        <v>163</v>
      </c>
      <c r="B55" s="146" t="s">
        <v>164</v>
      </c>
      <c r="C55" s="147"/>
      <c r="D55" s="148"/>
      <c r="E55" s="148">
        <f>'[134]Pólizas LOS PINOS)'!K13</f>
        <v>8.5000000000000006E-3</v>
      </c>
      <c r="F55" s="125">
        <f>'[134]Pólizas LOS PINOS)'!K12</f>
        <v>28984898</v>
      </c>
      <c r="G55" s="125"/>
      <c r="H55" s="102">
        <f>F55</f>
        <v>28984898</v>
      </c>
    </row>
    <row r="56" spans="1:9" ht="15.75" x14ac:dyDescent="0.25">
      <c r="A56" s="103" t="s">
        <v>165</v>
      </c>
      <c r="B56" s="146" t="s">
        <v>166</v>
      </c>
      <c r="C56" s="147"/>
      <c r="D56" s="148"/>
      <c r="E56" s="148">
        <v>0.01</v>
      </c>
      <c r="F56" s="125">
        <f>ROUND(E56*I5,0)</f>
        <v>34293702</v>
      </c>
      <c r="G56" s="125"/>
      <c r="H56" s="102">
        <f t="shared" ref="H56:H62" si="3">F56</f>
        <v>34293702</v>
      </c>
    </row>
    <row r="57" spans="1:9" ht="15.75" x14ac:dyDescent="0.25">
      <c r="A57" s="103" t="s">
        <v>167</v>
      </c>
      <c r="B57" s="146" t="s">
        <v>168</v>
      </c>
      <c r="C57" s="147"/>
      <c r="D57" s="148"/>
      <c r="E57" s="148">
        <v>0.03</v>
      </c>
      <c r="F57" s="125">
        <f>ROUND(E57*I5,0)</f>
        <v>102881107</v>
      </c>
      <c r="G57" s="125"/>
      <c r="H57" s="102">
        <f t="shared" si="3"/>
        <v>102881107</v>
      </c>
    </row>
    <row r="58" spans="1:9" ht="15.75" x14ac:dyDescent="0.25">
      <c r="A58" s="103" t="s">
        <v>169</v>
      </c>
      <c r="B58" s="146" t="s">
        <v>170</v>
      </c>
      <c r="C58" s="147"/>
      <c r="D58" s="148"/>
      <c r="E58" s="148">
        <v>0.01</v>
      </c>
      <c r="F58" s="125">
        <f>ROUND(E58*I5,0)</f>
        <v>34293702</v>
      </c>
      <c r="G58" s="125"/>
      <c r="H58" s="102">
        <f t="shared" si="3"/>
        <v>34293702</v>
      </c>
    </row>
    <row r="59" spans="1:9" ht="15.75" x14ac:dyDescent="0.25">
      <c r="A59" s="103" t="s">
        <v>171</v>
      </c>
      <c r="B59" s="146" t="s">
        <v>172</v>
      </c>
      <c r="C59" s="147"/>
      <c r="D59" s="148"/>
      <c r="E59" s="148">
        <v>8.0000000000000002E-3</v>
      </c>
      <c r="F59" s="125">
        <f>ROUND(E59*I5,0)</f>
        <v>27434962</v>
      </c>
      <c r="G59" s="125"/>
      <c r="H59" s="102">
        <f t="shared" si="3"/>
        <v>27434962</v>
      </c>
    </row>
    <row r="60" spans="1:9" ht="15.75" x14ac:dyDescent="0.25">
      <c r="A60" s="103" t="s">
        <v>173</v>
      </c>
      <c r="B60" s="146" t="s">
        <v>174</v>
      </c>
      <c r="C60" s="147"/>
      <c r="D60" s="148"/>
      <c r="E60" s="148">
        <v>4.0000000000000001E-3</v>
      </c>
      <c r="F60" s="125">
        <f>ROUND(E60*I5,0)</f>
        <v>13717481</v>
      </c>
      <c r="G60" s="125"/>
      <c r="H60" s="102">
        <f t="shared" si="3"/>
        <v>13717481</v>
      </c>
    </row>
    <row r="61" spans="1:9" ht="15.75" x14ac:dyDescent="0.25">
      <c r="A61" s="103" t="s">
        <v>175</v>
      </c>
      <c r="B61" s="146" t="s">
        <v>176</v>
      </c>
      <c r="C61" s="147"/>
      <c r="D61" s="148"/>
      <c r="E61" s="148">
        <v>2.5000000000000001E-2</v>
      </c>
      <c r="F61" s="125">
        <f>ROUND(E61*I5,0)</f>
        <v>85734256</v>
      </c>
      <c r="G61" s="125"/>
      <c r="H61" s="102">
        <f t="shared" si="3"/>
        <v>85734256</v>
      </c>
    </row>
    <row r="62" spans="1:9" ht="16.5" thickBot="1" x14ac:dyDescent="0.3">
      <c r="A62" s="149" t="s">
        <v>177</v>
      </c>
      <c r="B62" s="150" t="s">
        <v>178</v>
      </c>
      <c r="C62" s="151"/>
      <c r="D62" s="152"/>
      <c r="E62" s="152">
        <v>0.05</v>
      </c>
      <c r="F62" s="153">
        <f>ROUND(E62*I5,0)</f>
        <v>171468512</v>
      </c>
      <c r="G62" s="153"/>
      <c r="H62" s="154">
        <f t="shared" si="3"/>
        <v>171468512</v>
      </c>
    </row>
  </sheetData>
  <mergeCells count="23">
    <mergeCell ref="B46:G46"/>
    <mergeCell ref="A49:H49"/>
    <mergeCell ref="B50:G50"/>
    <mergeCell ref="B26:G26"/>
    <mergeCell ref="B27:G27"/>
    <mergeCell ref="B34:G34"/>
    <mergeCell ref="B37:G37"/>
    <mergeCell ref="A41:H41"/>
    <mergeCell ref="B42:G42"/>
    <mergeCell ref="B23:F23"/>
    <mergeCell ref="A1:G3"/>
    <mergeCell ref="A4:G4"/>
    <mergeCell ref="B5:B9"/>
    <mergeCell ref="C5:G5"/>
    <mergeCell ref="C6:G6"/>
    <mergeCell ref="C7:F7"/>
    <mergeCell ref="C8:F8"/>
    <mergeCell ref="C9:F9"/>
    <mergeCell ref="C13:D13"/>
    <mergeCell ref="E13:F13"/>
    <mergeCell ref="B14:G14"/>
    <mergeCell ref="B15:G15"/>
    <mergeCell ref="A22:H2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DA992-F6F2-4DF3-A80A-F02550E3B8AB}">
  <dimension ref="A1:G8"/>
  <sheetViews>
    <sheetView workbookViewId="0">
      <selection activeCell="E19" sqref="E19"/>
    </sheetView>
  </sheetViews>
  <sheetFormatPr baseColWidth="10" defaultRowHeight="15" x14ac:dyDescent="0.25"/>
  <cols>
    <col min="2" max="2" width="20" customWidth="1"/>
    <col min="3" max="3" width="15.140625" customWidth="1"/>
  </cols>
  <sheetData>
    <row r="1" spans="1:7" ht="26.25" thickBot="1" x14ac:dyDescent="0.3">
      <c r="A1" s="158" t="s">
        <v>179</v>
      </c>
      <c r="B1" s="159" t="s">
        <v>180</v>
      </c>
      <c r="C1" s="159" t="s">
        <v>181</v>
      </c>
      <c r="D1" s="159" t="s">
        <v>182</v>
      </c>
      <c r="E1" s="159" t="s">
        <v>183</v>
      </c>
      <c r="F1" s="159" t="s">
        <v>184</v>
      </c>
      <c r="G1" s="159" t="s">
        <v>185</v>
      </c>
    </row>
    <row r="2" spans="1:7" ht="77.25" thickBot="1" x14ac:dyDescent="0.3">
      <c r="A2" s="160">
        <v>1</v>
      </c>
      <c r="B2" s="161" t="s">
        <v>191</v>
      </c>
      <c r="C2" s="161" t="s">
        <v>188</v>
      </c>
      <c r="D2" s="161" t="s">
        <v>188</v>
      </c>
      <c r="E2" s="161" t="s">
        <v>188</v>
      </c>
      <c r="F2" s="166">
        <v>0.41560000000000002</v>
      </c>
      <c r="G2" s="161" t="s">
        <v>188</v>
      </c>
    </row>
    <row r="3" spans="1:7" ht="39" thickBot="1" x14ac:dyDescent="0.3">
      <c r="A3" s="163">
        <v>2</v>
      </c>
      <c r="B3" s="161" t="s">
        <v>192</v>
      </c>
      <c r="C3" s="161" t="s">
        <v>188</v>
      </c>
      <c r="D3" s="161" t="s">
        <v>188</v>
      </c>
      <c r="E3" s="161" t="s">
        <v>188</v>
      </c>
      <c r="F3" s="166">
        <v>0.24740000000000001</v>
      </c>
      <c r="G3" s="161" t="s">
        <v>188</v>
      </c>
    </row>
    <row r="4" spans="1:7" ht="26.25" thickBot="1" x14ac:dyDescent="0.3">
      <c r="A4" s="160">
        <v>3</v>
      </c>
      <c r="B4" s="161" t="s">
        <v>189</v>
      </c>
      <c r="C4" s="161" t="s">
        <v>188</v>
      </c>
      <c r="D4" s="161" t="s">
        <v>188</v>
      </c>
      <c r="E4" s="161" t="s">
        <v>188</v>
      </c>
      <c r="F4" s="168">
        <v>5.2499999999999998E-2</v>
      </c>
      <c r="G4" s="161" t="s">
        <v>188</v>
      </c>
    </row>
    <row r="5" spans="1:7" ht="90" thickBot="1" x14ac:dyDescent="0.3">
      <c r="A5" s="163">
        <v>4</v>
      </c>
      <c r="B5" s="161" t="s">
        <v>187</v>
      </c>
      <c r="C5" s="161">
        <v>202204290090796</v>
      </c>
      <c r="D5" s="162">
        <v>44990</v>
      </c>
      <c r="E5" s="161">
        <v>6810910000</v>
      </c>
      <c r="F5" s="168">
        <v>4.5499999999999999E-2</v>
      </c>
      <c r="G5" s="161" t="s">
        <v>186</v>
      </c>
    </row>
    <row r="6" spans="1:7" ht="15.75" thickBot="1" x14ac:dyDescent="0.3">
      <c r="A6" s="164"/>
      <c r="B6" s="165"/>
      <c r="C6" s="165"/>
      <c r="D6" s="165"/>
      <c r="E6" s="165"/>
      <c r="F6" s="167">
        <f>SUM(F2:F5)</f>
        <v>0.76100000000000001</v>
      </c>
      <c r="G6" s="161">
        <v>20</v>
      </c>
    </row>
    <row r="8" spans="1:7" ht="42" customHeight="1" x14ac:dyDescent="0.25">
      <c r="A8" s="230" t="s">
        <v>190</v>
      </c>
      <c r="B8" s="230"/>
      <c r="C8" s="230"/>
      <c r="D8" s="230"/>
      <c r="E8" s="230"/>
      <c r="F8" s="230"/>
      <c r="G8" s="230"/>
    </row>
  </sheetData>
  <mergeCells count="1">
    <mergeCell ref="A8:G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Los pinos </vt:lpstr>
      <vt:lpstr>AU (LOS PINOS)</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Proyectos</dc:creator>
  <cp:lastModifiedBy>Melissa_Rengifo</cp:lastModifiedBy>
  <dcterms:created xsi:type="dcterms:W3CDTF">2023-01-02T18:25:56Z</dcterms:created>
  <dcterms:modified xsi:type="dcterms:W3CDTF">2023-01-31T15:15:59Z</dcterms:modified>
</cp:coreProperties>
</file>