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X:\2019\SELECCION ABREVIADA DE MENOR CUANTIA\63. MATERIAL Y SOSTENIMIENTO VETERINARIO II\PDF\"/>
    </mc:Choice>
  </mc:AlternateContent>
  <bookViews>
    <workbookView xWindow="0" yWindow="0" windowWidth="28800" windowHeight="11535"/>
  </bookViews>
  <sheets>
    <sheet name="PROPUESTA ECONOMICA " sheetId="15" r:id="rId1"/>
  </sheets>
  <calcPr calcId="152511"/>
</workbook>
</file>

<file path=xl/calcChain.xml><?xml version="1.0" encoding="utf-8"?>
<calcChain xmlns="http://schemas.openxmlformats.org/spreadsheetml/2006/main">
  <c r="J31" i="15" l="1"/>
  <c r="K31" i="15" s="1"/>
  <c r="L31" i="15" s="1"/>
  <c r="J37" i="15"/>
  <c r="K37" i="15" s="1"/>
  <c r="L37" i="15" s="1"/>
  <c r="J36" i="15"/>
  <c r="K36" i="15" s="1"/>
  <c r="L36" i="15" s="1"/>
  <c r="J35" i="15"/>
  <c r="K35" i="15" s="1"/>
  <c r="L35" i="15" s="1"/>
  <c r="J34" i="15"/>
  <c r="K34" i="15" s="1"/>
  <c r="L34" i="15" s="1"/>
  <c r="J33" i="15"/>
  <c r="K33" i="15" s="1"/>
  <c r="L33" i="15" s="1"/>
  <c r="J32" i="15"/>
  <c r="K32" i="15" s="1"/>
  <c r="L32" i="15" s="1"/>
  <c r="J30" i="15"/>
  <c r="K30" i="15" s="1"/>
  <c r="L30" i="15" s="1"/>
  <c r="J29" i="15"/>
  <c r="K29" i="15" s="1"/>
  <c r="L29" i="15" s="1"/>
  <c r="J28" i="15"/>
  <c r="K28" i="15" s="1"/>
  <c r="L28" i="15" s="1"/>
  <c r="J27" i="15"/>
  <c r="K27" i="15" s="1"/>
  <c r="L27" i="15" s="1"/>
  <c r="J26" i="15"/>
  <c r="K26" i="15" s="1"/>
  <c r="L26" i="15" s="1"/>
  <c r="J25" i="15"/>
  <c r="K25" i="15" s="1"/>
  <c r="L25" i="15" s="1"/>
  <c r="A25" i="15"/>
  <c r="A26" i="15" s="1"/>
  <c r="A27" i="15" s="1"/>
  <c r="A28" i="15" s="1"/>
  <c r="A29" i="15" s="1"/>
  <c r="A30" i="15" s="1"/>
  <c r="A31" i="15" s="1"/>
  <c r="A32" i="15" s="1"/>
  <c r="A33" i="15" s="1"/>
  <c r="A34" i="15" s="1"/>
  <c r="A35" i="15" s="1"/>
  <c r="A36" i="15" s="1"/>
  <c r="A37" i="15" s="1"/>
  <c r="J24" i="15"/>
  <c r="K24" i="15" s="1"/>
  <c r="L24" i="15" s="1"/>
  <c r="J174" i="15"/>
  <c r="K174" i="15" s="1"/>
  <c r="L174" i="15" s="1"/>
  <c r="J173" i="15"/>
  <c r="K173" i="15" s="1"/>
  <c r="L173" i="15" s="1"/>
  <c r="J172" i="15"/>
  <c r="K172" i="15" s="1"/>
  <c r="L172" i="15" s="1"/>
  <c r="J171" i="15"/>
  <c r="K171" i="15" s="1"/>
  <c r="L171" i="15" s="1"/>
  <c r="J170" i="15"/>
  <c r="K170" i="15" s="1"/>
  <c r="L170" i="15" s="1"/>
  <c r="J169" i="15"/>
  <c r="K169" i="15" s="1"/>
  <c r="L169" i="15" s="1"/>
  <c r="J168" i="15"/>
  <c r="K168" i="15" s="1"/>
  <c r="L168" i="15" s="1"/>
  <c r="J167" i="15"/>
  <c r="K167" i="15" s="1"/>
  <c r="L167" i="15" s="1"/>
  <c r="J166" i="15"/>
  <c r="K166" i="15" s="1"/>
  <c r="L166" i="15" s="1"/>
  <c r="A166" i="15"/>
  <c r="A167" i="15" s="1"/>
  <c r="A168" i="15" s="1"/>
  <c r="A169" i="15" s="1"/>
  <c r="A170" i="15" s="1"/>
  <c r="A171" i="15" s="1"/>
  <c r="A172" i="15" s="1"/>
  <c r="A173" i="15" s="1"/>
  <c r="A174" i="15" s="1"/>
  <c r="J165" i="15"/>
  <c r="K165" i="15" s="1"/>
  <c r="L165" i="15" s="1"/>
  <c r="J160" i="15"/>
  <c r="K160" i="15" s="1"/>
  <c r="L160" i="15" s="1"/>
  <c r="J159" i="15"/>
  <c r="K159" i="15" s="1"/>
  <c r="L159" i="15" s="1"/>
  <c r="J158" i="15"/>
  <c r="K158" i="15" s="1"/>
  <c r="L158" i="15" s="1"/>
  <c r="J157" i="15"/>
  <c r="K157" i="15" s="1"/>
  <c r="L157" i="15" s="1"/>
  <c r="J156" i="15"/>
  <c r="K156" i="15" s="1"/>
  <c r="L156" i="15" s="1"/>
  <c r="J155" i="15"/>
  <c r="K155" i="15" s="1"/>
  <c r="L155" i="15" s="1"/>
  <c r="J154" i="15"/>
  <c r="K154" i="15" s="1"/>
  <c r="L154" i="15" s="1"/>
  <c r="J153" i="15"/>
  <c r="K153" i="15" s="1"/>
  <c r="L153" i="15" s="1"/>
  <c r="A153" i="15"/>
  <c r="A154" i="15" s="1"/>
  <c r="A155" i="15" s="1"/>
  <c r="A156" i="15" s="1"/>
  <c r="A157" i="15" s="1"/>
  <c r="A158" i="15" s="1"/>
  <c r="A159" i="15" s="1"/>
  <c r="A160" i="15" s="1"/>
  <c r="J152" i="15"/>
  <c r="K152" i="15" s="1"/>
  <c r="L152" i="15" s="1"/>
  <c r="J147" i="15"/>
  <c r="K147" i="15" s="1"/>
  <c r="L147" i="15" s="1"/>
  <c r="J146" i="15"/>
  <c r="K146" i="15" s="1"/>
  <c r="L146" i="15" s="1"/>
  <c r="J145" i="15"/>
  <c r="K145" i="15" s="1"/>
  <c r="L145" i="15" s="1"/>
  <c r="J144" i="15"/>
  <c r="K144" i="15" s="1"/>
  <c r="L144" i="15" s="1"/>
  <c r="J143" i="15"/>
  <c r="K143" i="15" s="1"/>
  <c r="L143" i="15" s="1"/>
  <c r="J142" i="15"/>
  <c r="K142" i="15" s="1"/>
  <c r="L142" i="15" s="1"/>
  <c r="J141" i="15"/>
  <c r="K141" i="15" s="1"/>
  <c r="L141" i="15" s="1"/>
  <c r="J140" i="15"/>
  <c r="K140" i="15" s="1"/>
  <c r="L140" i="15" s="1"/>
  <c r="J139" i="15"/>
  <c r="K139" i="15" s="1"/>
  <c r="L139" i="15" s="1"/>
  <c r="J138" i="15"/>
  <c r="K138" i="15" s="1"/>
  <c r="L138" i="15" s="1"/>
  <c r="J137" i="15"/>
  <c r="K137" i="15" s="1"/>
  <c r="L137" i="15" s="1"/>
  <c r="J136" i="15"/>
  <c r="K136" i="15" s="1"/>
  <c r="L136" i="15" s="1"/>
  <c r="J135" i="15"/>
  <c r="K135" i="15" s="1"/>
  <c r="L135" i="15" s="1"/>
  <c r="J134" i="15"/>
  <c r="K134" i="15" s="1"/>
  <c r="L134" i="15" s="1"/>
  <c r="J133" i="15"/>
  <c r="K133" i="15" s="1"/>
  <c r="L133" i="15" s="1"/>
  <c r="J132" i="15"/>
  <c r="K132" i="15" s="1"/>
  <c r="L132" i="15" s="1"/>
  <c r="J131" i="15"/>
  <c r="K131" i="15" s="1"/>
  <c r="L131" i="15" s="1"/>
  <c r="J130" i="15"/>
  <c r="K130" i="15" s="1"/>
  <c r="L130" i="15" s="1"/>
  <c r="J129" i="15"/>
  <c r="K129" i="15" s="1"/>
  <c r="L129" i="15" s="1"/>
  <c r="J128" i="15"/>
  <c r="K128" i="15" s="1"/>
  <c r="L128" i="15" s="1"/>
  <c r="J127" i="15"/>
  <c r="K127" i="15" s="1"/>
  <c r="L127" i="15" s="1"/>
  <c r="J126" i="15"/>
  <c r="K126" i="15" s="1"/>
  <c r="L126" i="15" s="1"/>
  <c r="J125" i="15"/>
  <c r="K125" i="15" s="1"/>
  <c r="L125" i="15" s="1"/>
  <c r="J124" i="15"/>
  <c r="K124" i="15" s="1"/>
  <c r="L124" i="15" s="1"/>
  <c r="J123" i="15"/>
  <c r="K123" i="15" s="1"/>
  <c r="L123" i="15" s="1"/>
  <c r="J122" i="15"/>
  <c r="K122" i="15" s="1"/>
  <c r="L122" i="15" s="1"/>
  <c r="J121" i="15"/>
  <c r="K121" i="15" s="1"/>
  <c r="L121" i="15" s="1"/>
  <c r="J120" i="15"/>
  <c r="K120" i="15" s="1"/>
  <c r="L120" i="15" s="1"/>
  <c r="J119" i="15"/>
  <c r="K119" i="15" s="1"/>
  <c r="L119" i="15" s="1"/>
  <c r="J118" i="15"/>
  <c r="K118" i="15" s="1"/>
  <c r="L118" i="15" s="1"/>
  <c r="J117" i="15"/>
  <c r="K117" i="15" s="1"/>
  <c r="L117" i="15" s="1"/>
  <c r="J116" i="15"/>
  <c r="K116" i="15" s="1"/>
  <c r="L116" i="15" s="1"/>
  <c r="J115" i="15"/>
  <c r="K115" i="15" s="1"/>
  <c r="L115" i="15" s="1"/>
  <c r="J114" i="15"/>
  <c r="K114" i="15" s="1"/>
  <c r="L114" i="15" s="1"/>
  <c r="J113" i="15"/>
  <c r="K113" i="15" s="1"/>
  <c r="L113" i="15" s="1"/>
  <c r="J112" i="15"/>
  <c r="K112" i="15" s="1"/>
  <c r="L112" i="15" s="1"/>
  <c r="J111" i="15"/>
  <c r="K111" i="15" s="1"/>
  <c r="L111" i="15" s="1"/>
  <c r="J110" i="15"/>
  <c r="K110" i="15" s="1"/>
  <c r="L110" i="15" s="1"/>
  <c r="J109" i="15"/>
  <c r="K109" i="15" s="1"/>
  <c r="L109" i="15" s="1"/>
  <c r="J108" i="15"/>
  <c r="K108" i="15" s="1"/>
  <c r="L108" i="15" s="1"/>
  <c r="J107" i="15"/>
  <c r="K107" i="15" s="1"/>
  <c r="L107" i="15" s="1"/>
  <c r="J106" i="15"/>
  <c r="K106" i="15" s="1"/>
  <c r="L106" i="15" s="1"/>
  <c r="J105" i="15"/>
  <c r="K105" i="15" s="1"/>
  <c r="L105" i="15" s="1"/>
  <c r="J104" i="15"/>
  <c r="K104" i="15" s="1"/>
  <c r="L104" i="15" s="1"/>
  <c r="J103" i="15"/>
  <c r="K103" i="15" s="1"/>
  <c r="L103" i="15" s="1"/>
  <c r="J102" i="15"/>
  <c r="K102" i="15" s="1"/>
  <c r="L102" i="15" s="1"/>
  <c r="J101" i="15"/>
  <c r="K101" i="15" s="1"/>
  <c r="L101" i="15" s="1"/>
  <c r="J100" i="15"/>
  <c r="K100" i="15" s="1"/>
  <c r="L100" i="15" s="1"/>
  <c r="J99" i="15"/>
  <c r="K99" i="15" s="1"/>
  <c r="L99" i="15" s="1"/>
  <c r="J98" i="15"/>
  <c r="K98" i="15" s="1"/>
  <c r="L98" i="15" s="1"/>
  <c r="J97" i="15"/>
  <c r="K97" i="15" s="1"/>
  <c r="L97" i="15" s="1"/>
  <c r="J96" i="15"/>
  <c r="K96" i="15" s="1"/>
  <c r="L96" i="15" s="1"/>
  <c r="J95" i="15"/>
  <c r="K95" i="15" s="1"/>
  <c r="L95" i="15" s="1"/>
  <c r="J94" i="15"/>
  <c r="K94" i="15" s="1"/>
  <c r="L94" i="15" s="1"/>
  <c r="J93" i="15"/>
  <c r="K93" i="15" s="1"/>
  <c r="L93" i="15" s="1"/>
  <c r="J92" i="15"/>
  <c r="K92" i="15" s="1"/>
  <c r="L92" i="15" s="1"/>
  <c r="J91" i="15"/>
  <c r="K91" i="15" s="1"/>
  <c r="L91" i="15" s="1"/>
  <c r="J90" i="15"/>
  <c r="K90" i="15" s="1"/>
  <c r="L90" i="15" s="1"/>
  <c r="J89" i="15"/>
  <c r="K89" i="15" s="1"/>
  <c r="L89" i="15" s="1"/>
  <c r="J88" i="15"/>
  <c r="K88" i="15" s="1"/>
  <c r="L88" i="15" s="1"/>
  <c r="J87" i="15"/>
  <c r="K87" i="15" s="1"/>
  <c r="L87" i="15" s="1"/>
  <c r="J86" i="15"/>
  <c r="K86" i="15" s="1"/>
  <c r="L86" i="15" s="1"/>
  <c r="J85" i="15"/>
  <c r="K85" i="15" s="1"/>
  <c r="L85" i="15" s="1"/>
  <c r="J84" i="15"/>
  <c r="K84" i="15" s="1"/>
  <c r="L84" i="15" s="1"/>
  <c r="A84" i="15"/>
  <c r="A85" i="15" s="1"/>
  <c r="A86" i="15" s="1"/>
  <c r="A87" i="15" s="1"/>
  <c r="A88" i="15" s="1"/>
  <c r="A89" i="15" s="1"/>
  <c r="A90" i="15" s="1"/>
  <c r="A91" i="15" s="1"/>
  <c r="A92" i="15" s="1"/>
  <c r="A93" i="15" s="1"/>
  <c r="A94" i="15" s="1"/>
  <c r="A95" i="15" s="1"/>
  <c r="A96" i="15" s="1"/>
  <c r="A97" i="15" s="1"/>
  <c r="A98" i="15" s="1"/>
  <c r="A99" i="15" s="1"/>
  <c r="A100" i="15" s="1"/>
  <c r="A101" i="15" s="1"/>
  <c r="A102" i="15" s="1"/>
  <c r="A103" i="15" s="1"/>
  <c r="A104" i="15" s="1"/>
  <c r="A105" i="15" s="1"/>
  <c r="A106" i="15" s="1"/>
  <c r="A107" i="15" s="1"/>
  <c r="A108" i="15" s="1"/>
  <c r="A109" i="15" s="1"/>
  <c r="A110" i="15" s="1"/>
  <c r="A111" i="15" s="1"/>
  <c r="A112" i="15" s="1"/>
  <c r="A113" i="15" s="1"/>
  <c r="A114" i="15" s="1"/>
  <c r="A115" i="15" s="1"/>
  <c r="A116" i="15" s="1"/>
  <c r="A117" i="15" s="1"/>
  <c r="A118" i="15" s="1"/>
  <c r="A119" i="15" s="1"/>
  <c r="A120" i="15" s="1"/>
  <c r="A121" i="15" s="1"/>
  <c r="A122" i="15" s="1"/>
  <c r="A123" i="15" s="1"/>
  <c r="A124" i="15" s="1"/>
  <c r="A125" i="15" s="1"/>
  <c r="A126" i="15" s="1"/>
  <c r="A127" i="15" s="1"/>
  <c r="A128" i="15" s="1"/>
  <c r="A129" i="15" s="1"/>
  <c r="A130" i="15" s="1"/>
  <c r="A131" i="15" s="1"/>
  <c r="A132" i="15" s="1"/>
  <c r="A133" i="15" s="1"/>
  <c r="A134" i="15" s="1"/>
  <c r="A135" i="15" s="1"/>
  <c r="A136" i="15" s="1"/>
  <c r="A137" i="15" s="1"/>
  <c r="A138" i="15" s="1"/>
  <c r="A139" i="15" s="1"/>
  <c r="A140" i="15" s="1"/>
  <c r="A141" i="15" s="1"/>
  <c r="A142" i="15" s="1"/>
  <c r="A143" i="15" s="1"/>
  <c r="A144" i="15" s="1"/>
  <c r="A145" i="15" s="1"/>
  <c r="A146" i="15" s="1"/>
  <c r="A147" i="15" s="1"/>
  <c r="J83" i="15"/>
  <c r="K83" i="15" s="1"/>
  <c r="L83" i="15" s="1"/>
  <c r="J78" i="15"/>
  <c r="K78" i="15" s="1"/>
  <c r="L78" i="15" s="1"/>
  <c r="J77" i="15"/>
  <c r="K77" i="15" s="1"/>
  <c r="L77" i="15" s="1"/>
  <c r="J76" i="15"/>
  <c r="K76" i="15" s="1"/>
  <c r="L76" i="15" s="1"/>
  <c r="J75" i="15"/>
  <c r="K75" i="15" s="1"/>
  <c r="L75" i="15" s="1"/>
  <c r="J74" i="15"/>
  <c r="K74" i="15" s="1"/>
  <c r="L74" i="15" s="1"/>
  <c r="J73" i="15"/>
  <c r="K73" i="15" s="1"/>
  <c r="L73" i="15" s="1"/>
  <c r="J72" i="15"/>
  <c r="K72" i="15" s="1"/>
  <c r="L72" i="15" s="1"/>
  <c r="J71" i="15"/>
  <c r="K71" i="15" s="1"/>
  <c r="L71" i="15" s="1"/>
  <c r="J70" i="15"/>
  <c r="K70" i="15" s="1"/>
  <c r="L70" i="15" s="1"/>
  <c r="J69" i="15"/>
  <c r="K69" i="15" s="1"/>
  <c r="L69" i="15" s="1"/>
  <c r="J68" i="15"/>
  <c r="K68" i="15" s="1"/>
  <c r="L68" i="15" s="1"/>
  <c r="J67" i="15"/>
  <c r="K67" i="15" s="1"/>
  <c r="L67" i="15" s="1"/>
  <c r="J66" i="15"/>
  <c r="K66" i="15" s="1"/>
  <c r="L66" i="15" s="1"/>
  <c r="J65" i="15"/>
  <c r="K65" i="15" s="1"/>
  <c r="L65" i="15" s="1"/>
  <c r="J64" i="15"/>
  <c r="K64" i="15" s="1"/>
  <c r="L64" i="15" s="1"/>
  <c r="J63" i="15"/>
  <c r="K63" i="15" s="1"/>
  <c r="L63" i="15" s="1"/>
  <c r="J62" i="15"/>
  <c r="K62" i="15" s="1"/>
  <c r="L62" i="15" s="1"/>
  <c r="J61" i="15"/>
  <c r="K61" i="15" s="1"/>
  <c r="L61" i="15" s="1"/>
  <c r="J60" i="15"/>
  <c r="K60" i="15" s="1"/>
  <c r="L60" i="15" s="1"/>
  <c r="J59" i="15"/>
  <c r="K59" i="15" s="1"/>
  <c r="L59" i="15" s="1"/>
  <c r="J58" i="15"/>
  <c r="K58" i="15" s="1"/>
  <c r="L58" i="15" s="1"/>
  <c r="J57" i="15"/>
  <c r="K57" i="15" s="1"/>
  <c r="L57" i="15" s="1"/>
  <c r="J56" i="15"/>
  <c r="K56" i="15" s="1"/>
  <c r="L56" i="15" s="1"/>
  <c r="J55" i="15"/>
  <c r="K55" i="15" s="1"/>
  <c r="L55" i="15" s="1"/>
  <c r="J54" i="15"/>
  <c r="K54" i="15" s="1"/>
  <c r="L54" i="15" s="1"/>
  <c r="J53" i="15"/>
  <c r="K53" i="15" s="1"/>
  <c r="L53" i="15" s="1"/>
  <c r="J52" i="15"/>
  <c r="K52" i="15" s="1"/>
  <c r="L52" i="15" s="1"/>
  <c r="J51" i="15"/>
  <c r="K51" i="15" s="1"/>
  <c r="L51" i="15" s="1"/>
  <c r="J50" i="15"/>
  <c r="K50" i="15" s="1"/>
  <c r="L50" i="15" s="1"/>
  <c r="J49" i="15"/>
  <c r="K49" i="15" s="1"/>
  <c r="L49" i="15" s="1"/>
  <c r="J48" i="15"/>
  <c r="K48" i="15" s="1"/>
  <c r="L48" i="15" s="1"/>
  <c r="J47" i="15"/>
  <c r="K47" i="15" s="1"/>
  <c r="L47" i="15" s="1"/>
  <c r="J46" i="15"/>
  <c r="K46" i="15" s="1"/>
  <c r="L46" i="15" s="1"/>
  <c r="J45" i="15"/>
  <c r="K45" i="15" s="1"/>
  <c r="L45" i="15" s="1"/>
  <c r="J44" i="15"/>
  <c r="K44" i="15" s="1"/>
  <c r="L44" i="15" s="1"/>
  <c r="J43" i="15"/>
  <c r="K43" i="15" s="1"/>
  <c r="L43" i="15" s="1"/>
  <c r="A43" i="15"/>
  <c r="A44" i="15" s="1"/>
  <c r="A45" i="15" s="1"/>
  <c r="A46" i="15" s="1"/>
  <c r="A47" i="15" s="1"/>
  <c r="A48" i="15" s="1"/>
  <c r="A49" i="15" s="1"/>
  <c r="A50" i="15" s="1"/>
  <c r="A51" i="15" s="1"/>
  <c r="A52" i="15" s="1"/>
  <c r="A53" i="15" s="1"/>
  <c r="A54" i="15" s="1"/>
  <c r="A55" i="15" s="1"/>
  <c r="A56" i="15" s="1"/>
  <c r="A57" i="15" s="1"/>
  <c r="A58" i="15" s="1"/>
  <c r="A59" i="15" s="1"/>
  <c r="A60" i="15" s="1"/>
  <c r="A61" i="15" s="1"/>
  <c r="A62" i="15" s="1"/>
  <c r="A63" i="15" s="1"/>
  <c r="A64" i="15" s="1"/>
  <c r="A65" i="15" s="1"/>
  <c r="A66" i="15" s="1"/>
  <c r="A67" i="15" s="1"/>
  <c r="A68" i="15" s="1"/>
  <c r="A69" i="15" s="1"/>
  <c r="A70" i="15" s="1"/>
  <c r="A71" i="15" s="1"/>
  <c r="A72" i="15" s="1"/>
  <c r="A73" i="15" s="1"/>
  <c r="A74" i="15" s="1"/>
  <c r="A75" i="15" s="1"/>
  <c r="A76" i="15" s="1"/>
  <c r="A77" i="15" s="1"/>
  <c r="A78" i="15" s="1"/>
  <c r="J42" i="15"/>
  <c r="K42" i="15" s="1"/>
  <c r="L42" i="15" s="1"/>
  <c r="J19" i="15"/>
  <c r="K19" i="15" s="1"/>
  <c r="L19" i="15" s="1"/>
  <c r="J18" i="15"/>
  <c r="K18" i="15" s="1"/>
  <c r="L18" i="15" s="1"/>
  <c r="L38" i="15" l="1"/>
  <c r="K38" i="15"/>
  <c r="L20" i="15"/>
  <c r="L161" i="15"/>
  <c r="L175" i="15"/>
  <c r="L79" i="15"/>
  <c r="L148" i="15"/>
</calcChain>
</file>

<file path=xl/sharedStrings.xml><?xml version="1.0" encoding="utf-8"?>
<sst xmlns="http://schemas.openxmlformats.org/spreadsheetml/2006/main" count="578" uniqueCount="289">
  <si>
    <t>ITEM</t>
  </si>
  <si>
    <t>UNIDAD MEDIDA</t>
  </si>
  <si>
    <t>PROPUESTA ECONOMICA</t>
  </si>
  <si>
    <t>TOTAL PRESUPUESTO OFICIAL</t>
  </si>
  <si>
    <t>TOTAL PROPUESTA ECONOMICA</t>
  </si>
  <si>
    <t>% IVA</t>
  </si>
  <si>
    <t>FORMULARIO No. 5</t>
  </si>
  <si>
    <t xml:space="preserve">VALORACIÓN DE LA PROPUESTA ECONÓMICA </t>
  </si>
  <si>
    <t>Señores</t>
  </si>
  <si>
    <t>MDN - EJERCITO NACIONAL.</t>
  </si>
  <si>
    <t>Ciudad</t>
  </si>
  <si>
    <t>(El apoderado o representante legal),  obrando en nombre y representación de conformidad con lo establecido en la presente solicitud de oferta, ofertó de forma irrevocable y con precio fijo los siguientes bienes, los cuales cumplen con las características técnicas exigidas, de la siguiente manera:</t>
  </si>
  <si>
    <t>$</t>
  </si>
  <si>
    <t xml:space="preserve">Atentamente, </t>
  </si>
  <si>
    <t>REPRESENTANTE LEGAL O APODERADO</t>
  </si>
  <si>
    <t xml:space="preserve">Ciudad    </t>
  </si>
  <si>
    <t>_______________________________________</t>
  </si>
  <si>
    <t>Nombre:</t>
  </si>
  <si>
    <t>Identificación Razón social:</t>
  </si>
  <si>
    <t xml:space="preserve">A02-02-01-002-003 </t>
  </si>
  <si>
    <t>PRODUCTOS DE MOLINERÍA, ALMIDONES Y PRODUCTOS DERIVADOS DEL ALMIDÓN; OTROS PRODUCTOS ALIMENTICIOS</t>
  </si>
  <si>
    <t xml:space="preserve">PRODUCTOS DE SOSTENIMIENTO PARA  CANINOS </t>
  </si>
  <si>
    <t>CANTIDAD MINIMA A ADQUIRIR</t>
  </si>
  <si>
    <t>PRECIO DE REFERENCIA</t>
  </si>
  <si>
    <t>CÓDIGO DANE</t>
  </si>
  <si>
    <t>UNSPSC (CCE)</t>
  </si>
  <si>
    <t>CARACTERISTICA</t>
  </si>
  <si>
    <t>PRECIO DE REFERENCIA UNITARIO  CON IVA</t>
  </si>
  <si>
    <t xml:space="preserve">PRECIO DE REFERENCIA  UNITARIO ANTES DE IVA </t>
  </si>
  <si>
    <t>IVA
(SI APLICA)</t>
  </si>
  <si>
    <t>PRECIO DE REFERENCIA TOTAL IVA INCLUIDO</t>
  </si>
  <si>
    <t xml:space="preserve">PRECIO UNITARIO OFERTADO ANTES DE IVA </t>
  </si>
  <si>
    <t>VALOR IVA
(SI APLICA)</t>
  </si>
  <si>
    <t>PRECIO UNITARIO OFERTADO MAS IVA</t>
  </si>
  <si>
    <t>CONCENTRADO PARA CANINOS I</t>
  </si>
  <si>
    <t>PROTEINA MNINIMA18.0%,GRASA MINIMA 7.0%, FIBRA MAXINA 4.1%, CALCIO MINIMO 0.80%,FOSFORO MINIMO 0.65%, CENIZAS MAXIMO 10.0% HUMEDAD MAXIMA 10.0%, BULTO POR 22.7 KILOGRAMOS</t>
  </si>
  <si>
    <t>BULTO</t>
  </si>
  <si>
    <t>CONCENTRADO PARA CANINOS II</t>
  </si>
  <si>
    <t>PROTEINA MNINIMA18.0%,GRASA MINIMA 7.0%, FIBRA MAXINA 4.1%, CALCIO MINIMO 0.80%,FOSFORO MINIMO 0.65%, CENIZAS MAXIMO 10.0% HUMEDAD MAXIMA 10,0%</t>
  </si>
  <si>
    <t>KILO</t>
  </si>
  <si>
    <t>PRODUCTOS DE SOSTENIMIENTO PARA  EQUINOS</t>
  </si>
  <si>
    <t>ALFALFA PELETIZADA</t>
  </si>
  <si>
    <t>PROTEINA MINIMA 11%, ALFALAFA 90%, PROTEINA MAXIMA 16%, BULTO POR 40 KILOS</t>
  </si>
  <si>
    <t>AVENA PRECOSIDA PARA CABALLOS</t>
  </si>
  <si>
    <t>CONTIENE HUMEDAD DEL 14%, PROTEINA DEL 12.1%, GRASA DEL 4.9%, FIBRA DEL 16.5%, BULTO POR 28 KILOS</t>
  </si>
  <si>
    <t>CONCENTRAD PARA CABALLOS</t>
  </si>
  <si>
    <t>CONTIENE HUMEDAD DEL 13%, PROTEINA DEL 13%, GRASA DEL 8 %, FIBRA DEL 7%, CENIZAS DEL 10%, BULTO POR 30 KILOS</t>
  </si>
  <si>
    <t>CONCENTRAD PARA YEGUAS</t>
  </si>
  <si>
    <t>CONTIENE HUMEDAD DEL 12%; PROTEINA DEL 17%, GRASA DEL 3%, FIBRA DEL 10%, CENIZAS DEL 10%, BULTO POR 40 KILOS</t>
  </si>
  <si>
    <t>CONCENTRADO PARA POTROS</t>
  </si>
  <si>
    <t>CONTIENE HUMEDAD DEL 13%, PROTEINA DEL 20%, GRASA DEL 2%, FIBRA DEL 7%, CENIZAS DEL 10%, BULTO POR 40 KILOS</t>
  </si>
  <si>
    <t>GANACALCIO</t>
  </si>
  <si>
    <t>SUPLEMENTO MINERAL, CALCIO 36.0 % MAGNESIO 1,0 % AZUFRE 5.0%, COBRE 0,25% ZINC 1,0% YODO 300 P.P.M, COBALTO 100 P.P.M., BULTO POR 30 KILOS</t>
  </si>
  <si>
    <t>HENO</t>
  </si>
  <si>
    <t>PASTO SECO CON PROTEINA CRUDA 11,86%, GRASA 1,99%, FIBRA CRUDA 27,13%, EXTRACTO DE NITROGENO 45,34%, HUNEDAD 76.7%, PACA POR 12 KILOS</t>
  </si>
  <si>
    <t>PACAS</t>
  </si>
  <si>
    <t>MELAZA</t>
  </si>
  <si>
    <t>SUPLEMENTO ALIMENTICIO, MATERIA SECA 78.00%, ENERGIA METABOLIZANTE, 1.96%, ENERGIA DIGESTIBA 2.54%, PROTEINA 2.00% CALCIO 0.60%, FOSFORO DISPONIBLE 0.07%, CENIZA 9.80%, BOLSA POR 25 KILOS</t>
  </si>
  <si>
    <t>BOLSA</t>
  </si>
  <si>
    <t>SAL PARA EQUINOS</t>
  </si>
  <si>
    <t>CONTIENE CLORURO DE SODIO 56%, CALCIO MINIMO 8%, FOSFORO MINIMO 4%, AZUFRE MINIMO 1.5%, MAGNESIO MINIMO 1.0%, COBRE MINIMO 0.2%, YODO MINIMO .007%, COBALTO MIMIMO 0.007%, SELENIO MINIMO 0.0015%, FLUOR MAXIMO 0.04% HUMEDAD MAXIMO 5%, BULTO POR 40 KILOS</t>
  </si>
  <si>
    <t xml:space="preserve">JUEGO DE HERRADURA 24 A 26 </t>
  </si>
  <si>
    <t xml:space="preserve">ELABORADAS EN PLATINA DE 7MM X 17MM ACERO </t>
  </si>
  <si>
    <t>JUEGO</t>
  </si>
  <si>
    <t>JUEGO DE HERRADURA 26 A 28</t>
  </si>
  <si>
    <t>JUEGO DE HERRADURA 29 A 33</t>
  </si>
  <si>
    <t xml:space="preserve">ELABORADAS EN PLATINA DE 9,5MM X 25MM ACERO </t>
  </si>
  <si>
    <t>JUEGO DE HERRADURA 35 A 39</t>
  </si>
  <si>
    <t xml:space="preserve">ELABORADAS EN PLATINA DE 8,5MM X 21MM ACERO </t>
  </si>
  <si>
    <t xml:space="preserve">CLAVOS PARA HERRAR </t>
  </si>
  <si>
    <t>ELABORADOS EN ACERO DE BAJO CARBONO DE 50MMDE LONGITUD (CAJA DE 100 UNIDADES)</t>
  </si>
  <si>
    <t>CAJA</t>
  </si>
  <si>
    <t xml:space="preserve">A02-02-01-003-005-02 </t>
  </si>
  <si>
    <t>PRODUCTOS FARMACÉUTICOS</t>
  </si>
  <si>
    <t>MATERIAL VETERINARIO CANINOS</t>
  </si>
  <si>
    <t>AGUA OXIGENADA</t>
  </si>
  <si>
    <t>CADA 100 ML CoNTIENE PEROXIDO DE HIDROGENO AL 50%, VEHICULO C.S.P. 100 ML</t>
  </si>
  <si>
    <t>GALON</t>
  </si>
  <si>
    <t>ALCOHOL</t>
  </si>
  <si>
    <t>CADA 100 ML CONTIENE 73.7 ML DE ALCOHOL ETILICO IMPOTABILIZADO AL 96%</t>
  </si>
  <si>
    <t>ALGODÓN LAMINADO</t>
  </si>
  <si>
    <t>ALGODÓN PURO 100%, NO TEJIDO, UNIDO ATRAVES DE RESINA ACRILATO LAMINADO 2" X 5 YARDAS, PRESENTACION BOLSA 1000 GRAMOS</t>
  </si>
  <si>
    <t>ANTIBIOTICO</t>
  </si>
  <si>
    <t>CADA COMPRIMIDO CONTIENE ESPIRAMICINA 150.000 UI, METRONIDAZOL 25 MG EXCIPIENTE CSP 1 COMPRIMIDO, PRESENTACION CAJA POR 20 COMPRIMIDOS</t>
  </si>
  <si>
    <t>ANTIPARASITARIO</t>
  </si>
  <si>
    <t>ANTIPARASITARIO INTERNO Y EXTERNO SOLUCIÓN SPOT -ON CADA ML CONTIENE IMIDACLOPRID 100 MG MOXIDECTINA 25 MG EXC CSP 1 ML</t>
  </si>
  <si>
    <t>PIPETA</t>
  </si>
  <si>
    <t>CANISAN F</t>
  </si>
  <si>
    <t>CADA ML CONTIENE ALBENDAZOLE (MICRONIZADO)  150 MG PRAZIQUANTEL   50 MG EXCIPIENTES C.S.P.  1 ML, PRESENTACION JERINGA 10 ML</t>
  </si>
  <si>
    <t>JERINGA</t>
  </si>
  <si>
    <t>CLORDENT</t>
  </si>
  <si>
    <t>CADA 100 ML CONTIENE CLORHEXIDINA ACETATO 100 MG EXCIPIENTES C.S.P. 100 ML, PRESENTACION FRASCO 120 ML</t>
  </si>
  <si>
    <t>FRASCO</t>
  </si>
  <si>
    <t>CREOLINA</t>
  </si>
  <si>
    <t xml:space="preserve">CADA 100 ML CONTIENE FENO(CREOSOTA SBT 30/18L*) 15 G EXCIPIENTES (AGUA) C.S.P 100ML                                         </t>
  </si>
  <si>
    <t>CREMA DERMICA  I</t>
  </si>
  <si>
    <t>CONTIENE CLORHEXIDINA DIGLUCONATO, EXTRACTO DE MENTA, CITRONELA, EXTRACTO DE PINO, EXTRATO DE CALENDULA, ALOE VERA, PRESENTACION FRASCO 200 GRAMOS</t>
  </si>
  <si>
    <t>CURAGAN</t>
  </si>
  <si>
    <t>CADA 100 ML CONTIENE CIPERMETRINA HIGH CIS 1.25 G   (+/-)-?-CIANO-3-FENOCIBENCIL-(+/-)-CIS, XTRANS-3-(2,2-DICLOROVINIL)-2,2-DIMETILCICLOPROPANOCARBOXILATO        VIOLETA DE GENCIANA  0.5 G HEXAMETIL-P-ROSALINA CLORURO  EXCIPIENTES C.S.P. 100 ML</t>
  </si>
  <si>
    <t>CUTAMYCON</t>
  </si>
  <si>
    <t>CADA 100 GR CONTIENE CLOTRIMAZOL  1.0 GR NEOMICINA (COMO SULFATO)   0.5GR BETAMETASONA (COMO 17 VALERATO)   0.04 GR EXCIPIENTES C.S.P.  100 GR</t>
  </si>
  <si>
    <t>TUBO</t>
  </si>
  <si>
    <t>DESPARASITANTE</t>
  </si>
  <si>
    <t>CADA ML CONTIENE SELAMECTINA 120 MG EXCIPIENTE CBP 1 ML, DIROFILARIA IMMITIS, PRESENTACION PIPETA 2,0 ML.</t>
  </si>
  <si>
    <t>DEXTROSA</t>
  </si>
  <si>
    <t>CADA 100 ML CONTIENE DEXTROSA MONOHIDRATADA 10.00G, AGUA INYECTABLE CBP. 100 ML, PRESENTACION BOLSA 500 ML</t>
  </si>
  <si>
    <t>UNIDAD</t>
  </si>
  <si>
    <t>EXADOG</t>
  </si>
  <si>
    <t>CADA 1 MIL CONTIENE VIRUS ATENAUDOS, VIRUS  DE MOQUILLO, ADENOVIRUS CANINO - CAV2, PARVOVIRUS CANINO, VIRUS DE PARAINFLUENZA TIPO 2,  FRACCION LIQUIDA INACTIVADA (DILUYENTE), GLICOPROTEINA DE VIRUS RABICO, LEPTOSPIRA CANICOLA,  LEPTOSPIRA ICTEROHEMORRAGIAE</t>
  </si>
  <si>
    <t>FORTEMIL</t>
  </si>
  <si>
    <t>CADA 500 ML CONTIENE RIBOFLAVIN(B2)  20MG PYRIDOXIN HYDROCHLORIDE (B6)  15MG NICOTINAMIDE 1.000MG ACETYL D-L METHIONINE 660MG SODIUM CHLORIDE</t>
  </si>
  <si>
    <t>GENTAMICINA</t>
  </si>
  <si>
    <t>CONTIENE GENTAMICINA 100 MILIGRAMOS Y EXCIPIENTES 1ML, PRESENTACION FRASCO 20 ML</t>
  </si>
  <si>
    <t>GUAYACOLATO</t>
  </si>
  <si>
    <t>CADA  ML DE SOLUCION INYECTABLE  CONTIENE GUAYACOLATO DE GLICERILO 50MG.  DEXTROS 50MG  EXCIPINETES  C.S.P</t>
  </si>
  <si>
    <t>GUANTES DESECHABLES</t>
  </si>
  <si>
    <t>GUANTE FABRICADO EN LATEX NATURAL AMBIDESTRO 4 ML X 9.5", PRESENTACION CAJA X 100 UNIDADES</t>
  </si>
  <si>
    <t>INSECTICIDA</t>
  </si>
  <si>
    <t>CONTIENE INSECTICIDA RESIDUAL POLVO MOJABLE COMPOSICIÓN INGREDIENTE ACTIVO DELTAMETRINA ALFA-CYANO-3 PHENOXYBENZYL (1 R,3R) - 3 (2,2) DIMETHYLCYCLOPANECARBOXYLATE 25 MG, EXCIPIENTE CSP 1 KG, PRESENTACION SOBRE 20 GR</t>
  </si>
  <si>
    <t>SOBRE</t>
  </si>
  <si>
    <t>JABON DERMATOLOGICO</t>
  </si>
  <si>
    <t>ANTISEPTICO, MEDICADO PARA USO  EXTERNO, COMPOSICIÓN DE CLORHEXIDINA ACETATO 0.5 GR EXCIPIENTE CSP 100 GR, BARRA 100 GRAMOS</t>
  </si>
  <si>
    <t>BARRA</t>
  </si>
  <si>
    <t>JABÓN INSECTICIDA I</t>
  </si>
  <si>
    <t>CADA 90 GR CONTIENE D-FENOTRINA 0,45 GR EXCIPIENTE CSP 90 GR, BARRA 90 GRAMOS</t>
  </si>
  <si>
    <t>JABON PULVEX</t>
  </si>
  <si>
    <t>CONTIENE IRGASAN DP-300 0.25G EXCIPIENTES C.S.P. 100  G JABON, PRESENTACION BARRA 90 GRAMOS</t>
  </si>
  <si>
    <t>KETOCONAZOL</t>
  </si>
  <si>
    <t>CADA TABLETA CONTIENE KETOCONAZOL 200 MG, SOBRE POR 10 TABLETAS</t>
  </si>
  <si>
    <t>LACTATO DE RINGER</t>
  </si>
  <si>
    <t>CONTIENE CLORURO DE SODIO 600 MLG, CLORURO DE POTACIO 30 MLG, CLORURO DE CALCIO DIHIDRATADO 20 MLG, LACTATO DE SODIO 310 MLG, AGUA PARA INYECTABLES C.S.P. 100 ML, PRESENTACION BOLSA 1000 ML</t>
  </si>
  <si>
    <t>CADA 100 ML CONTIENE CLORURO DE SODIO 600MG, CLORURO DE POTASIO 30MG, CLORURO DE CALCIO DIHIDRATO 20MG, LACTATO DE SODIO 310MG, C.S.P 100 ML X 3000, PRESENTACION BOLSA 3000 ML</t>
  </si>
  <si>
    <t>MELOXIC  I</t>
  </si>
  <si>
    <t>CADA ML CONTIENE MELOXICAM  20MG EXICIPIENTES C.S.P.   1 ML, PRESENTACION FRASCO 50 ML</t>
  </si>
  <si>
    <t>MIRRAPEL CANINOS</t>
  </si>
  <si>
    <t>CONTIENE VITAMINA A 600 UI, VITAMINA E 500 UI, VITAMINA D3 60 UI, PANTOTENATO DE CALCIO 50 MG, BIOTINA 24 MCG, ZINC55. 48MCG, SELENIO 54,79 MCG, COLINA 597 MG, INOSITOL 500MG, METIONINA 200 MG, LISINA 100 MG, EPA 5000 MG, DHA 3240 MG, AA 2000 MG, ACIDO OLEAICO 260, PRESENTACION BOLSA  300 GRAMOS</t>
  </si>
  <si>
    <t>PEZOSAN</t>
  </si>
  <si>
    <t>CADA 100g CONTIENE: ALANTOINA 2g; OXIDO DE ZINC 10g; LIDOCAINA 2,75g; NEOMICINA SULFATO 1g; EXCIPIENTES C.S.P 100g, PRESENTACION TARRO X 220 G</t>
  </si>
  <si>
    <t>TARRO</t>
  </si>
  <si>
    <t>POMADA ALFA</t>
  </si>
  <si>
    <t>CADA 100 GRAMOS CONTIENE MENTOL  1.0 G ALCANFOR   5.0 G GUAYACOL  3.0 G SALICILATO DE METILO  10.0 G  TREMENTINA  3.0 G EXCIPIENTES C.S.P     100.0 G, PRESENTACION TARRO 300 GRAMOS</t>
  </si>
  <si>
    <t>SHAMPOO DESODORANTE</t>
  </si>
  <si>
    <t>CONTIENE IRGASAN  500 MG TEXAPON  24G COMPERLAND KD   7G GLUCAMATE DOE  10G GLUCQUAT 100  3G EXCIPIENTES C.S.P. 1, PRESENTACION GARRAFA 2 LITROS</t>
  </si>
  <si>
    <t>GARRAFA</t>
  </si>
  <si>
    <t>SHAMPOO INSECTICIDA</t>
  </si>
  <si>
    <t>CADA 100 ML CONTIENE INGREDIENTE ACTIVO D -FENOTRINA 0,5 GR EXCIPIENTE CSP 100 ML, PRESENTACION FRASCO 230 ML.</t>
  </si>
  <si>
    <t>CADA 100G CONTIENE: ACIDO CRESILICO  0.520 G EXCIPIENTES C.S.P. 100  G, PRESENTACION FRASCO 120 ML</t>
  </si>
  <si>
    <t>SOLUCION SALINA</t>
  </si>
  <si>
    <t>CADA 100 ML CONTIENE DEXTROSA HIDRATADA USP 50 GR EQUIVALENTE A DEXTROSA ANHIDRA 45.5 GR AGUA PARA INYECCION CSP PH APROX 4.0 (PH AJUSTADO CON ÁCIDO CLORHÍDRICO) MOSM/L APROX 2523, PRESENTACION BOLSA 500 ML</t>
  </si>
  <si>
    <t>TABLETA MASTICABLE ANTIPULGAS</t>
  </si>
  <si>
    <t>CADA TABLETA CONTIENE SPINOSAD 1620 GR EXCIPIENTE CSP/ CBP 1 TABLETA</t>
  </si>
  <si>
    <t>TRAUMEEL POMADA</t>
  </si>
  <si>
    <t>ARNICA MONTANA 1,5 g; CALENDULA OFICINALIS 0,45g; AMAMELIS VIRGINIANA 0,45g; ECHINACEA ANgUSTIFOLIA 0,15g; ECHINACEA PURPUREA 0,15g; CHAMOMILLA RECUTITA 0,15g; SYMPHYTUM OFFICINALE 0,1 g. BELLIS PERENNIS 0,1g; HIPIRICUM PERFORATUM 0,09 g; ACHILLEA MILLEFOLIUM 0,09g; ACONITUM NAPELLUS 0,05 g; ATROPA BELLADONNA 0,05g; MERCURIUS SOLUBILIS HAHNEMANNI 0,04g; HEPAR SULFURIS 0,025g., PRESENTACION TUBO X 50GRMS.</t>
  </si>
  <si>
    <t>VENDAS DE KOBAN</t>
  </si>
  <si>
    <t>VENDA AUTOADHERENTE, LIGERA, TRANSPIRABLE, ELASTICA 7.6 CM POR 4.5 CM.</t>
  </si>
  <si>
    <t>YODO VETERINARIO</t>
  </si>
  <si>
    <t>CADA 100ML CONTIENE YODO METALICO 2,60 g.EXCIPIENTES 100 ML</t>
  </si>
  <si>
    <t>CADA 100 ML CINTIENE PEROXIDO DE HIDROGENO AL 50%, VEHICULO C.S.P. 100 ML</t>
  </si>
  <si>
    <t>ALFA3</t>
  </si>
  <si>
    <t>CADA 100 ML CONTIENE ACIDO FÉNICO 1.5 G  OXIDO DE ZINC 7.0 G  ACEITE DE PINO 2.0 G EXCIPIENTES C.S.P  100.0 ML, TUBO 220 GRAMOS</t>
  </si>
  <si>
    <t>AMINOMIX</t>
  </si>
  <si>
    <t>VITAMINA A 2¨U.I.; VITAMINA B1 250mg; VITAMINA B2 200mg; VITAMINA B6 200mg; VITAMINA B12 1000 MCg; VITAMINA C 5.000 mg; VITAMINA D3 150.000 U.I.; VITAMINA E 1000 U.I.; BIOTINA 50mg; PANTOTENATO DE CALCIO 500mg; ACIDO FOLICO 200mg; ACIDO ASPARTICO 3.180 mg; ACIDO gLUTAMICO 6.060mg; NICOTINAMIDA 600mg; L-LICINA 30gM; LICINA 1.560mg; L-CARNITINA 10gM; DL- METIONINA 20gM; METIONINA 420mg; COLINA 5.000mg; ARGININA 4.260 mg; Glicina 16.980 mg; TRIPTOFANO 416 mg; HISTIDINA 300 mg; TREONINA 540 mg; SERINA 780 mg; PROLINA 9.480 mg; HIDROXIPROLINA 7.522 mg; ALANINA 4.740 mg; CISTEINA 360 mg; VALINA 1.320 mg; ISOLEUCINA 780 mg; LEUCINA 1.680 mg; TIROSINA 180 mg; FENILALANINA 1.200 mg, PRESENTACION BALDE X 5 KLS</t>
  </si>
  <si>
    <t>BALDE</t>
  </si>
  <si>
    <t>ASSUCRYL</t>
  </si>
  <si>
    <t>CONTIENE: AGUJA CON HILO ABSORBIBLE (PGLA) TRENZADO Y RECUBIERTO, (POLYGLICOLIDE-LACTIDE), AGUJA TAMAÑO ESTANDAR</t>
  </si>
  <si>
    <t>BUTAZINOL NF</t>
  </si>
  <si>
    <t>CADA ML CONTIENE FENILBUTAZONA SÓDICA 200 MG CLORHIDRATO DE CINCOCAÍNA  3 MG EXCIPIENTES C.S.P. 1 M, PRESENTACION FRASCO 50 ML</t>
  </si>
  <si>
    <t>CALSYN</t>
  </si>
  <si>
    <t>CADA 100 ML CONTIENE FOSFATO BICÁLCICO   20.833 MG      VITAMINA A  50.000 UI CALCIO  6.137 MG  VITAMINA B1 13.75 MG  FÓSFORO  4.744 MG  VITAMINA B2 14.71 MG VITAMINA D3 2.292 U.I VITAMINA B, PRESENTACION TARRO 500 ML</t>
  </si>
  <si>
    <t>VACUNA</t>
  </si>
  <si>
    <t>CADA DOSIS DE 1ML CONTIENE VIRUS DE LA INFLUENZA A709/CHIO703 RECOMBINATE CANAYPOX (VCP2242) 5.3 LOG10 FAID50 VIRUS DE INFLUENZA A/EG RICH MAND 1/07 RECOMBINATE CANAYPOX (VCP3011)</t>
  </si>
  <si>
    <t>DOSIS</t>
  </si>
  <si>
    <t>CETTIOFUR SODICO</t>
  </si>
  <si>
    <t>CONTIENE CETTIOFUR SODICO 50MG, ANTIOBIOTICO 4 GRAMOS</t>
  </si>
  <si>
    <t>CHOROLUN</t>
  </si>
  <si>
    <t>CADA ML DE SOLUCIÓN RECONSTITUIDA CONTIENE GONODOTROPINA CORIONICA (HCG) LIOFILIZADA 300 UI EXCIPIENTES C.S.P.  1 ML</t>
  </si>
  <si>
    <t>CIPERMECTRINA</t>
  </si>
  <si>
    <t>CADA 100 ML CONTIENE CIPERMETRINA CIANO (3- FENOXIFENILMETIL -3- (2,2 ICLOROETINIL) - 2.2 -DIMETILCICLOPROPANOCARBOXILATO, 15G EXCIPIENTES C.S.P.  100ML, PRESENTACION TARRO POR 1 LITRO</t>
  </si>
  <si>
    <t>CLORPROSTENOL</t>
  </si>
  <si>
    <t>CADA 100 ML CONTIENE D + CLOPROSTENOL 7.50 MG, HORMONAL LUTOELITICO Q.S.P.100 ML, PRESENTACION FRASCO 20 ML</t>
  </si>
  <si>
    <t>AMPOLLA</t>
  </si>
  <si>
    <t>CLORURO DE SODIO</t>
  </si>
  <si>
    <t>CADA 100 ML DE SOLUCION INYECTABLE CONTIENE CLORURO DE SODIO 0,045 Y 0,09 G; SODIO 154MG, CLORO 154MG, PRESENTACION BOLSA 500 MIL</t>
  </si>
  <si>
    <t>COMPLELAND B12</t>
  </si>
  <si>
    <t>CADA 100 ML CONTIENE ACIDO PANTOLENICO 00 MG BIOTINA.45MG,  TIAMINA CLORHIDRATO (B1)150 MG RIBOFLAVINA  (B2) 72  MG PIRIDOXINA CLORHIDRATO (B6).72MG CIANOCOBALAMINA  (B12) 320 MG NINAMIDA...2200 MG GLICEROFOSFATO DE CALCIO1000 MG GLICER, PRESENTACION GARRAFA 4 LITROS</t>
  </si>
  <si>
    <t>DALIPEN 6:6</t>
  </si>
  <si>
    <t>CADA ML SUMINISTRA PENICILINA G. SODICA 150.000 UI. PENICILINA G PROCAINICA 150.000 UI. SULFATO DE ESTREPTOMICINA 300 MG, PRESENTACION FRASCO 20 ML</t>
  </si>
  <si>
    <t>DEXAMETASONA II</t>
  </si>
  <si>
    <t>ACETATO DEXAMETASONA 0,8 GRAMOS FOSFATO DEXAMETASONA 0,20 GRAMOS EXCIPIENTES 100 ML, PRESENTACION FRASCO 10 ML</t>
  </si>
  <si>
    <t>DIURIVET</t>
  </si>
  <si>
    <t>CADA ml CONTIENE 50mg DE FUROSEMIDA, PRESENTACION X 50ML</t>
  </si>
  <si>
    <t>DURAPEN 10</t>
  </si>
  <si>
    <t>PENICILINA G SODICA 93.750 U.I.; PENICILINA G PROCAINICA 93.750 U.I; PENICILINA G BENZATINICA 125.000 U.I., PRESENTACION FRASCO X 30ML</t>
  </si>
  <si>
    <t>ENROFLAND ORAL 20%</t>
  </si>
  <si>
    <t>ENROFLOXACINA 200 mg X ml; EXCIPIENTES C.S.P. 1 ml, PRESENTACION LITRO</t>
  </si>
  <si>
    <t>ESPARADRAPO</t>
  </si>
  <si>
    <t>CINTA DE TELA PLASTICA 12", CARA ADHESIVA IMPERMEABLE, PRESENTACION TARRO 10 YARDAS</t>
  </si>
  <si>
    <t>EUTANEX</t>
  </si>
  <si>
    <t>PENTOBARBITAL SODICO 390 mg/ml; DIFENILHIDANTOINA SODICA 5Omg; EXCIPIENTES 1ml, PRESENTACION FRASCO X 50ML</t>
  </si>
  <si>
    <t>FENILBUTAZONA TABLETAS</t>
  </si>
  <si>
    <t>TABLETAS 1g DE FENILBUTAZONA, FRASCO X 100 TABLETAS</t>
  </si>
  <si>
    <t>FINADYNE</t>
  </si>
  <si>
    <t>CONTIENE MEGLUMINA DE FLUNIXIN 82.950 MG EQUIVALENTES A   50 MG EXCIPIENTES C.S.P.   1 ML FYNADYNE, PRESENTACION FRASCO 50 ML.</t>
  </si>
  <si>
    <t>GASA HOSPITALARIA</t>
  </si>
  <si>
    <t>ALGODON ABSORBENTE, USO NO ESTERIL, 36", ROLLO 100 YARDAS</t>
  </si>
  <si>
    <t>ROLLO</t>
  </si>
  <si>
    <t>GASTROZOLE</t>
  </si>
  <si>
    <t>OMEPRAZOLE SODICO 2.4 GRAMOS Y EXCIPIENTES C.S.P.  6.4 GRAMOS</t>
  </si>
  <si>
    <t>GUANTES DE PALPACION SENSIBLES ESTERILES</t>
  </si>
  <si>
    <t>FABRICADA EN POLIETILENO CON UN GROSOR 1,25 ml x 34 PULGADAS DE LONGITUD, SENSIBLES, ESTERIL, DESECHABLE, CAJA X 50 UNDIADES</t>
  </si>
  <si>
    <t>GUANTES DE PALPACION SUPERSENSIBLES ESTERILES</t>
  </si>
  <si>
    <t>FABRICADA EN POLIETILENO CON UN GROSOR 0,85 ml x 34 PULGADAS DE LONGITUD, SUPERSENSIBLES, ESTERIL, DESECHABLE, CAJA X 100 UNDIADES</t>
  </si>
  <si>
    <t>GUANTES ESTERIL</t>
  </si>
  <si>
    <t>GUANTES ESTERIL POLIVINILO LATEX 4ML X 9.5"</t>
  </si>
  <si>
    <t>IMAVEROL</t>
  </si>
  <si>
    <t>ENILCONAZOLE 100mg; EXCIPIENTES 1ml, PRESENTACION FRASCO X 100ML</t>
  </si>
  <si>
    <t>IXER</t>
  </si>
  <si>
    <t>CADA 100ml; CONTIENE CLORHEXIDINA DE DIgLUCONATO 0,80g; EXCIPIENTES C.S.P.100 ml, PRESENTACION GARRAFA X 4 LTS</t>
  </si>
  <si>
    <t>KAVITEX</t>
  </si>
  <si>
    <t>CADA ML CONTIENE VITAMINA K 20MG, VITAMINA C 10ML, EXPECIENTES 1ML</t>
  </si>
  <si>
    <t>LIDOCAÍNA</t>
  </si>
  <si>
    <t>CADA 100 ML CONTIENE CLORHIDRATO DE LIDOCAÍNA   2 G EXCIPIENTES C.S.P.     100 M, PRESENTACION FRASCO 50 ML</t>
  </si>
  <si>
    <t>MIXILAND</t>
  </si>
  <si>
    <t>CADA ML SUMINISTRA PENICILINA G. PROCAINICA 166.667 UI. PENICILINA G POTASICA 166.667 UI. ESTREPTOMICINA SULFATO 334 MG., RESENTACION FRASCO 20 ML</t>
  </si>
  <si>
    <t>MUCOMUZIL</t>
  </si>
  <si>
    <t>CONTIENE N-ACETILCISTEINA 20 GRAMOS Y VEHICULOQ.S.P. 100 ML, PRESENTACION TARRO 500 ML</t>
  </si>
  <si>
    <t>NEXABEST</t>
  </si>
  <si>
    <t>DICLORVOS (P.D.V.P) 1g; EXCIPIENTES 100 g., PRESENTACION TARRO X 400 G</t>
  </si>
  <si>
    <t>FIGAMAX HORSE</t>
  </si>
  <si>
    <t>CONTIENE DORAMECTINA 1.78G PRAZIQUANTEL 22.29G EXCIPIENTES C.S.P 100.00 FG</t>
  </si>
  <si>
    <t>OXITOCINA OVER</t>
  </si>
  <si>
    <t>CADA 10 ML CONTIENE OXITOCINA SINTETICA 1.000 UI. AGENTES DE FORMULACION CS, PRESENTACION FRASCO 10 ML</t>
  </si>
  <si>
    <t>PANACUR</t>
  </si>
  <si>
    <t>CONTIENE FENVENDAZOLE 10 G EXCIPIENTES C.S.P.   100  ML PANACUR, PRESENTACION GARRAFA 2,5 LITROS</t>
  </si>
  <si>
    <t>STREPTOLAND</t>
  </si>
  <si>
    <t>CADA 10 G CONTIENE STREPTOMICINA SULFATO 380 MG  CAOLÍN  7.500 MG PECTINA  674 MG GEL DE HIDRÓXIDO DE ALUMINIO 1.050 MG   EXCIPIENTES C.S.P.  10 G</t>
  </si>
  <si>
    <t>TRAUMEEL INYECTABLE</t>
  </si>
  <si>
    <t>ARNICA MONTANA 2,2 ul; CALENDULA OFFICINALIS 2,2ul; AMAMELIS VIRgINIANA 0,22ul; ECHINACEA ANgUSTIFOLIA 0,55ul; ECHINACEA PURPUREA 0,55ul; CHAMOMILLA RECUTITA2,2ul; SYMPHYTUM OFFICINALE 2,2ul. BELLIS PERENNIS 1,1ul; HIPIRICUM PERFORATUM 0,55ul; ACHILLEA MILLEFOLIUM 2,2ul; ACONITUM NAPELLUS 1,32ul; ATROPA BELLADONNA 2,2ul; MERCURIUS SOLUBILIS HAHNEMANNI 1,1mg; HEPAR SULFURIS 2,2ul., PRESENTACION AMPOLLA 2,2 ML</t>
  </si>
  <si>
    <t>TRIBRISEN</t>
  </si>
  <si>
    <t>SULFADIAZINA 40 GRAMOS Y TRIMETROPIN 8 GRAMOS ECIPIENTES 100 ML, PRESENTACION FASCO 100 ML</t>
  </si>
  <si>
    <t>TUBOS TAPA LILA (EDTA)</t>
  </si>
  <si>
    <t>TUBO VIDRIO PLASTICO (PET) AL VACIO CON TAPON PLASTICO BLANDO</t>
  </si>
  <si>
    <t>TUBOS TAPA ROJA</t>
  </si>
  <si>
    <t>TUBO VIDRIO PLASTICO (PET) AL VACIO CON TAPON PLASTICO BLANDO ANTICOAGULANTE</t>
  </si>
  <si>
    <t>VACUTAINER 16”G”</t>
  </si>
  <si>
    <t>AGUJA ESTERIL DOBLEPUNTA 16G CON MANGA RETRACTIL PARA REALIZAR TOMAS MULTIPLES, TUBO PLASTICO CON VACIO PREDETERMINADO, HOLDER PARA MANTENER COMPLETO EL SISTEMA</t>
  </si>
  <si>
    <t>VACUTAINER 18”G”</t>
  </si>
  <si>
    <t>AGUJA ESTERIL DOBLEPUNTA 18G CON MANGA RETRACTIL PARA REALIZAR TOMAS MULTIPLES, TUBO PLASTICO CON VACIO PREDETERMINADO, HOLDER PARA MANTENER COMPLETO EL SISTEMA</t>
  </si>
  <si>
    <t>VETALGINA</t>
  </si>
  <si>
    <t>CONTIENE  DIPIRONA   500 G AGUA PARA INYECCIÓN C.S.P.  1 ML VETALGIN, PRESENTACION FRASCO 50 ML</t>
  </si>
  <si>
    <t>VETERFLUCINA</t>
  </si>
  <si>
    <t>CADA ML YA RECONSTITUIDO CONTIENE PENICILINA G PROCAÍNICA 200.000 UI ESPTREPTOMICINA  250 MG FLUMETASONA  0.0625 MG SOLVENTE C.S.P.  1 ML, PRESENTACION FRASCO 30 ML</t>
  </si>
  <si>
    <t>XILACINA 20%</t>
  </si>
  <si>
    <t>XILACINA 20mg; EXCIPIENTES C.S.P. 1ml, FRASCO X 50 ML.</t>
  </si>
  <si>
    <t>A02-02-01-004</t>
  </si>
  <si>
    <t xml:space="preserve">PRODUCTOS METALICOS (ECESPTO MAQUINARIA Y EQUIPO) -  VETERINARIO CANINOS </t>
  </si>
  <si>
    <t>VETERINARIO CANINOS</t>
  </si>
  <si>
    <t>JERINGAS 10MM</t>
  </si>
  <si>
    <t>JERINGA DESECHABLE CON EMBOLO  FABRICADA EN PLASTICO   CAPACIDAD DE 10 ML DE LIQUIDO Y SE CALIBRA EN DECIMAS PARA MEDICIONES PRESISAS</t>
  </si>
  <si>
    <t>JERINGAS 5MM</t>
  </si>
  <si>
    <t>JERINGA DESECHABLE CON EMBOLO  FABRICADA EN PLASTICO   CAPACIDAD DE 5 ML DE LIQUIDO Y SE CALIBRA EN DECIMAS PARA MEDICIONES PRESISAS</t>
  </si>
  <si>
    <t>JERINGAS 20MM</t>
  </si>
  <si>
    <t>JERINGA DESECHABLE CON EMBOLO  FABRICADA EN PLASTICO   CAPACIDAD DE 20 ML DE LIQUIDO Y SE CALIBRA EN DECIMAS PARA MEDICIONES PRESISAS</t>
  </si>
  <si>
    <t>AGUJAS 16 “G”</t>
  </si>
  <si>
    <t>AGUJA HIPODERMICA DESECHABLE 16 G x  1 1/2 BD CAJA X 100</t>
  </si>
  <si>
    <t>AGUJAS X 18”G”</t>
  </si>
  <si>
    <t>AGUJA HIPODERMICA DESECHABLE 18 G x  1 1/2 BD CAJA X 100</t>
  </si>
  <si>
    <t>AGUJAS 21”G”</t>
  </si>
  <si>
    <t>AGUJA HIPODERMICA DESECHABLE 21 G x  1 1/2 BD CAJA X 100</t>
  </si>
  <si>
    <t>YELCO 14 “G”</t>
  </si>
  <si>
    <t>CATETER JELCO CANULA DE POLIURETANO RADIOPACOCON CUBO RECTO DE POLIPROPILENO X 14G</t>
  </si>
  <si>
    <t>YELCO 18”G”</t>
  </si>
  <si>
    <t>CATETER JELCO CANULA DE POLIURETANO RADIOPACOCON CUBO RECTO DE POLIPROPILENO X 18G</t>
  </si>
  <si>
    <t>VENOCLISIS</t>
  </si>
  <si>
    <t>EQUIPO ELABORADO EN NATERIALES GRADO MEDICO PARA EL INGRESO VIA INTRAVENOSA; DESECHABLE, LIBRE DE PIROGENOS</t>
  </si>
  <si>
    <t>PRODUCTOS METALICOS (ECESPTO MAQUINARIA Y EQUIPO) -  VETERINARIO EQUINOS</t>
  </si>
  <si>
    <t>VETERINARIO  EQUNOS</t>
  </si>
  <si>
    <t>AGUJA HIPODERMICA DESECHABLE 16 G x  1 1/2 BD UNIDAD</t>
  </si>
  <si>
    <t>AGUJA HIPODERMICA DESECHABLE 21 G x  1 1/2 BD UNIDAD</t>
  </si>
  <si>
    <t>AGUJA HIPODERMICA DESECHABLE 18 G x  1 1/2 BD UNIDAD</t>
  </si>
  <si>
    <t xml:space="preserve">MATERIAL VETERINARIO EQUINOS </t>
  </si>
  <si>
    <t xml:space="preserve">REF: PROCESO DE CONTRATACION DE SELECCIÓN ABREVIADA POR POR MENOR CUANTIA   No. __________/2019 EJÉRCITO NACIONAL. </t>
  </si>
  <si>
    <t>(DEBE PRESENTARSE EN EL SOBRE DE DOCUMENTOS HABILITANTES DE LA PROPUESTA SEGÚN PLATAFORMA DEL SECOP II)</t>
  </si>
  <si>
    <t>TOTAL PROPUESTA OFERTADA</t>
  </si>
  <si>
    <r>
      <t xml:space="preserve">Nota 1. </t>
    </r>
    <r>
      <rPr>
        <sz val="8"/>
        <color rgb="FF000000"/>
        <rFont val="Calibri"/>
        <family val="2"/>
        <scheme val="minor"/>
      </rPr>
      <t xml:space="preserve">La propuesta económica no podrá ser superior al Presupuesto Oficial so pena de rechazo de la misma. </t>
    </r>
  </si>
  <si>
    <r>
      <t xml:space="preserve">Nota 2. </t>
    </r>
    <r>
      <rPr>
        <sz val="8"/>
        <color rgb="FF000000"/>
        <rFont val="Calibri"/>
        <family val="2"/>
        <scheme val="minor"/>
      </rPr>
      <t xml:space="preserve">No se admite presentación de propuestas parciales, se debe presentar propuesta por el total de los ítems convocados totalizando la oferta. </t>
    </r>
  </si>
  <si>
    <r>
      <t xml:space="preserve">Nota 3. </t>
    </r>
    <r>
      <rPr>
        <sz val="8"/>
        <color rgb="FF1A1818"/>
        <rFont val="Calibri"/>
        <family val="2"/>
        <scheme val="minor"/>
      </rPr>
      <t>El precio unitario presentado por Ítem no puede superar el precio de referencia establecido por la Entidad, so pena de incurrir en causal de rechazo.</t>
    </r>
  </si>
  <si>
    <r>
      <t xml:space="preserve">Nota 4. </t>
    </r>
    <r>
      <rPr>
        <sz val="8"/>
        <color rgb="FF000000"/>
        <rFont val="Calibri"/>
        <family val="2"/>
        <scheme val="minor"/>
      </rPr>
      <t>El presente formulario debe ser adjunto por medio de la plataforma Secop II,  junto con el Listado de Artículos, (Estos dos Formularios deben coincidir en valores y cantidades)</t>
    </r>
  </si>
  <si>
    <t>CANTIDAD OFERTADA</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</si>
</sst>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_-* #,##0.00\ &quot;€&quot;_-;\-* #,##0.00\ &quot;€&quot;_-;_-* &quot;-&quot;??\ &quot;€&quot;_-;_-@_-"/>
    <numFmt numFmtId="165" formatCode="_-* #,##0.00\ _€_-;\-* #,##0.00\ _€_-;_-* &quot;-&quot;??\ _€_-;_-@_-"/>
    <numFmt numFmtId="166" formatCode="_-* #,##0.00\ &quot;pta&quot;_-;\-* #,##0.00\ &quot;pta&quot;_-;_-* &quot;-&quot;??\ &quot;pta&quot;_-;_-@_-"/>
    <numFmt numFmtId="167" formatCode="_ * #,##0.00_ ;_ * \-#,##0.00_ ;_ * &quot;-&quot;??_ ;_ @_ "/>
    <numFmt numFmtId="168" formatCode="_ &quot;$&quot;\ * #,##0.00_ ;_ &quot;$&quot;\ * \-#,##0.00_ ;_ &quot;$&quot;\ * &quot;-&quot;??_ ;_ @_ "/>
    <numFmt numFmtId="169" formatCode="_-* #,##0.00_-;\-* #,##0.00_-;_-* &quot;-&quot;??_-;_-@_-"/>
    <numFmt numFmtId="170" formatCode="_-* #,##0\ _P_t_s_-;\-* #,##0\ _P_t_s_-;_-* &quot;-&quot;??\ _P_t_s_-;_-@_-"/>
    <numFmt numFmtId="171" formatCode="_([$$-240A]\ * #,##0.00_);_([$$-240A]\ * \(#,##0.00\);_([$$-240A]\ * &quot;-&quot;??_);_(@_)"/>
    <numFmt numFmtId="172" formatCode="_(&quot;$&quot;\ * #,##0_);_(&quot;$&quot;\ * \(#,##0\);_(&quot;$&quot;\ * &quot;-&quot;??_);_(@_)"/>
  </numFmts>
  <fonts count="30">
    <font>
      <sz val="11"/>
      <color theme="1"/>
      <name val="Calibri"/>
      <family val="2"/>
      <scheme val="minor"/>
    </font>
    <font>
      <sz val="11"/>
      <color theme="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10"/>
      <name val="Helv"/>
      <family val="2"/>
    </font>
    <font>
      <sz val="10"/>
      <name val="Helv"/>
      <charset val="204"/>
    </font>
    <font>
      <u/>
      <sz val="11"/>
      <color theme="10"/>
      <name val="Calibri"/>
      <family val="2"/>
      <scheme val="minor"/>
    </font>
    <font>
      <b/>
      <sz val="9"/>
      <name val="Arial"/>
      <family val="2"/>
    </font>
    <font>
      <b/>
      <sz val="8"/>
      <color theme="1"/>
      <name val="Calibri"/>
      <family val="2"/>
      <scheme val="minor"/>
    </font>
    <font>
      <sz val="8"/>
      <color theme="1"/>
      <name val="Calibri"/>
      <family val="2"/>
      <scheme val="minor"/>
    </font>
    <font>
      <b/>
      <sz val="8"/>
      <color rgb="FF000000"/>
      <name val="Calibri"/>
      <family val="2"/>
      <scheme val="minor"/>
    </font>
    <font>
      <sz val="8"/>
      <name val="Calibri"/>
      <family val="2"/>
      <scheme val="minor"/>
    </font>
    <font>
      <sz val="8"/>
      <color rgb="FF000000"/>
      <name val="Calibri"/>
      <family val="2"/>
      <scheme val="minor"/>
    </font>
    <font>
      <sz val="8"/>
      <color rgb="FF1A1818"/>
      <name val="Calibri"/>
      <family val="2"/>
      <scheme val="minor"/>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92D05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5" tint="0.59999389629810485"/>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31">
    <xf numFmtId="0" fontId="0" fillId="0" borderId="0"/>
    <xf numFmtId="0" fontId="3" fillId="2"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5" fillId="4" borderId="0" applyNumberFormat="0" applyBorder="0" applyAlignment="0" applyProtection="0"/>
    <xf numFmtId="0" fontId="6" fillId="16" borderId="1" applyNumberFormat="0" applyAlignment="0" applyProtection="0"/>
    <xf numFmtId="0" fontId="7" fillId="17" borderId="2" applyNumberFormat="0" applyAlignment="0" applyProtection="0"/>
    <xf numFmtId="0" fontId="8" fillId="0" borderId="3" applyNumberFormat="0" applyFill="0" applyAlignment="0" applyProtection="0"/>
    <xf numFmtId="0" fontId="9" fillId="0" borderId="0" applyNumberFormat="0" applyFill="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21" borderId="0" applyNumberFormat="0" applyBorder="0" applyAlignment="0" applyProtection="0"/>
    <xf numFmtId="0" fontId="10" fillId="7" borderId="1" applyNumberFormat="0" applyAlignment="0" applyProtection="0"/>
    <xf numFmtId="0" fontId="21" fillId="0" borderId="0"/>
    <xf numFmtId="0" fontId="20" fillId="0" borderId="0"/>
    <xf numFmtId="0" fontId="11" fillId="3" borderId="0" applyNumberFormat="0" applyBorder="0" applyAlignment="0" applyProtection="0"/>
    <xf numFmtId="165" fontId="1" fillId="0" borderId="0" applyFont="0" applyFill="0" applyBorder="0" applyAlignment="0" applyProtection="0"/>
    <xf numFmtId="165" fontId="1" fillId="0" borderId="0" applyFont="0" applyFill="0" applyBorder="0" applyAlignment="0" applyProtection="0"/>
    <xf numFmtId="167" fontId="2" fillId="0" borderId="0" applyFont="0" applyFill="0" applyBorder="0" applyAlignment="0" applyProtection="0"/>
    <xf numFmtId="169"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9" fontId="1" fillId="0" borderId="0" applyFont="0" applyFill="0" applyBorder="0" applyAlignment="0" applyProtection="0"/>
    <xf numFmtId="43" fontId="1" fillId="0" borderId="0" applyFont="0" applyFill="0" applyBorder="0" applyAlignment="0" applyProtection="0"/>
    <xf numFmtId="169" fontId="1" fillId="0" borderId="0" applyFont="0" applyFill="0" applyBorder="0" applyAlignment="0" applyProtection="0"/>
    <xf numFmtId="43" fontId="1" fillId="0" borderId="0" applyFont="0" applyFill="0" applyBorder="0" applyAlignment="0" applyProtection="0"/>
    <xf numFmtId="170" fontId="3" fillId="0" borderId="0" applyFont="0" applyFill="0" applyBorder="0" applyAlignment="0" applyProtection="0"/>
    <xf numFmtId="166" fontId="2" fillId="0" borderId="0" applyFont="0" applyFill="0" applyBorder="0" applyAlignment="0" applyProtection="0"/>
    <xf numFmtId="170" fontId="3" fillId="0" borderId="0" applyFont="0" applyFill="0" applyBorder="0" applyAlignment="0" applyProtection="0"/>
    <xf numFmtId="168" fontId="2" fillId="0" borderId="0" applyFont="0" applyFill="0" applyBorder="0" applyAlignment="0" applyProtection="0"/>
    <xf numFmtId="0" fontId="12" fillId="22"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23" borderId="5" applyNumberFormat="0" applyFont="0" applyAlignment="0" applyProtection="0"/>
    <xf numFmtId="0" fontId="13" fillId="16" borderId="6"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7" applyNumberFormat="0" applyFill="0" applyAlignment="0" applyProtection="0"/>
    <xf numFmtId="0" fontId="9" fillId="0" borderId="8"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71" fontId="1" fillId="0" borderId="0"/>
    <xf numFmtId="171" fontId="22" fillId="0" borderId="0" applyNumberFormat="0" applyFill="0" applyBorder="0" applyAlignment="0" applyProtection="0"/>
    <xf numFmtId="171" fontId="2" fillId="0" borderId="0"/>
    <xf numFmtId="171" fontId="2" fillId="0" borderId="0"/>
    <xf numFmtId="171" fontId="20" fillId="0" borderId="0"/>
    <xf numFmtId="164"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71" fontId="2" fillId="0" borderId="0"/>
    <xf numFmtId="171" fontId="2" fillId="0" borderId="0"/>
    <xf numFmtId="171" fontId="1" fillId="0" borderId="0"/>
    <xf numFmtId="0" fontId="1" fillId="0" borderId="0"/>
    <xf numFmtId="171" fontId="1" fillId="0" borderId="0"/>
    <xf numFmtId="0" fontId="2" fillId="0" borderId="0"/>
    <xf numFmtId="165" fontId="1" fillId="0" borderId="0" applyFont="0" applyFill="0" applyBorder="0" applyAlignment="0" applyProtection="0"/>
    <xf numFmtId="0" fontId="2" fillId="0" borderId="0"/>
    <xf numFmtId="0" fontId="23" fillId="0" borderId="0">
      <alignment horizontal="left"/>
    </xf>
    <xf numFmtId="9" fontId="2"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6" fillId="16" borderId="11" applyNumberFormat="0" applyAlignment="0" applyProtection="0"/>
    <xf numFmtId="0" fontId="10" fillId="7" borderId="11" applyNumberFormat="0" applyAlignment="0" applyProtection="0"/>
    <xf numFmtId="0" fontId="2" fillId="23" borderId="12" applyNumberFormat="0" applyFont="0" applyAlignment="0" applyProtection="0"/>
    <xf numFmtId="0" fontId="13" fillId="16" borderId="13" applyNumberFormat="0" applyAlignment="0" applyProtection="0"/>
    <xf numFmtId="0" fontId="19" fillId="0" borderId="14" applyNumberFormat="0" applyFill="0" applyAlignment="0" applyProtection="0"/>
    <xf numFmtId="44" fontId="1" fillId="0" borderId="0" applyFont="0" applyFill="0" applyBorder="0" applyAlignment="0" applyProtection="0"/>
  </cellStyleXfs>
  <cellXfs count="72">
    <xf numFmtId="0" fontId="0" fillId="0" borderId="0" xfId="0"/>
    <xf numFmtId="0" fontId="25" fillId="0" borderId="0" xfId="0" applyFont="1" applyAlignment="1" applyProtection="1">
      <alignment vertical="center"/>
      <protection locked="0"/>
    </xf>
    <xf numFmtId="0" fontId="25" fillId="0" borderId="0" xfId="0" applyFont="1" applyAlignment="1" applyProtection="1">
      <alignment horizontal="center" vertical="center"/>
      <protection locked="0"/>
    </xf>
    <xf numFmtId="0" fontId="25" fillId="0" borderId="0" xfId="0" applyFont="1" applyProtection="1">
      <protection locked="0"/>
    </xf>
    <xf numFmtId="0" fontId="25" fillId="0" borderId="0" xfId="0" applyFont="1" applyAlignment="1" applyProtection="1">
      <alignment horizontal="center"/>
      <protection locked="0"/>
    </xf>
    <xf numFmtId="0" fontId="25" fillId="0" borderId="0" xfId="0" applyFont="1" applyAlignment="1" applyProtection="1">
      <alignment horizontal="justify" vertical="center"/>
      <protection locked="0"/>
    </xf>
    <xf numFmtId="0" fontId="28" fillId="0" borderId="0" xfId="0" applyFont="1" applyAlignment="1" applyProtection="1">
      <alignment horizontal="justify" vertical="center"/>
      <protection locked="0"/>
    </xf>
    <xf numFmtId="0" fontId="24" fillId="25" borderId="15" xfId="0" applyFont="1" applyFill="1" applyBorder="1" applyAlignment="1" applyProtection="1">
      <alignment horizontal="center" vertical="center" wrapText="1"/>
      <protection locked="0"/>
    </xf>
    <xf numFmtId="0" fontId="28" fillId="0" borderId="0" xfId="0" applyFont="1" applyAlignment="1" applyProtection="1">
      <alignment vertical="center"/>
      <protection locked="0"/>
    </xf>
    <xf numFmtId="0" fontId="25" fillId="0" borderId="15" xfId="0" applyFont="1" applyBorder="1" applyProtection="1">
      <protection locked="0"/>
    </xf>
    <xf numFmtId="0" fontId="24" fillId="28" borderId="15" xfId="0" applyFont="1" applyFill="1" applyBorder="1" applyAlignment="1" applyProtection="1">
      <alignment vertical="center"/>
      <protection locked="0"/>
    </xf>
    <xf numFmtId="9" fontId="25" fillId="0" borderId="15" xfId="124" applyFont="1" applyBorder="1" applyAlignment="1" applyProtection="1">
      <alignment horizontal="center"/>
      <protection locked="0"/>
    </xf>
    <xf numFmtId="44" fontId="25" fillId="0" borderId="0" xfId="0" applyNumberFormat="1" applyFont="1" applyProtection="1">
      <protection locked="0"/>
    </xf>
    <xf numFmtId="172" fontId="25" fillId="0" borderId="0" xfId="0" applyNumberFormat="1" applyFont="1" applyProtection="1">
      <protection locked="0"/>
    </xf>
    <xf numFmtId="0" fontId="26" fillId="25" borderId="15" xfId="0" applyFont="1" applyFill="1" applyBorder="1" applyAlignment="1" applyProtection="1">
      <alignment horizontal="center" vertical="center" textRotation="90"/>
    </xf>
    <xf numFmtId="0" fontId="26" fillId="25" borderId="15" xfId="0" applyFont="1" applyFill="1" applyBorder="1" applyAlignment="1" applyProtection="1">
      <alignment horizontal="center" vertical="center" wrapText="1"/>
    </xf>
    <xf numFmtId="0" fontId="24" fillId="25" borderId="15" xfId="0" applyFont="1" applyFill="1" applyBorder="1" applyAlignment="1" applyProtection="1">
      <alignment horizontal="center" vertical="center" wrapText="1"/>
    </xf>
    <xf numFmtId="0" fontId="25" fillId="24" borderId="15" xfId="0" applyFont="1" applyFill="1" applyBorder="1" applyAlignment="1" applyProtection="1">
      <alignment horizontal="center" vertical="center" wrapText="1"/>
    </xf>
    <xf numFmtId="0" fontId="25" fillId="24" borderId="15" xfId="0" applyFont="1" applyFill="1" applyBorder="1" applyAlignment="1" applyProtection="1">
      <alignment horizontal="center" vertical="center"/>
    </xf>
    <xf numFmtId="0" fontId="25" fillId="24" borderId="15" xfId="0" applyFont="1" applyFill="1" applyBorder="1" applyAlignment="1" applyProtection="1">
      <alignment vertical="center" wrapText="1"/>
    </xf>
    <xf numFmtId="0" fontId="25" fillId="24" borderId="15" xfId="0" applyFont="1" applyFill="1" applyBorder="1" applyAlignment="1" applyProtection="1">
      <alignment horizontal="justify" vertical="center" wrapText="1"/>
    </xf>
    <xf numFmtId="1" fontId="25" fillId="0" borderId="15" xfId="124" applyNumberFormat="1" applyFont="1" applyBorder="1" applyAlignment="1" applyProtection="1">
      <alignment horizontal="center" vertical="center" wrapText="1"/>
    </xf>
    <xf numFmtId="43" fontId="25" fillId="0" borderId="15" xfId="123" applyFont="1" applyBorder="1" applyAlignment="1" applyProtection="1">
      <alignment vertical="center"/>
    </xf>
    <xf numFmtId="9" fontId="25" fillId="0" borderId="15" xfId="124" applyFont="1" applyBorder="1" applyAlignment="1" applyProtection="1">
      <alignment horizontal="center" vertical="center"/>
    </xf>
    <xf numFmtId="44" fontId="24" fillId="28" borderId="15" xfId="130" applyFont="1" applyFill="1" applyBorder="1" applyAlignment="1" applyProtection="1">
      <alignment vertical="center"/>
    </xf>
    <xf numFmtId="0" fontId="25" fillId="0" borderId="0" xfId="0" applyFont="1" applyProtection="1"/>
    <xf numFmtId="0" fontId="24" fillId="26" borderId="15" xfId="0" applyFont="1" applyFill="1" applyBorder="1" applyAlignment="1" applyProtection="1">
      <alignment horizontal="center" vertical="center" wrapText="1"/>
    </xf>
    <xf numFmtId="0" fontId="25" fillId="24" borderId="15" xfId="0" applyFont="1" applyFill="1" applyBorder="1" applyAlignment="1" applyProtection="1">
      <alignment horizontal="left" vertical="center" wrapText="1"/>
    </xf>
    <xf numFmtId="0" fontId="24" fillId="26" borderId="10" xfId="0" applyFont="1" applyFill="1" applyBorder="1" applyAlignment="1" applyProtection="1">
      <alignment horizontal="center" vertical="center" wrapText="1"/>
    </xf>
    <xf numFmtId="0" fontId="26" fillId="26" borderId="10" xfId="0" applyFont="1" applyFill="1" applyBorder="1" applyAlignment="1" applyProtection="1">
      <alignment horizontal="center" vertical="center" wrapText="1"/>
    </xf>
    <xf numFmtId="0" fontId="25" fillId="24" borderId="15" xfId="0" applyFont="1" applyFill="1" applyBorder="1" applyAlignment="1" applyProtection="1">
      <alignment horizontal="justify" vertical="center"/>
    </xf>
    <xf numFmtId="0" fontId="25" fillId="24" borderId="15" xfId="0" applyFont="1" applyFill="1" applyBorder="1" applyAlignment="1" applyProtection="1">
      <alignment horizontal="justify" vertical="top" wrapText="1"/>
    </xf>
    <xf numFmtId="0" fontId="27" fillId="24" borderId="15" xfId="0" applyFont="1" applyFill="1" applyBorder="1" applyAlignment="1" applyProtection="1">
      <alignment horizontal="center" vertical="center" wrapText="1"/>
    </xf>
    <xf numFmtId="0" fontId="26" fillId="26" borderId="15" xfId="0" applyFont="1" applyFill="1" applyBorder="1" applyAlignment="1" applyProtection="1">
      <alignment horizontal="center" vertical="center" wrapText="1"/>
    </xf>
    <xf numFmtId="0" fontId="24" fillId="27" borderId="17" xfId="0" applyFont="1" applyFill="1" applyBorder="1" applyAlignment="1" applyProtection="1">
      <alignment horizontal="center" vertical="center" wrapText="1"/>
      <protection locked="0"/>
    </xf>
    <xf numFmtId="0" fontId="26" fillId="26" borderId="15" xfId="0" applyFont="1" applyFill="1" applyBorder="1" applyAlignment="1" applyProtection="1">
      <alignment horizontal="center" vertical="center"/>
    </xf>
    <xf numFmtId="0" fontId="28" fillId="0" borderId="0" xfId="0" applyFont="1" applyAlignment="1" applyProtection="1">
      <alignment horizontal="left" vertical="center"/>
      <protection locked="0"/>
    </xf>
    <xf numFmtId="0" fontId="26" fillId="26" borderId="10" xfId="0" applyFont="1" applyFill="1" applyBorder="1" applyAlignment="1" applyProtection="1">
      <alignment horizontal="center" vertical="center"/>
    </xf>
    <xf numFmtId="0" fontId="26" fillId="30" borderId="15" xfId="0" applyFont="1" applyFill="1" applyBorder="1" applyAlignment="1" applyProtection="1">
      <alignment horizontal="center" vertical="center" wrapText="1"/>
    </xf>
    <xf numFmtId="0" fontId="24" fillId="27" borderId="15" xfId="0" applyFont="1" applyFill="1" applyBorder="1" applyAlignment="1" applyProtection="1">
      <alignment horizontal="center" vertical="center" wrapText="1"/>
      <protection locked="0"/>
    </xf>
    <xf numFmtId="0" fontId="26" fillId="28" borderId="15" xfId="0" applyFont="1" applyFill="1" applyBorder="1" applyAlignment="1" applyProtection="1">
      <alignment horizontal="center" vertical="center" wrapText="1"/>
    </xf>
    <xf numFmtId="0" fontId="26" fillId="0" borderId="0" xfId="0" applyFont="1" applyAlignment="1" applyProtection="1">
      <alignment horizontal="center" vertical="center"/>
      <protection locked="0"/>
    </xf>
    <xf numFmtId="0" fontId="26" fillId="0" borderId="0" xfId="0" applyFont="1" applyAlignment="1" applyProtection="1">
      <alignment vertical="center"/>
      <protection locked="0"/>
    </xf>
    <xf numFmtId="0" fontId="28" fillId="0" borderId="0" xfId="0" applyFont="1" applyAlignment="1" applyProtection="1">
      <alignment horizontal="left" vertical="center"/>
      <protection locked="0"/>
    </xf>
    <xf numFmtId="0" fontId="24" fillId="27" borderId="16" xfId="0" applyFont="1" applyFill="1" applyBorder="1" applyAlignment="1" applyProtection="1">
      <alignment horizontal="center" vertical="center" wrapText="1"/>
      <protection locked="0"/>
    </xf>
    <xf numFmtId="0" fontId="24" fillId="27" borderId="17" xfId="0" applyFont="1" applyFill="1" applyBorder="1" applyAlignment="1" applyProtection="1">
      <alignment horizontal="center" vertical="center" wrapText="1"/>
      <protection locked="0"/>
    </xf>
    <xf numFmtId="0" fontId="24" fillId="27" borderId="18" xfId="0" applyFont="1" applyFill="1" applyBorder="1" applyAlignment="1" applyProtection="1">
      <alignment horizontal="center" vertical="center" wrapText="1"/>
      <protection locked="0"/>
    </xf>
    <xf numFmtId="0" fontId="26" fillId="0" borderId="0" xfId="0" applyFont="1" applyAlignment="1" applyProtection="1">
      <alignment horizontal="center" vertical="center"/>
      <protection locked="0"/>
    </xf>
    <xf numFmtId="0" fontId="24" fillId="28" borderId="16" xfId="0" applyFont="1" applyFill="1" applyBorder="1" applyAlignment="1" applyProtection="1">
      <alignment horizontal="center" vertical="center"/>
      <protection locked="0"/>
    </xf>
    <xf numFmtId="0" fontId="24" fillId="28" borderId="17" xfId="0" applyFont="1" applyFill="1" applyBorder="1" applyAlignment="1" applyProtection="1">
      <alignment horizontal="center" vertical="center"/>
      <protection locked="0"/>
    </xf>
    <xf numFmtId="0" fontId="24" fillId="28" borderId="18" xfId="0" applyFont="1" applyFill="1" applyBorder="1" applyAlignment="1" applyProtection="1">
      <alignment horizontal="center" vertical="center"/>
      <protection locked="0"/>
    </xf>
    <xf numFmtId="0" fontId="28" fillId="0" borderId="0" xfId="0" applyFont="1" applyAlignment="1" applyProtection="1">
      <alignment horizontal="left" vertical="center" wrapText="1"/>
      <protection locked="0"/>
    </xf>
    <xf numFmtId="0" fontId="24" fillId="28" borderId="15" xfId="0" applyFont="1" applyFill="1" applyBorder="1" applyAlignment="1" applyProtection="1">
      <alignment horizontal="center" vertical="center"/>
    </xf>
    <xf numFmtId="0" fontId="26" fillId="28" borderId="15" xfId="0" applyFont="1" applyFill="1" applyBorder="1" applyAlignment="1" applyProtection="1">
      <alignment horizontal="center" vertical="center" wrapText="1"/>
    </xf>
    <xf numFmtId="0" fontId="24" fillId="27" borderId="15" xfId="0" applyFont="1" applyFill="1" applyBorder="1" applyAlignment="1" applyProtection="1">
      <alignment horizontal="center" vertical="center" wrapText="1"/>
    </xf>
    <xf numFmtId="0" fontId="24" fillId="27" borderId="16" xfId="0" applyFont="1" applyFill="1" applyBorder="1" applyAlignment="1" applyProtection="1">
      <alignment horizontal="center" vertical="center" wrapText="1"/>
    </xf>
    <xf numFmtId="0" fontId="24" fillId="27" borderId="17" xfId="0" applyFont="1" applyFill="1" applyBorder="1" applyAlignment="1" applyProtection="1">
      <alignment horizontal="center" vertical="center" wrapText="1"/>
    </xf>
    <xf numFmtId="0" fontId="24" fillId="27" borderId="18" xfId="0" applyFont="1" applyFill="1" applyBorder="1" applyAlignment="1" applyProtection="1">
      <alignment horizontal="center" vertical="center" wrapText="1"/>
    </xf>
    <xf numFmtId="0" fontId="26" fillId="25" borderId="15" xfId="0" applyFont="1" applyFill="1" applyBorder="1" applyAlignment="1" applyProtection="1">
      <alignment horizontal="center" vertical="center"/>
    </xf>
    <xf numFmtId="0" fontId="24" fillId="28" borderId="15" xfId="0" applyFont="1" applyFill="1" applyBorder="1" applyAlignment="1" applyProtection="1">
      <alignment horizontal="center" vertical="center" wrapText="1"/>
    </xf>
    <xf numFmtId="0" fontId="24" fillId="29" borderId="15" xfId="0" applyFont="1" applyFill="1" applyBorder="1" applyAlignment="1" applyProtection="1">
      <alignment horizontal="center" vertical="center"/>
    </xf>
    <xf numFmtId="0" fontId="26" fillId="29" borderId="16" xfId="0" applyFont="1" applyFill="1" applyBorder="1" applyAlignment="1" applyProtection="1">
      <alignment horizontal="center" vertical="center" wrapText="1"/>
    </xf>
    <xf numFmtId="0" fontId="26" fillId="29" borderId="18" xfId="0" applyFont="1" applyFill="1" applyBorder="1" applyAlignment="1" applyProtection="1">
      <alignment horizontal="center" vertical="center" wrapText="1"/>
    </xf>
    <xf numFmtId="0" fontId="24" fillId="27" borderId="15" xfId="0" applyFont="1" applyFill="1" applyBorder="1" applyAlignment="1" applyProtection="1">
      <alignment horizontal="center" vertical="center" wrapText="1"/>
      <protection locked="0"/>
    </xf>
    <xf numFmtId="0" fontId="26" fillId="30" borderId="15" xfId="0" applyFont="1" applyFill="1" applyBorder="1" applyAlignment="1" applyProtection="1">
      <alignment horizontal="center" vertical="center" wrapText="1"/>
    </xf>
    <xf numFmtId="0" fontId="26" fillId="26" borderId="10" xfId="0" applyFont="1" applyFill="1" applyBorder="1" applyAlignment="1" applyProtection="1">
      <alignment horizontal="center" vertical="center"/>
    </xf>
    <xf numFmtId="0" fontId="26" fillId="29" borderId="15" xfId="0" applyFont="1" applyFill="1" applyBorder="1" applyAlignment="1" applyProtection="1">
      <alignment horizontal="center" vertical="center" wrapText="1"/>
    </xf>
    <xf numFmtId="0" fontId="26" fillId="26" borderId="15" xfId="0" applyFont="1" applyFill="1" applyBorder="1" applyAlignment="1" applyProtection="1">
      <alignment horizontal="center" vertical="center"/>
    </xf>
    <xf numFmtId="0" fontId="24" fillId="30" borderId="17" xfId="0" applyFont="1" applyFill="1" applyBorder="1" applyAlignment="1" applyProtection="1">
      <alignment horizontal="center" vertical="center"/>
    </xf>
    <xf numFmtId="0" fontId="24" fillId="30" borderId="18" xfId="0" applyFont="1" applyFill="1" applyBorder="1" applyAlignment="1" applyProtection="1">
      <alignment horizontal="center" vertical="center"/>
    </xf>
    <xf numFmtId="43" fontId="25" fillId="0" borderId="15" xfId="123" applyFont="1" applyBorder="1" applyAlignment="1" applyProtection="1">
      <alignment vertical="center"/>
      <protection locked="0"/>
    </xf>
    <xf numFmtId="44" fontId="24" fillId="28" borderId="16" xfId="130" applyFont="1" applyFill="1" applyBorder="1" applyAlignment="1" applyProtection="1">
      <alignment vertical="center"/>
      <protection locked="0"/>
    </xf>
  </cellXfs>
  <cellStyles count="131">
    <cellStyle name="0,0_x000d__x000a_NA_x000d__x000a_" xfId="105"/>
    <cellStyle name="20% - Énfasis1 2" xfId="1"/>
    <cellStyle name="20% - Énfasis1 2 2" xfId="2"/>
    <cellStyle name="20% - Énfasis2 2" xfId="3"/>
    <cellStyle name="20% - Énfasis2 2 2" xfId="4"/>
    <cellStyle name="20% - Énfasis3 2" xfId="5"/>
    <cellStyle name="20% - Énfasis3 2 2" xfId="6"/>
    <cellStyle name="20% - Énfasis4 2" xfId="7"/>
    <cellStyle name="20% - Énfasis4 2 2" xfId="8"/>
    <cellStyle name="20% - Énfasis5 2" xfId="9"/>
    <cellStyle name="20% - Énfasis5 2 2" xfId="10"/>
    <cellStyle name="20% - Énfasis6 2" xfId="11"/>
    <cellStyle name="20% - Énfasis6 2 2" xfId="12"/>
    <cellStyle name="40% - Énfasis1 2" xfId="13"/>
    <cellStyle name="40% - Énfasis1 2 2" xfId="14"/>
    <cellStyle name="40% - Énfasis2 2" xfId="15"/>
    <cellStyle name="40% - Énfasis2 2 2" xfId="16"/>
    <cellStyle name="40% - Énfasis3 2" xfId="17"/>
    <cellStyle name="40% - Énfasis3 2 2" xfId="18"/>
    <cellStyle name="40% - Énfasis4 2" xfId="19"/>
    <cellStyle name="40% - Énfasis4 2 2" xfId="20"/>
    <cellStyle name="40% - Énfasis5 2" xfId="21"/>
    <cellStyle name="40% - Énfasis5 2 2" xfId="22"/>
    <cellStyle name="40% - Énfasis6 2" xfId="23"/>
    <cellStyle name="40% - Énfasis6 2 2" xfId="24"/>
    <cellStyle name="60% - Énfasis1 2" xfId="25"/>
    <cellStyle name="60% - Énfasis2 2" xfId="26"/>
    <cellStyle name="60% - Énfasis3 2" xfId="27"/>
    <cellStyle name="60% - Énfasis4 2" xfId="28"/>
    <cellStyle name="60% - Énfasis5 2" xfId="29"/>
    <cellStyle name="60% - Énfasis6 2" xfId="30"/>
    <cellStyle name="Buena 2" xfId="31"/>
    <cellStyle name="Cálculo 2" xfId="32"/>
    <cellStyle name="Cálculo 2 2" xfId="125"/>
    <cellStyle name="Celda de comprobación 2" xfId="33"/>
    <cellStyle name="Celda vinculada 2" xfId="34"/>
    <cellStyle name="Encabezado 4 2" xfId="35"/>
    <cellStyle name="Énfasis1 2" xfId="36"/>
    <cellStyle name="Énfasis2 2" xfId="37"/>
    <cellStyle name="Énfasis3 2" xfId="38"/>
    <cellStyle name="Énfasis4 2" xfId="39"/>
    <cellStyle name="Énfasis5 2" xfId="40"/>
    <cellStyle name="Énfasis6 2" xfId="41"/>
    <cellStyle name="Entrada 2" xfId="42"/>
    <cellStyle name="Entrada 2 2" xfId="126"/>
    <cellStyle name="Estilo 1" xfId="43"/>
    <cellStyle name="Estilo 1 2" xfId="44"/>
    <cellStyle name="Estilo 1 3" xfId="106"/>
    <cellStyle name="Hipervínculo 2" xfId="103"/>
    <cellStyle name="Incorrecto 2" xfId="45"/>
    <cellStyle name="JUJU" xfId="121"/>
    <cellStyle name="Millares" xfId="123" builtinId="3"/>
    <cellStyle name="Millares 10" xfId="46"/>
    <cellStyle name="Millares 10 2 3" xfId="119"/>
    <cellStyle name="Millares 13" xfId="47"/>
    <cellStyle name="Millares 2" xfId="48"/>
    <cellStyle name="Millares 2 2" xfId="49"/>
    <cellStyle name="Millares 2 2 2" xfId="108"/>
    <cellStyle name="Millares 2 3" xfId="109"/>
    <cellStyle name="Millares 2 4" xfId="107"/>
    <cellStyle name="Millares 2 7" xfId="50"/>
    <cellStyle name="Millares 2 7 2" xfId="51"/>
    <cellStyle name="Millares 2 9" xfId="52"/>
    <cellStyle name="Millares 20" xfId="53"/>
    <cellStyle name="Millares 3" xfId="54"/>
    <cellStyle name="Millares 4" xfId="110"/>
    <cellStyle name="Millares 5" xfId="55"/>
    <cellStyle name="Millares 9" xfId="56"/>
    <cellStyle name="Millares 9 2" xfId="57"/>
    <cellStyle name="Millares 9 2 2" xfId="58"/>
    <cellStyle name="Moneda" xfId="130" builtinId="4"/>
    <cellStyle name="Moneda 2" xfId="59"/>
    <cellStyle name="Moneda 2 2" xfId="111"/>
    <cellStyle name="Moneda 3" xfId="112"/>
    <cellStyle name="Neutral 2" xfId="60"/>
    <cellStyle name="Normal" xfId="0" builtinId="0"/>
    <cellStyle name="Normal 11" xfId="61"/>
    <cellStyle name="Normal 15" xfId="62"/>
    <cellStyle name="Normal 18" xfId="63"/>
    <cellStyle name="Normal 2" xfId="64"/>
    <cellStyle name="Normal 2 10" xfId="65"/>
    <cellStyle name="Normal 2 11" xfId="66"/>
    <cellStyle name="Normal 2 12" xfId="67"/>
    <cellStyle name="Normal 2 13" xfId="68"/>
    <cellStyle name="Normal 2 14" xfId="69"/>
    <cellStyle name="Normal 2 15" xfId="70"/>
    <cellStyle name="Normal 2 16" xfId="71"/>
    <cellStyle name="Normal 2 17" xfId="72"/>
    <cellStyle name="Normal 2 18" xfId="73"/>
    <cellStyle name="Normal 2 19" xfId="74"/>
    <cellStyle name="Normal 2 2" xfId="75"/>
    <cellStyle name="Normal 2 2 2" xfId="76"/>
    <cellStyle name="Normal 2 2 2 10" xfId="77"/>
    <cellStyle name="Normal 2 2 2 2" xfId="118"/>
    <cellStyle name="Normal 2 2 3" xfId="113"/>
    <cellStyle name="Normal 2 20" xfId="78"/>
    <cellStyle name="Normal 2 21" xfId="79"/>
    <cellStyle name="Normal 2 22" xfId="104"/>
    <cellStyle name="Normal 2 3" xfId="80"/>
    <cellStyle name="Normal 2 3 2" xfId="114"/>
    <cellStyle name="Normal 2 4" xfId="81"/>
    <cellStyle name="Normal 2 5" xfId="82"/>
    <cellStyle name="Normal 2 6" xfId="83"/>
    <cellStyle name="Normal 2 7" xfId="84"/>
    <cellStyle name="Normal 2 8" xfId="85"/>
    <cellStyle name="Normal 2 9" xfId="86"/>
    <cellStyle name="Normal 22" xfId="120"/>
    <cellStyle name="Normal 3" xfId="87"/>
    <cellStyle name="Normal 3 10" xfId="88"/>
    <cellStyle name="Normal 3 2" xfId="115"/>
    <cellStyle name="Normal 3 4" xfId="89"/>
    <cellStyle name="Normal 4" xfId="116"/>
    <cellStyle name="Normal 4 2" xfId="90"/>
    <cellStyle name="Normal 40" xfId="91"/>
    <cellStyle name="Normal 5" xfId="102"/>
    <cellStyle name="Normal 6" xfId="117"/>
    <cellStyle name="Normal 7" xfId="92"/>
    <cellStyle name="Notas 2" xfId="93"/>
    <cellStyle name="Notas 2 2" xfId="127"/>
    <cellStyle name="Porcentaje" xfId="124" builtinId="5"/>
    <cellStyle name="Porcentaje 2" xfId="122"/>
    <cellStyle name="Salida 2" xfId="94"/>
    <cellStyle name="Salida 2 2" xfId="128"/>
    <cellStyle name="Texto de advertencia 2" xfId="95"/>
    <cellStyle name="Texto explicativo 2" xfId="96"/>
    <cellStyle name="Título 1 2" xfId="97"/>
    <cellStyle name="Título 2 2" xfId="98"/>
    <cellStyle name="Título 3 2" xfId="99"/>
    <cellStyle name="Título 4" xfId="100"/>
    <cellStyle name="Total 2" xfId="101"/>
    <cellStyle name="Total 2 2" xfId="129"/>
  </cellStyles>
  <dxfs count="0"/>
  <tableStyles count="0" defaultTableStyle="TableStyleMedium2" defaultPivotStyle="PivotStyleLight16"/>
  <colors>
    <mruColors>
      <color rgb="FFCCFFFF"/>
      <color rgb="FFFF99FF"/>
      <color rgb="FFE5E6E7"/>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91"/>
  <sheetViews>
    <sheetView tabSelected="1" topLeftCell="A77" workbookViewId="0">
      <selection activeCell="K84" sqref="K84"/>
    </sheetView>
  </sheetViews>
  <sheetFormatPr baseColWidth="10" defaultRowHeight="11.25"/>
  <cols>
    <col min="1" max="1" width="5.42578125" style="3" customWidth="1"/>
    <col min="2" max="2" width="7.7109375" style="3" customWidth="1"/>
    <col min="3" max="3" width="8.28515625" style="3" customWidth="1"/>
    <col min="4" max="4" width="10.85546875" style="3" customWidth="1"/>
    <col min="5" max="5" width="18.140625" style="3" customWidth="1"/>
    <col min="6" max="6" width="11.5703125" style="3" customWidth="1"/>
    <col min="7" max="7" width="9.85546875" style="3" customWidth="1"/>
    <col min="8" max="8" width="11.5703125" style="3" bestFit="1" customWidth="1"/>
    <col min="9" max="9" width="8.28515625" style="3" customWidth="1"/>
    <col min="10" max="10" width="10" style="3" customWidth="1"/>
    <col min="11" max="11" width="11.28515625" style="3" customWidth="1"/>
    <col min="12" max="12" width="13.5703125" style="3" customWidth="1"/>
    <col min="13" max="13" width="10.140625" style="3" customWidth="1"/>
    <col min="14" max="14" width="12.7109375" style="3" customWidth="1"/>
    <col min="15" max="15" width="9.28515625" style="3" customWidth="1"/>
    <col min="16" max="17" width="11.42578125" style="3"/>
    <col min="18" max="18" width="15.140625" style="3" customWidth="1"/>
    <col min="19" max="16384" width="11.42578125" style="3"/>
  </cols>
  <sheetData>
    <row r="1" spans="1:18">
      <c r="A1" s="47" t="s">
        <v>6</v>
      </c>
      <c r="B1" s="47"/>
      <c r="C1" s="47"/>
      <c r="D1" s="47"/>
      <c r="E1" s="47"/>
      <c r="F1" s="47"/>
      <c r="G1" s="47"/>
      <c r="H1" s="47"/>
      <c r="I1" s="47"/>
      <c r="J1" s="47"/>
      <c r="K1" s="47"/>
      <c r="L1" s="47"/>
      <c r="M1" s="47"/>
      <c r="N1" s="47"/>
      <c r="O1" s="47"/>
      <c r="P1" s="47"/>
      <c r="Q1" s="47"/>
      <c r="R1" s="47"/>
    </row>
    <row r="2" spans="1:18">
      <c r="A2" s="47" t="s">
        <v>7</v>
      </c>
      <c r="B2" s="47"/>
      <c r="C2" s="47"/>
      <c r="D2" s="47"/>
      <c r="E2" s="47"/>
      <c r="F2" s="47"/>
      <c r="G2" s="47"/>
      <c r="H2" s="47"/>
      <c r="I2" s="47"/>
      <c r="J2" s="47"/>
      <c r="K2" s="47"/>
      <c r="L2" s="47"/>
      <c r="M2" s="47"/>
      <c r="N2" s="47"/>
      <c r="O2" s="47"/>
      <c r="P2" s="47"/>
      <c r="Q2" s="47"/>
      <c r="R2" s="47"/>
    </row>
    <row r="3" spans="1:18">
      <c r="A3" s="1"/>
      <c r="B3" s="2"/>
      <c r="C3" s="2"/>
      <c r="D3" s="41"/>
      <c r="E3" s="1"/>
      <c r="H3" s="4"/>
    </row>
    <row r="4" spans="1:18">
      <c r="A4" s="43" t="s">
        <v>282</v>
      </c>
      <c r="B4" s="43"/>
      <c r="C4" s="43"/>
      <c r="D4" s="43"/>
      <c r="E4" s="43"/>
      <c r="F4" s="43"/>
      <c r="G4" s="43"/>
      <c r="H4" s="43"/>
      <c r="I4" s="43"/>
      <c r="J4" s="43"/>
      <c r="K4" s="43"/>
    </row>
    <row r="5" spans="1:18">
      <c r="A5" s="1"/>
      <c r="B5" s="2"/>
      <c r="C5" s="2"/>
      <c r="D5" s="5"/>
      <c r="E5" s="1"/>
      <c r="H5" s="4"/>
    </row>
    <row r="6" spans="1:18">
      <c r="A6" s="43" t="s">
        <v>15</v>
      </c>
      <c r="B6" s="43"/>
      <c r="C6" s="43"/>
      <c r="D6" s="43"/>
      <c r="E6" s="1"/>
      <c r="H6" s="4"/>
    </row>
    <row r="7" spans="1:18">
      <c r="A7" s="43" t="s">
        <v>8</v>
      </c>
      <c r="B7" s="43"/>
      <c r="C7" s="43"/>
      <c r="D7" s="43"/>
      <c r="E7" s="1"/>
      <c r="H7" s="4"/>
    </row>
    <row r="8" spans="1:18">
      <c r="A8" s="8" t="s">
        <v>9</v>
      </c>
      <c r="B8" s="8"/>
      <c r="C8" s="8"/>
      <c r="E8" s="1"/>
      <c r="H8" s="4"/>
    </row>
    <row r="9" spans="1:18">
      <c r="A9" s="43" t="s">
        <v>10</v>
      </c>
      <c r="B9" s="43"/>
      <c r="C9" s="43"/>
      <c r="E9" s="1"/>
      <c r="H9" s="4"/>
    </row>
    <row r="10" spans="1:18">
      <c r="A10" s="1"/>
      <c r="B10" s="2"/>
      <c r="C10" s="2"/>
      <c r="D10" s="5"/>
      <c r="E10" s="1"/>
      <c r="H10" s="4"/>
    </row>
    <row r="11" spans="1:18">
      <c r="A11" s="1"/>
      <c r="B11" s="2"/>
      <c r="C11" s="2"/>
      <c r="D11" s="5"/>
      <c r="E11" s="1"/>
      <c r="H11" s="4"/>
    </row>
    <row r="12" spans="1:18">
      <c r="A12" s="43" t="s">
        <v>281</v>
      </c>
      <c r="B12" s="43"/>
      <c r="C12" s="43"/>
      <c r="D12" s="43"/>
      <c r="E12" s="43"/>
      <c r="F12" s="43"/>
      <c r="G12" s="43"/>
      <c r="H12" s="43"/>
      <c r="I12" s="43"/>
      <c r="J12" s="43"/>
      <c r="K12" s="43"/>
      <c r="L12" s="43"/>
      <c r="M12" s="43"/>
      <c r="N12" s="43"/>
      <c r="O12" s="43"/>
      <c r="P12" s="43"/>
      <c r="Q12" s="43"/>
      <c r="R12" s="43"/>
    </row>
    <row r="13" spans="1:18">
      <c r="A13" s="51" t="s">
        <v>11</v>
      </c>
      <c r="B13" s="51"/>
      <c r="C13" s="51"/>
      <c r="D13" s="51"/>
      <c r="E13" s="51"/>
      <c r="F13" s="51"/>
      <c r="G13" s="51"/>
      <c r="H13" s="51"/>
      <c r="I13" s="51"/>
      <c r="J13" s="51"/>
      <c r="K13" s="51"/>
      <c r="L13" s="51"/>
      <c r="M13" s="51"/>
      <c r="N13" s="51"/>
      <c r="O13" s="51"/>
      <c r="P13" s="51"/>
      <c r="Q13" s="51"/>
      <c r="R13" s="51"/>
    </row>
    <row r="16" spans="1:18" ht="53.25" customHeight="1">
      <c r="A16" s="52" t="s">
        <v>19</v>
      </c>
      <c r="B16" s="52"/>
      <c r="C16" s="53" t="s">
        <v>20</v>
      </c>
      <c r="D16" s="53"/>
      <c r="E16" s="53"/>
      <c r="F16" s="40" t="s">
        <v>21</v>
      </c>
      <c r="G16" s="54" t="s">
        <v>23</v>
      </c>
      <c r="H16" s="54"/>
      <c r="I16" s="54"/>
      <c r="J16" s="54"/>
      <c r="K16" s="54"/>
      <c r="L16" s="54"/>
      <c r="M16" s="44" t="s">
        <v>2</v>
      </c>
      <c r="N16" s="45"/>
      <c r="O16" s="45"/>
      <c r="P16" s="45"/>
      <c r="Q16" s="45"/>
      <c r="R16" s="46"/>
    </row>
    <row r="17" spans="1:18" ht="45">
      <c r="A17" s="14" t="s">
        <v>0</v>
      </c>
      <c r="B17" s="15" t="s">
        <v>24</v>
      </c>
      <c r="C17" s="15" t="s">
        <v>25</v>
      </c>
      <c r="D17" s="58" t="s">
        <v>26</v>
      </c>
      <c r="E17" s="58"/>
      <c r="F17" s="15" t="s">
        <v>1</v>
      </c>
      <c r="G17" s="16" t="s">
        <v>22</v>
      </c>
      <c r="H17" s="16" t="s">
        <v>28</v>
      </c>
      <c r="I17" s="16" t="s">
        <v>5</v>
      </c>
      <c r="J17" s="16" t="s">
        <v>29</v>
      </c>
      <c r="K17" s="16" t="s">
        <v>27</v>
      </c>
      <c r="L17" s="16" t="s">
        <v>30</v>
      </c>
      <c r="M17" s="7" t="s">
        <v>288</v>
      </c>
      <c r="N17" s="7" t="s">
        <v>31</v>
      </c>
      <c r="O17" s="7" t="s">
        <v>5</v>
      </c>
      <c r="P17" s="7" t="s">
        <v>32</v>
      </c>
      <c r="Q17" s="7" t="s">
        <v>33</v>
      </c>
      <c r="R17" s="7" t="s">
        <v>283</v>
      </c>
    </row>
    <row r="18" spans="1:18" ht="112.5">
      <c r="A18" s="17">
        <v>1</v>
      </c>
      <c r="B18" s="17">
        <v>2331101</v>
      </c>
      <c r="C18" s="18">
        <v>42121600</v>
      </c>
      <c r="D18" s="19" t="s">
        <v>34</v>
      </c>
      <c r="E18" s="20" t="s">
        <v>35</v>
      </c>
      <c r="F18" s="17" t="s">
        <v>36</v>
      </c>
      <c r="G18" s="21">
        <v>64</v>
      </c>
      <c r="H18" s="22">
        <v>151707</v>
      </c>
      <c r="I18" s="23">
        <v>0.05</v>
      </c>
      <c r="J18" s="22">
        <f>ROUND(H18*I18,0)</f>
        <v>7585</v>
      </c>
      <c r="K18" s="22">
        <f>ROUND(H18+J18,0)</f>
        <v>159292</v>
      </c>
      <c r="L18" s="22">
        <f>ROUND(K18*G18,0)</f>
        <v>10194688</v>
      </c>
      <c r="M18" s="70"/>
      <c r="N18" s="9"/>
      <c r="O18" s="9"/>
      <c r="P18" s="9"/>
      <c r="Q18" s="9"/>
      <c r="R18" s="9"/>
    </row>
    <row r="19" spans="1:18" ht="101.25">
      <c r="A19" s="17">
        <v>2</v>
      </c>
      <c r="B19" s="17">
        <v>2331101</v>
      </c>
      <c r="C19" s="18">
        <v>42121600</v>
      </c>
      <c r="D19" s="19" t="s">
        <v>37</v>
      </c>
      <c r="E19" s="20" t="s">
        <v>38</v>
      </c>
      <c r="F19" s="17" t="s">
        <v>39</v>
      </c>
      <c r="G19" s="21">
        <v>87</v>
      </c>
      <c r="H19" s="22">
        <v>6062</v>
      </c>
      <c r="I19" s="23">
        <v>0.05</v>
      </c>
      <c r="J19" s="22">
        <f>ROUND(H19*I19,0)</f>
        <v>303</v>
      </c>
      <c r="K19" s="22">
        <f t="shared" ref="K19" si="0">ROUND(H19+J19,0)</f>
        <v>6365</v>
      </c>
      <c r="L19" s="22">
        <f t="shared" ref="L19" si="1">ROUND(K19*G19,0)</f>
        <v>553755</v>
      </c>
      <c r="M19" s="70"/>
      <c r="N19" s="9"/>
      <c r="O19" s="9"/>
      <c r="P19" s="9"/>
      <c r="Q19" s="9"/>
      <c r="R19" s="9"/>
    </row>
    <row r="20" spans="1:18" ht="15" customHeight="1">
      <c r="A20" s="59" t="s">
        <v>3</v>
      </c>
      <c r="B20" s="59"/>
      <c r="C20" s="59"/>
      <c r="D20" s="59"/>
      <c r="E20" s="59"/>
      <c r="F20" s="59"/>
      <c r="G20" s="59"/>
      <c r="H20" s="59"/>
      <c r="I20" s="59"/>
      <c r="J20" s="59"/>
      <c r="K20" s="59"/>
      <c r="L20" s="24">
        <f>SUM(L18:L19)</f>
        <v>10748443</v>
      </c>
      <c r="M20" s="71"/>
      <c r="N20" s="48" t="s">
        <v>4</v>
      </c>
      <c r="O20" s="49"/>
      <c r="P20" s="49"/>
      <c r="Q20" s="50"/>
      <c r="R20" s="10" t="s">
        <v>12</v>
      </c>
    </row>
    <row r="21" spans="1:18" ht="15" customHeight="1">
      <c r="A21" s="25"/>
      <c r="B21" s="25"/>
      <c r="C21" s="25"/>
      <c r="D21" s="25"/>
      <c r="E21" s="25"/>
      <c r="F21" s="25"/>
      <c r="G21" s="25"/>
      <c r="H21" s="25"/>
      <c r="I21" s="25"/>
      <c r="J21" s="25"/>
      <c r="K21" s="25"/>
      <c r="L21" s="25"/>
    </row>
    <row r="22" spans="1:18" ht="34.5" customHeight="1">
      <c r="A22" s="52" t="s">
        <v>19</v>
      </c>
      <c r="B22" s="52"/>
      <c r="C22" s="53" t="s">
        <v>20</v>
      </c>
      <c r="D22" s="53"/>
      <c r="E22" s="53"/>
      <c r="F22" s="40" t="s">
        <v>40</v>
      </c>
      <c r="G22" s="55" t="s">
        <v>23</v>
      </c>
      <c r="H22" s="56"/>
      <c r="I22" s="56"/>
      <c r="J22" s="56"/>
      <c r="K22" s="56"/>
      <c r="L22" s="57"/>
      <c r="M22" s="34"/>
      <c r="N22" s="44" t="s">
        <v>2</v>
      </c>
      <c r="O22" s="45"/>
      <c r="P22" s="45"/>
      <c r="Q22" s="45"/>
      <c r="R22" s="46"/>
    </row>
    <row r="23" spans="1:18" ht="45">
      <c r="A23" s="35" t="s">
        <v>0</v>
      </c>
      <c r="B23" s="26" t="s">
        <v>24</v>
      </c>
      <c r="C23" s="26" t="s">
        <v>25</v>
      </c>
      <c r="D23" s="67" t="s">
        <v>26</v>
      </c>
      <c r="E23" s="67"/>
      <c r="F23" s="15" t="s">
        <v>1</v>
      </c>
      <c r="G23" s="16" t="s">
        <v>22</v>
      </c>
      <c r="H23" s="16" t="s">
        <v>28</v>
      </c>
      <c r="I23" s="16" t="s">
        <v>5</v>
      </c>
      <c r="J23" s="16" t="s">
        <v>29</v>
      </c>
      <c r="K23" s="16" t="s">
        <v>27</v>
      </c>
      <c r="L23" s="16" t="s">
        <v>30</v>
      </c>
      <c r="M23" s="7" t="s">
        <v>288</v>
      </c>
      <c r="N23" s="7" t="s">
        <v>31</v>
      </c>
      <c r="O23" s="7" t="s">
        <v>5</v>
      </c>
      <c r="P23" s="7" t="s">
        <v>32</v>
      </c>
      <c r="Q23" s="7" t="s">
        <v>33</v>
      </c>
      <c r="R23" s="7" t="s">
        <v>283</v>
      </c>
    </row>
    <row r="24" spans="1:18" ht="45">
      <c r="A24" s="17">
        <v>3</v>
      </c>
      <c r="B24" s="17">
        <v>2331101</v>
      </c>
      <c r="C24" s="18">
        <v>10120000</v>
      </c>
      <c r="D24" s="19" t="s">
        <v>41</v>
      </c>
      <c r="E24" s="20" t="s">
        <v>42</v>
      </c>
      <c r="F24" s="17" t="s">
        <v>36</v>
      </c>
      <c r="G24" s="21">
        <v>330</v>
      </c>
      <c r="H24" s="22">
        <v>83982</v>
      </c>
      <c r="I24" s="23">
        <v>0.05</v>
      </c>
      <c r="J24" s="22">
        <f t="shared" ref="J24:J37" si="2">ROUND(H24*I24,0)</f>
        <v>4199</v>
      </c>
      <c r="K24" s="22">
        <f t="shared" ref="K24:K32" si="3">ROUND(H24+J24,0)</f>
        <v>88181</v>
      </c>
      <c r="L24" s="22">
        <f t="shared" ref="L24:L32" si="4">ROUND(K24*G24,0)</f>
        <v>29099730</v>
      </c>
      <c r="M24" s="70"/>
      <c r="N24" s="9"/>
      <c r="O24" s="9"/>
      <c r="P24" s="9"/>
      <c r="Q24" s="9"/>
      <c r="R24" s="9"/>
    </row>
    <row r="25" spans="1:18" ht="56.25">
      <c r="A25" s="17">
        <f>+A24+1</f>
        <v>4</v>
      </c>
      <c r="B25" s="17">
        <v>2331101</v>
      </c>
      <c r="C25" s="18">
        <v>10120000</v>
      </c>
      <c r="D25" s="19" t="s">
        <v>43</v>
      </c>
      <c r="E25" s="20" t="s">
        <v>44</v>
      </c>
      <c r="F25" s="17" t="s">
        <v>36</v>
      </c>
      <c r="G25" s="21">
        <v>398</v>
      </c>
      <c r="H25" s="22">
        <v>85703</v>
      </c>
      <c r="I25" s="23">
        <v>0.05</v>
      </c>
      <c r="J25" s="22">
        <f t="shared" si="2"/>
        <v>4285</v>
      </c>
      <c r="K25" s="22">
        <f t="shared" si="3"/>
        <v>89988</v>
      </c>
      <c r="L25" s="22">
        <f t="shared" si="4"/>
        <v>35815224</v>
      </c>
      <c r="M25" s="70"/>
      <c r="N25" s="9"/>
      <c r="O25" s="9"/>
      <c r="P25" s="9"/>
      <c r="Q25" s="9"/>
      <c r="R25" s="9"/>
    </row>
    <row r="26" spans="1:18" ht="56.25">
      <c r="A26" s="17">
        <f t="shared" ref="A26:A37" si="5">+A25+1</f>
        <v>5</v>
      </c>
      <c r="B26" s="17">
        <v>2331101</v>
      </c>
      <c r="C26" s="18">
        <v>10120000</v>
      </c>
      <c r="D26" s="19" t="s">
        <v>45</v>
      </c>
      <c r="E26" s="20" t="s">
        <v>46</v>
      </c>
      <c r="F26" s="17" t="s">
        <v>36</v>
      </c>
      <c r="G26" s="21">
        <v>874</v>
      </c>
      <c r="H26" s="22">
        <v>79464</v>
      </c>
      <c r="I26" s="23">
        <v>0.05</v>
      </c>
      <c r="J26" s="22">
        <f t="shared" si="2"/>
        <v>3973</v>
      </c>
      <c r="K26" s="22">
        <f t="shared" si="3"/>
        <v>83437</v>
      </c>
      <c r="L26" s="22">
        <f t="shared" si="4"/>
        <v>72923938</v>
      </c>
      <c r="M26" s="70"/>
      <c r="N26" s="9"/>
      <c r="O26" s="9"/>
      <c r="P26" s="9"/>
      <c r="Q26" s="9"/>
      <c r="R26" s="9"/>
    </row>
    <row r="27" spans="1:18" ht="56.25">
      <c r="A27" s="17">
        <f t="shared" si="5"/>
        <v>6</v>
      </c>
      <c r="B27" s="17">
        <v>2331101</v>
      </c>
      <c r="C27" s="18">
        <v>10120000</v>
      </c>
      <c r="D27" s="19" t="s">
        <v>47</v>
      </c>
      <c r="E27" s="20" t="s">
        <v>48</v>
      </c>
      <c r="F27" s="17" t="s">
        <v>36</v>
      </c>
      <c r="G27" s="21">
        <v>95</v>
      </c>
      <c r="H27" s="22">
        <v>94999</v>
      </c>
      <c r="I27" s="23">
        <v>0.05</v>
      </c>
      <c r="J27" s="22">
        <f t="shared" si="2"/>
        <v>4750</v>
      </c>
      <c r="K27" s="22">
        <f t="shared" si="3"/>
        <v>99749</v>
      </c>
      <c r="L27" s="22">
        <f t="shared" si="4"/>
        <v>9476155</v>
      </c>
      <c r="M27" s="70"/>
      <c r="N27" s="9"/>
      <c r="O27" s="9"/>
      <c r="P27" s="9"/>
      <c r="Q27" s="9"/>
      <c r="R27" s="9"/>
    </row>
    <row r="28" spans="1:18" ht="56.25">
      <c r="A28" s="17">
        <f t="shared" si="5"/>
        <v>7</v>
      </c>
      <c r="B28" s="17">
        <v>2331101</v>
      </c>
      <c r="C28" s="18">
        <v>10120000</v>
      </c>
      <c r="D28" s="19" t="s">
        <v>49</v>
      </c>
      <c r="E28" s="20" t="s">
        <v>50</v>
      </c>
      <c r="F28" s="17" t="s">
        <v>36</v>
      </c>
      <c r="G28" s="21">
        <v>94</v>
      </c>
      <c r="H28" s="22">
        <v>104838</v>
      </c>
      <c r="I28" s="23">
        <v>0.05</v>
      </c>
      <c r="J28" s="22">
        <f t="shared" si="2"/>
        <v>5242</v>
      </c>
      <c r="K28" s="22">
        <f t="shared" si="3"/>
        <v>110080</v>
      </c>
      <c r="L28" s="22">
        <f t="shared" si="4"/>
        <v>10347520</v>
      </c>
      <c r="M28" s="70"/>
      <c r="N28" s="9"/>
      <c r="O28" s="9"/>
      <c r="P28" s="9"/>
      <c r="Q28" s="9"/>
      <c r="R28" s="9"/>
    </row>
    <row r="29" spans="1:18" ht="78.75">
      <c r="A29" s="17">
        <f t="shared" si="5"/>
        <v>8</v>
      </c>
      <c r="B29" s="17">
        <v>2331101</v>
      </c>
      <c r="C29" s="18">
        <v>10121505</v>
      </c>
      <c r="D29" s="19" t="s">
        <v>51</v>
      </c>
      <c r="E29" s="20" t="s">
        <v>52</v>
      </c>
      <c r="F29" s="17" t="s">
        <v>36</v>
      </c>
      <c r="G29" s="21">
        <v>12</v>
      </c>
      <c r="H29" s="22">
        <v>212799</v>
      </c>
      <c r="I29" s="23">
        <v>0.05</v>
      </c>
      <c r="J29" s="22">
        <f t="shared" si="2"/>
        <v>10640</v>
      </c>
      <c r="K29" s="22">
        <f t="shared" si="3"/>
        <v>223439</v>
      </c>
      <c r="L29" s="22">
        <f t="shared" si="4"/>
        <v>2681268</v>
      </c>
      <c r="M29" s="70"/>
      <c r="N29" s="9"/>
      <c r="O29" s="9"/>
      <c r="P29" s="9"/>
      <c r="Q29" s="9"/>
      <c r="R29" s="9"/>
    </row>
    <row r="30" spans="1:18" ht="90">
      <c r="A30" s="17">
        <f t="shared" si="5"/>
        <v>9</v>
      </c>
      <c r="B30" s="17">
        <v>2331101</v>
      </c>
      <c r="C30" s="18">
        <v>10121505</v>
      </c>
      <c r="D30" s="19" t="s">
        <v>53</v>
      </c>
      <c r="E30" s="20" t="s">
        <v>54</v>
      </c>
      <c r="F30" s="17" t="s">
        <v>55</v>
      </c>
      <c r="G30" s="21">
        <v>5549</v>
      </c>
      <c r="H30" s="22">
        <v>14906</v>
      </c>
      <c r="I30" s="23">
        <v>0</v>
      </c>
      <c r="J30" s="22">
        <f t="shared" si="2"/>
        <v>0</v>
      </c>
      <c r="K30" s="22">
        <f t="shared" si="3"/>
        <v>14906</v>
      </c>
      <c r="L30" s="22">
        <f t="shared" si="4"/>
        <v>82713394</v>
      </c>
      <c r="M30" s="70"/>
      <c r="N30" s="9"/>
      <c r="O30" s="9"/>
      <c r="P30" s="9"/>
      <c r="Q30" s="9"/>
      <c r="R30" s="9"/>
    </row>
    <row r="31" spans="1:18" ht="112.5">
      <c r="A31" s="17">
        <f t="shared" si="5"/>
        <v>10</v>
      </c>
      <c r="B31" s="17">
        <v>2331101</v>
      </c>
      <c r="C31" s="18">
        <v>10121505</v>
      </c>
      <c r="D31" s="19" t="s">
        <v>56</v>
      </c>
      <c r="E31" s="20" t="s">
        <v>57</v>
      </c>
      <c r="F31" s="17" t="s">
        <v>58</v>
      </c>
      <c r="G31" s="21">
        <v>14</v>
      </c>
      <c r="H31" s="22">
        <v>44509</v>
      </c>
      <c r="I31" s="23">
        <v>0.05</v>
      </c>
      <c r="J31" s="22">
        <f>ROUND(H31*I31,0)</f>
        <v>2225</v>
      </c>
      <c r="K31" s="22">
        <f>ROUND(H31+J31,0)</f>
        <v>46734</v>
      </c>
      <c r="L31" s="22">
        <f>ROUND(K31*G31,0)</f>
        <v>654276</v>
      </c>
      <c r="M31" s="70"/>
      <c r="N31" s="9"/>
      <c r="O31" s="9"/>
      <c r="P31" s="9"/>
      <c r="Q31" s="9"/>
      <c r="R31" s="9"/>
    </row>
    <row r="32" spans="1:18" ht="146.25">
      <c r="A32" s="17">
        <f t="shared" si="5"/>
        <v>11</v>
      </c>
      <c r="B32" s="17">
        <v>2331101</v>
      </c>
      <c r="C32" s="18">
        <v>10121505</v>
      </c>
      <c r="D32" s="19" t="s">
        <v>59</v>
      </c>
      <c r="E32" s="20" t="s">
        <v>60</v>
      </c>
      <c r="F32" s="17" t="s">
        <v>36</v>
      </c>
      <c r="G32" s="21">
        <v>11</v>
      </c>
      <c r="H32" s="22">
        <v>113241</v>
      </c>
      <c r="I32" s="23">
        <v>0.05</v>
      </c>
      <c r="J32" s="22">
        <f t="shared" si="2"/>
        <v>5662</v>
      </c>
      <c r="K32" s="22">
        <f t="shared" si="3"/>
        <v>118903</v>
      </c>
      <c r="L32" s="22">
        <f t="shared" si="4"/>
        <v>1307933</v>
      </c>
      <c r="M32" s="70"/>
      <c r="N32" s="9"/>
      <c r="O32" s="9"/>
      <c r="P32" s="9"/>
      <c r="Q32" s="9"/>
      <c r="R32" s="9"/>
    </row>
    <row r="33" spans="1:18" ht="33.75">
      <c r="A33" s="17">
        <f t="shared" si="5"/>
        <v>12</v>
      </c>
      <c r="B33" s="17">
        <v>4299939</v>
      </c>
      <c r="C33" s="18">
        <v>10141503</v>
      </c>
      <c r="D33" s="19" t="s">
        <v>61</v>
      </c>
      <c r="E33" s="20" t="s">
        <v>62</v>
      </c>
      <c r="F33" s="17" t="s">
        <v>63</v>
      </c>
      <c r="G33" s="21">
        <v>135</v>
      </c>
      <c r="H33" s="22">
        <v>29893</v>
      </c>
      <c r="I33" s="23">
        <v>0.19</v>
      </c>
      <c r="J33" s="22">
        <f t="shared" si="2"/>
        <v>5680</v>
      </c>
      <c r="K33" s="22">
        <f>ROUND(H33+J33,0)</f>
        <v>35573</v>
      </c>
      <c r="L33" s="22">
        <f>ROUND(K33*G33,0)</f>
        <v>4802355</v>
      </c>
      <c r="M33" s="70"/>
      <c r="N33" s="9"/>
      <c r="O33" s="9"/>
      <c r="P33" s="9"/>
      <c r="Q33" s="9"/>
      <c r="R33" s="9"/>
    </row>
    <row r="34" spans="1:18" ht="33.75">
      <c r="A34" s="17">
        <f t="shared" si="5"/>
        <v>13</v>
      </c>
      <c r="B34" s="17">
        <v>4299939</v>
      </c>
      <c r="C34" s="18">
        <v>10141503</v>
      </c>
      <c r="D34" s="19" t="s">
        <v>64</v>
      </c>
      <c r="E34" s="20" t="s">
        <v>62</v>
      </c>
      <c r="F34" s="17" t="s">
        <v>63</v>
      </c>
      <c r="G34" s="21">
        <v>133</v>
      </c>
      <c r="H34" s="22">
        <v>29893</v>
      </c>
      <c r="I34" s="23">
        <v>0.19</v>
      </c>
      <c r="J34" s="22">
        <f t="shared" si="2"/>
        <v>5680</v>
      </c>
      <c r="K34" s="22">
        <f>ROUND(H34+J34,0)</f>
        <v>35573</v>
      </c>
      <c r="L34" s="22">
        <f>ROUND(K34*G34,0)</f>
        <v>4731209</v>
      </c>
      <c r="M34" s="70"/>
      <c r="N34" s="9"/>
      <c r="O34" s="9"/>
      <c r="P34" s="9"/>
      <c r="Q34" s="9"/>
      <c r="R34" s="9"/>
    </row>
    <row r="35" spans="1:18" ht="33.75">
      <c r="A35" s="17">
        <f t="shared" si="5"/>
        <v>14</v>
      </c>
      <c r="B35" s="17">
        <v>4299939</v>
      </c>
      <c r="C35" s="18">
        <v>10141503</v>
      </c>
      <c r="D35" s="19" t="s">
        <v>65</v>
      </c>
      <c r="E35" s="20" t="s">
        <v>66</v>
      </c>
      <c r="F35" s="17" t="s">
        <v>63</v>
      </c>
      <c r="G35" s="21">
        <v>25</v>
      </c>
      <c r="H35" s="22">
        <v>29779</v>
      </c>
      <c r="I35" s="23">
        <v>0.19</v>
      </c>
      <c r="J35" s="22">
        <f t="shared" si="2"/>
        <v>5658</v>
      </c>
      <c r="K35" s="22">
        <f>ROUND(H35+J35,0)</f>
        <v>35437</v>
      </c>
      <c r="L35" s="22">
        <f>ROUND(K35*G35,0)</f>
        <v>885925</v>
      </c>
      <c r="M35" s="70"/>
      <c r="N35" s="9"/>
      <c r="O35" s="9"/>
      <c r="P35" s="9"/>
      <c r="Q35" s="9"/>
      <c r="R35" s="9"/>
    </row>
    <row r="36" spans="1:18" ht="33.75">
      <c r="A36" s="17">
        <f t="shared" si="5"/>
        <v>15</v>
      </c>
      <c r="B36" s="17">
        <v>4299939</v>
      </c>
      <c r="C36" s="18">
        <v>10141503</v>
      </c>
      <c r="D36" s="19" t="s">
        <v>67</v>
      </c>
      <c r="E36" s="20" t="s">
        <v>68</v>
      </c>
      <c r="F36" s="17" t="s">
        <v>63</v>
      </c>
      <c r="G36" s="21">
        <v>20</v>
      </c>
      <c r="H36" s="22">
        <v>36195</v>
      </c>
      <c r="I36" s="23">
        <v>0.19</v>
      </c>
      <c r="J36" s="22">
        <f t="shared" si="2"/>
        <v>6877</v>
      </c>
      <c r="K36" s="22">
        <f>ROUND(H36+J36,0)</f>
        <v>43072</v>
      </c>
      <c r="L36" s="22">
        <f>ROUND(K36*G36,0)</f>
        <v>861440</v>
      </c>
      <c r="M36" s="70"/>
      <c r="N36" s="9"/>
      <c r="O36" s="9"/>
      <c r="P36" s="9"/>
      <c r="Q36" s="9"/>
      <c r="R36" s="9"/>
    </row>
    <row r="37" spans="1:18" ht="45">
      <c r="A37" s="18">
        <f t="shared" si="5"/>
        <v>16</v>
      </c>
      <c r="B37" s="18">
        <v>4294408</v>
      </c>
      <c r="C37" s="17">
        <v>31162000</v>
      </c>
      <c r="D37" s="27" t="s">
        <v>69</v>
      </c>
      <c r="E37" s="20" t="s">
        <v>70</v>
      </c>
      <c r="F37" s="17" t="s">
        <v>71</v>
      </c>
      <c r="G37" s="21">
        <v>65</v>
      </c>
      <c r="H37" s="22">
        <v>60059</v>
      </c>
      <c r="I37" s="23">
        <v>0.19</v>
      </c>
      <c r="J37" s="22">
        <f t="shared" si="2"/>
        <v>11411</v>
      </c>
      <c r="K37" s="22">
        <f>ROUND(H37+J37,0)</f>
        <v>71470</v>
      </c>
      <c r="L37" s="22">
        <f>ROUND(K37*G37,0)</f>
        <v>4645550</v>
      </c>
      <c r="M37" s="70"/>
      <c r="N37" s="9"/>
      <c r="O37" s="9"/>
      <c r="P37" s="9"/>
      <c r="Q37" s="9"/>
      <c r="R37" s="9"/>
    </row>
    <row r="38" spans="1:18" ht="15" customHeight="1">
      <c r="A38" s="59" t="s">
        <v>3</v>
      </c>
      <c r="B38" s="59"/>
      <c r="C38" s="59"/>
      <c r="D38" s="59"/>
      <c r="E38" s="59"/>
      <c r="F38" s="59"/>
      <c r="G38" s="59"/>
      <c r="H38" s="59"/>
      <c r="I38" s="59"/>
      <c r="J38" s="59"/>
      <c r="K38" s="59">
        <f>SUM(L24:L37)</f>
        <v>260945917</v>
      </c>
      <c r="L38" s="24">
        <f>SUM(L24:L37)</f>
        <v>260945917</v>
      </c>
      <c r="M38" s="71"/>
      <c r="N38" s="48" t="s">
        <v>4</v>
      </c>
      <c r="O38" s="49"/>
      <c r="P38" s="49"/>
      <c r="Q38" s="50"/>
      <c r="R38" s="10" t="s">
        <v>12</v>
      </c>
    </row>
    <row r="39" spans="1:18" ht="15" customHeight="1">
      <c r="A39" s="25"/>
      <c r="B39" s="25"/>
      <c r="C39" s="25"/>
      <c r="D39" s="25"/>
      <c r="E39" s="25"/>
      <c r="F39" s="25"/>
      <c r="G39" s="25"/>
      <c r="H39" s="25"/>
      <c r="I39" s="25"/>
      <c r="J39" s="25"/>
      <c r="K39" s="25"/>
      <c r="L39" s="25"/>
    </row>
    <row r="40" spans="1:18" ht="22.5" customHeight="1">
      <c r="A40" s="60" t="s">
        <v>72</v>
      </c>
      <c r="B40" s="60"/>
      <c r="C40" s="61" t="s">
        <v>73</v>
      </c>
      <c r="D40" s="62"/>
      <c r="E40" s="61" t="s">
        <v>74</v>
      </c>
      <c r="F40" s="62"/>
      <c r="G40" s="55" t="s">
        <v>23</v>
      </c>
      <c r="H40" s="56"/>
      <c r="I40" s="56"/>
      <c r="J40" s="56"/>
      <c r="K40" s="56"/>
      <c r="L40" s="56"/>
      <c r="M40" s="34"/>
      <c r="N40" s="63" t="s">
        <v>2</v>
      </c>
      <c r="O40" s="63"/>
      <c r="P40" s="63"/>
      <c r="Q40" s="63"/>
      <c r="R40" s="63"/>
    </row>
    <row r="41" spans="1:18" ht="45">
      <c r="A41" s="37" t="s">
        <v>0</v>
      </c>
      <c r="B41" s="28" t="s">
        <v>24</v>
      </c>
      <c r="C41" s="28" t="s">
        <v>25</v>
      </c>
      <c r="D41" s="65" t="s">
        <v>26</v>
      </c>
      <c r="E41" s="65"/>
      <c r="F41" s="29" t="s">
        <v>1</v>
      </c>
      <c r="G41" s="16" t="s">
        <v>22</v>
      </c>
      <c r="H41" s="16" t="s">
        <v>28</v>
      </c>
      <c r="I41" s="16" t="s">
        <v>5</v>
      </c>
      <c r="J41" s="16" t="s">
        <v>29</v>
      </c>
      <c r="K41" s="16" t="s">
        <v>27</v>
      </c>
      <c r="L41" s="16" t="s">
        <v>30</v>
      </c>
      <c r="M41" s="7" t="s">
        <v>288</v>
      </c>
      <c r="N41" s="7" t="s">
        <v>31</v>
      </c>
      <c r="O41" s="7" t="s">
        <v>5</v>
      </c>
      <c r="P41" s="7" t="s">
        <v>32</v>
      </c>
      <c r="Q41" s="7" t="s">
        <v>33</v>
      </c>
      <c r="R41" s="7" t="s">
        <v>283</v>
      </c>
    </row>
    <row r="42" spans="1:18" ht="45">
      <c r="A42" s="18">
        <v>17</v>
      </c>
      <c r="B42" s="18">
        <v>3428001</v>
      </c>
      <c r="C42" s="18">
        <v>42121600</v>
      </c>
      <c r="D42" s="20" t="s">
        <v>75</v>
      </c>
      <c r="E42" s="30" t="s">
        <v>76</v>
      </c>
      <c r="F42" s="17" t="s">
        <v>77</v>
      </c>
      <c r="G42" s="21">
        <v>2</v>
      </c>
      <c r="H42" s="22">
        <v>34606</v>
      </c>
      <c r="I42" s="23">
        <v>0</v>
      </c>
      <c r="J42" s="22">
        <f t="shared" ref="J42:J78" si="6">ROUND(H42*I42,0)</f>
        <v>0</v>
      </c>
      <c r="K42" s="22">
        <f>ROUND(H42+J42,0)</f>
        <v>34606</v>
      </c>
      <c r="L42" s="22">
        <f>ROUND(K42*G42,0)</f>
        <v>69212</v>
      </c>
      <c r="M42" s="70"/>
      <c r="N42" s="9"/>
      <c r="O42" s="9"/>
      <c r="P42" s="9"/>
      <c r="Q42" s="9"/>
      <c r="R42" s="9"/>
    </row>
    <row r="43" spans="1:18" ht="45">
      <c r="A43" s="18">
        <f>+A42+1</f>
        <v>18</v>
      </c>
      <c r="B43" s="18">
        <v>3413202</v>
      </c>
      <c r="C43" s="18">
        <v>42121600</v>
      </c>
      <c r="D43" s="20" t="s">
        <v>78</v>
      </c>
      <c r="E43" s="30" t="s">
        <v>79</v>
      </c>
      <c r="F43" s="17" t="s">
        <v>77</v>
      </c>
      <c r="G43" s="21">
        <v>2</v>
      </c>
      <c r="H43" s="22">
        <v>32611</v>
      </c>
      <c r="I43" s="23">
        <v>0</v>
      </c>
      <c r="J43" s="22">
        <f>ROUND(H43*I43,0)</f>
        <v>0</v>
      </c>
      <c r="K43" s="22">
        <f t="shared" ref="K43:K78" si="7">ROUND(H43+J43,0)</f>
        <v>32611</v>
      </c>
      <c r="L43" s="22">
        <f t="shared" ref="L43:L78" si="8">ROUND(K43*G43,0)</f>
        <v>65222</v>
      </c>
      <c r="M43" s="70"/>
      <c r="N43" s="9"/>
      <c r="O43" s="9"/>
      <c r="P43" s="9"/>
      <c r="Q43" s="9"/>
      <c r="R43" s="9"/>
    </row>
    <row r="44" spans="1:18" ht="67.5">
      <c r="A44" s="18">
        <f t="shared" ref="A44:A78" si="9">+A43+1</f>
        <v>19</v>
      </c>
      <c r="B44" s="18">
        <v>3529204</v>
      </c>
      <c r="C44" s="18">
        <v>42121600</v>
      </c>
      <c r="D44" s="20" t="s">
        <v>80</v>
      </c>
      <c r="E44" s="30" t="s">
        <v>81</v>
      </c>
      <c r="F44" s="17" t="s">
        <v>58</v>
      </c>
      <c r="G44" s="21">
        <v>1</v>
      </c>
      <c r="H44" s="22">
        <v>17187</v>
      </c>
      <c r="I44" s="23">
        <v>0</v>
      </c>
      <c r="J44" s="22">
        <f>ROUND(H44*I44,0)</f>
        <v>0</v>
      </c>
      <c r="K44" s="22">
        <f t="shared" si="7"/>
        <v>17187</v>
      </c>
      <c r="L44" s="22">
        <f>ROUND(K44*G44,0)</f>
        <v>17187</v>
      </c>
      <c r="M44" s="70"/>
      <c r="N44" s="9"/>
      <c r="O44" s="9"/>
      <c r="P44" s="9"/>
      <c r="Q44" s="9"/>
      <c r="R44" s="9"/>
    </row>
    <row r="45" spans="1:18" ht="90">
      <c r="A45" s="18">
        <f t="shared" si="9"/>
        <v>20</v>
      </c>
      <c r="B45" s="18">
        <v>3526005</v>
      </c>
      <c r="C45" s="18">
        <v>42121600</v>
      </c>
      <c r="D45" s="27" t="s">
        <v>82</v>
      </c>
      <c r="E45" s="30" t="s">
        <v>83</v>
      </c>
      <c r="F45" s="17" t="s">
        <v>71</v>
      </c>
      <c r="G45" s="21">
        <v>4</v>
      </c>
      <c r="H45" s="22">
        <v>79183</v>
      </c>
      <c r="I45" s="23">
        <v>0</v>
      </c>
      <c r="J45" s="22">
        <f t="shared" si="6"/>
        <v>0</v>
      </c>
      <c r="K45" s="22">
        <f t="shared" si="7"/>
        <v>79183</v>
      </c>
      <c r="L45" s="22">
        <f t="shared" si="8"/>
        <v>316732</v>
      </c>
      <c r="M45" s="70"/>
      <c r="N45" s="9"/>
      <c r="O45" s="9"/>
      <c r="P45" s="9"/>
      <c r="Q45" s="9"/>
      <c r="R45" s="9"/>
    </row>
    <row r="46" spans="1:18" ht="78.75">
      <c r="A46" s="18">
        <f t="shared" si="9"/>
        <v>21</v>
      </c>
      <c r="B46" s="18">
        <v>3526005</v>
      </c>
      <c r="C46" s="18">
        <v>42121600</v>
      </c>
      <c r="D46" s="27" t="s">
        <v>84</v>
      </c>
      <c r="E46" s="30" t="s">
        <v>85</v>
      </c>
      <c r="F46" s="17" t="s">
        <v>86</v>
      </c>
      <c r="G46" s="21">
        <v>7</v>
      </c>
      <c r="H46" s="22">
        <v>63650</v>
      </c>
      <c r="I46" s="23">
        <v>0</v>
      </c>
      <c r="J46" s="22">
        <f t="shared" si="6"/>
        <v>0</v>
      </c>
      <c r="K46" s="22">
        <f t="shared" si="7"/>
        <v>63650</v>
      </c>
      <c r="L46" s="22">
        <f t="shared" si="8"/>
        <v>445550</v>
      </c>
      <c r="M46" s="70"/>
      <c r="N46" s="9"/>
      <c r="O46" s="9"/>
      <c r="P46" s="9"/>
      <c r="Q46" s="9"/>
      <c r="R46" s="9"/>
    </row>
    <row r="47" spans="1:18" ht="78.75">
      <c r="A47" s="18">
        <f t="shared" si="9"/>
        <v>22</v>
      </c>
      <c r="B47" s="18">
        <v>3526005</v>
      </c>
      <c r="C47" s="18">
        <v>42121600</v>
      </c>
      <c r="D47" s="20" t="s">
        <v>87</v>
      </c>
      <c r="E47" s="30" t="s">
        <v>88</v>
      </c>
      <c r="F47" s="18" t="s">
        <v>89</v>
      </c>
      <c r="G47" s="21">
        <v>13</v>
      </c>
      <c r="H47" s="22">
        <v>17409</v>
      </c>
      <c r="I47" s="23">
        <v>0</v>
      </c>
      <c r="J47" s="22">
        <f t="shared" si="6"/>
        <v>0</v>
      </c>
      <c r="K47" s="22">
        <f t="shared" si="7"/>
        <v>17409</v>
      </c>
      <c r="L47" s="22">
        <f t="shared" si="8"/>
        <v>226317</v>
      </c>
      <c r="M47" s="70"/>
      <c r="N47" s="9"/>
      <c r="O47" s="9"/>
      <c r="P47" s="9"/>
      <c r="Q47" s="9"/>
      <c r="R47" s="9"/>
    </row>
    <row r="48" spans="1:18" ht="67.5">
      <c r="A48" s="18">
        <f t="shared" si="9"/>
        <v>23</v>
      </c>
      <c r="B48" s="18">
        <v>3526005</v>
      </c>
      <c r="C48" s="18">
        <v>42121600</v>
      </c>
      <c r="D48" s="20" t="s">
        <v>90</v>
      </c>
      <c r="E48" s="30" t="s">
        <v>91</v>
      </c>
      <c r="F48" s="17" t="s">
        <v>92</v>
      </c>
      <c r="G48" s="21">
        <v>15</v>
      </c>
      <c r="H48" s="22">
        <v>43161</v>
      </c>
      <c r="I48" s="23">
        <v>0</v>
      </c>
      <c r="J48" s="22">
        <f t="shared" si="6"/>
        <v>0</v>
      </c>
      <c r="K48" s="22">
        <f t="shared" si="7"/>
        <v>43161</v>
      </c>
      <c r="L48" s="22">
        <f t="shared" si="8"/>
        <v>647415</v>
      </c>
      <c r="M48" s="70"/>
      <c r="N48" s="9"/>
      <c r="O48" s="9"/>
      <c r="P48" s="9"/>
      <c r="Q48" s="9"/>
      <c r="R48" s="9"/>
    </row>
    <row r="49" spans="1:18" ht="56.25">
      <c r="A49" s="18">
        <f t="shared" si="9"/>
        <v>24</v>
      </c>
      <c r="B49" s="18">
        <v>3526005</v>
      </c>
      <c r="C49" s="18">
        <v>42121600</v>
      </c>
      <c r="D49" s="20" t="s">
        <v>93</v>
      </c>
      <c r="E49" s="30" t="s">
        <v>94</v>
      </c>
      <c r="F49" s="17" t="s">
        <v>77</v>
      </c>
      <c r="G49" s="21">
        <v>3</v>
      </c>
      <c r="H49" s="22">
        <v>134426</v>
      </c>
      <c r="I49" s="23">
        <v>0</v>
      </c>
      <c r="J49" s="22">
        <f t="shared" si="6"/>
        <v>0</v>
      </c>
      <c r="K49" s="22">
        <f t="shared" si="7"/>
        <v>134426</v>
      </c>
      <c r="L49" s="22">
        <f t="shared" si="8"/>
        <v>403278</v>
      </c>
      <c r="M49" s="70"/>
      <c r="N49" s="9"/>
      <c r="O49" s="9"/>
      <c r="P49" s="9"/>
      <c r="Q49" s="9"/>
      <c r="R49" s="9"/>
    </row>
    <row r="50" spans="1:18" ht="90">
      <c r="A50" s="18">
        <f t="shared" si="9"/>
        <v>25</v>
      </c>
      <c r="B50" s="18">
        <v>3526005</v>
      </c>
      <c r="C50" s="18">
        <v>42121600</v>
      </c>
      <c r="D50" s="20" t="s">
        <v>95</v>
      </c>
      <c r="E50" s="30" t="s">
        <v>96</v>
      </c>
      <c r="F50" s="17" t="s">
        <v>92</v>
      </c>
      <c r="G50" s="21">
        <v>7</v>
      </c>
      <c r="H50" s="22">
        <v>66584</v>
      </c>
      <c r="I50" s="23">
        <v>0</v>
      </c>
      <c r="J50" s="22">
        <f t="shared" si="6"/>
        <v>0</v>
      </c>
      <c r="K50" s="22">
        <f t="shared" si="7"/>
        <v>66584</v>
      </c>
      <c r="L50" s="22">
        <f t="shared" si="8"/>
        <v>466088</v>
      </c>
      <c r="M50" s="70"/>
      <c r="N50" s="9"/>
      <c r="O50" s="9"/>
      <c r="P50" s="9"/>
      <c r="Q50" s="9"/>
      <c r="R50" s="9"/>
    </row>
    <row r="51" spans="1:18" ht="135">
      <c r="A51" s="18">
        <f t="shared" si="9"/>
        <v>26</v>
      </c>
      <c r="B51" s="18">
        <v>3526005</v>
      </c>
      <c r="C51" s="18">
        <v>42121600</v>
      </c>
      <c r="D51" s="27" t="s">
        <v>97</v>
      </c>
      <c r="E51" s="30" t="s">
        <v>98</v>
      </c>
      <c r="F51" s="17" t="s">
        <v>92</v>
      </c>
      <c r="G51" s="21">
        <v>4</v>
      </c>
      <c r="H51" s="22">
        <v>40655</v>
      </c>
      <c r="I51" s="23">
        <v>0</v>
      </c>
      <c r="J51" s="22">
        <f t="shared" si="6"/>
        <v>0</v>
      </c>
      <c r="K51" s="22">
        <f t="shared" si="7"/>
        <v>40655</v>
      </c>
      <c r="L51" s="22">
        <f t="shared" si="8"/>
        <v>162620</v>
      </c>
      <c r="M51" s="70"/>
      <c r="N51" s="9"/>
      <c r="O51" s="9"/>
      <c r="P51" s="9"/>
      <c r="Q51" s="9"/>
      <c r="R51" s="9"/>
    </row>
    <row r="52" spans="1:18" ht="90">
      <c r="A52" s="18">
        <f t="shared" si="9"/>
        <v>27</v>
      </c>
      <c r="B52" s="18">
        <v>3526005</v>
      </c>
      <c r="C52" s="18">
        <v>42121600</v>
      </c>
      <c r="D52" s="27" t="s">
        <v>99</v>
      </c>
      <c r="E52" s="30" t="s">
        <v>100</v>
      </c>
      <c r="F52" s="17" t="s">
        <v>101</v>
      </c>
      <c r="G52" s="21">
        <v>8</v>
      </c>
      <c r="H52" s="22">
        <v>36567</v>
      </c>
      <c r="I52" s="23">
        <v>0</v>
      </c>
      <c r="J52" s="22">
        <f t="shared" si="6"/>
        <v>0</v>
      </c>
      <c r="K52" s="22">
        <f t="shared" si="7"/>
        <v>36567</v>
      </c>
      <c r="L52" s="22">
        <f t="shared" si="8"/>
        <v>292536</v>
      </c>
      <c r="M52" s="70"/>
      <c r="N52" s="9"/>
      <c r="O52" s="9"/>
      <c r="P52" s="9"/>
      <c r="Q52" s="9"/>
      <c r="R52" s="9"/>
    </row>
    <row r="53" spans="1:18" ht="67.5">
      <c r="A53" s="18">
        <f t="shared" si="9"/>
        <v>28</v>
      </c>
      <c r="B53" s="18">
        <v>3526008</v>
      </c>
      <c r="C53" s="18">
        <v>42121600</v>
      </c>
      <c r="D53" s="27" t="s">
        <v>102</v>
      </c>
      <c r="E53" s="30" t="s">
        <v>103</v>
      </c>
      <c r="F53" s="17" t="s">
        <v>86</v>
      </c>
      <c r="G53" s="21">
        <v>2</v>
      </c>
      <c r="H53" s="22">
        <v>65799</v>
      </c>
      <c r="I53" s="23">
        <v>0</v>
      </c>
      <c r="J53" s="22">
        <f t="shared" si="6"/>
        <v>0</v>
      </c>
      <c r="K53" s="22">
        <f t="shared" si="7"/>
        <v>65799</v>
      </c>
      <c r="L53" s="22">
        <f>ROUND(K53*G53,0)</f>
        <v>131598</v>
      </c>
      <c r="M53" s="70"/>
      <c r="N53" s="9"/>
      <c r="O53" s="9"/>
      <c r="P53" s="9"/>
      <c r="Q53" s="9"/>
      <c r="R53" s="9"/>
    </row>
    <row r="54" spans="1:18" ht="78.75">
      <c r="A54" s="18">
        <f t="shared" si="9"/>
        <v>29</v>
      </c>
      <c r="B54" s="18">
        <v>3526005</v>
      </c>
      <c r="C54" s="18">
        <v>42121600</v>
      </c>
      <c r="D54" s="27" t="s">
        <v>104</v>
      </c>
      <c r="E54" s="30" t="s">
        <v>105</v>
      </c>
      <c r="F54" s="17" t="s">
        <v>106</v>
      </c>
      <c r="G54" s="21">
        <v>2</v>
      </c>
      <c r="H54" s="22">
        <v>17082</v>
      </c>
      <c r="I54" s="23">
        <v>0</v>
      </c>
      <c r="J54" s="22">
        <f t="shared" si="6"/>
        <v>0</v>
      </c>
      <c r="K54" s="22">
        <f t="shared" si="7"/>
        <v>17082</v>
      </c>
      <c r="L54" s="22">
        <f t="shared" si="8"/>
        <v>34164</v>
      </c>
      <c r="M54" s="70"/>
      <c r="N54" s="9"/>
      <c r="O54" s="9"/>
      <c r="P54" s="9"/>
      <c r="Q54" s="9"/>
      <c r="R54" s="9"/>
    </row>
    <row r="55" spans="1:18" ht="146.25">
      <c r="A55" s="18">
        <f t="shared" si="9"/>
        <v>30</v>
      </c>
      <c r="B55" s="18">
        <v>3526201</v>
      </c>
      <c r="C55" s="18">
        <v>42121600</v>
      </c>
      <c r="D55" s="20" t="s">
        <v>107</v>
      </c>
      <c r="E55" s="31" t="s">
        <v>108</v>
      </c>
      <c r="F55" s="17" t="s">
        <v>106</v>
      </c>
      <c r="G55" s="21">
        <v>2</v>
      </c>
      <c r="H55" s="22">
        <v>52102</v>
      </c>
      <c r="I55" s="23">
        <v>0</v>
      </c>
      <c r="J55" s="22">
        <f t="shared" si="6"/>
        <v>0</v>
      </c>
      <c r="K55" s="22">
        <f t="shared" si="7"/>
        <v>52102</v>
      </c>
      <c r="L55" s="22">
        <f t="shared" si="8"/>
        <v>104204</v>
      </c>
      <c r="M55" s="70"/>
      <c r="N55" s="9"/>
      <c r="O55" s="9"/>
      <c r="P55" s="9"/>
      <c r="Q55" s="9"/>
      <c r="R55" s="9"/>
    </row>
    <row r="56" spans="1:18" ht="90">
      <c r="A56" s="18">
        <f t="shared" si="9"/>
        <v>31</v>
      </c>
      <c r="B56" s="18">
        <v>3526005</v>
      </c>
      <c r="C56" s="18">
        <v>42121600</v>
      </c>
      <c r="D56" s="27" t="s">
        <v>109</v>
      </c>
      <c r="E56" s="30" t="s">
        <v>110</v>
      </c>
      <c r="F56" s="17" t="s">
        <v>92</v>
      </c>
      <c r="G56" s="21">
        <v>1</v>
      </c>
      <c r="H56" s="22">
        <v>44411</v>
      </c>
      <c r="I56" s="23">
        <v>0</v>
      </c>
      <c r="J56" s="22">
        <f t="shared" si="6"/>
        <v>0</v>
      </c>
      <c r="K56" s="22">
        <f t="shared" si="7"/>
        <v>44411</v>
      </c>
      <c r="L56" s="22">
        <f t="shared" si="8"/>
        <v>44411</v>
      </c>
      <c r="M56" s="70"/>
      <c r="N56" s="9"/>
      <c r="O56" s="9"/>
      <c r="P56" s="9"/>
      <c r="Q56" s="9"/>
      <c r="R56" s="9"/>
    </row>
    <row r="57" spans="1:18" ht="56.25">
      <c r="A57" s="18">
        <f t="shared" si="9"/>
        <v>32</v>
      </c>
      <c r="B57" s="18">
        <v>0</v>
      </c>
      <c r="C57" s="18">
        <v>3526005</v>
      </c>
      <c r="D57" s="18" t="s">
        <v>111</v>
      </c>
      <c r="E57" s="27" t="s">
        <v>112</v>
      </c>
      <c r="F57" s="30" t="s">
        <v>92</v>
      </c>
      <c r="G57" s="21">
        <v>2</v>
      </c>
      <c r="H57" s="22">
        <v>44595</v>
      </c>
      <c r="I57" s="23">
        <v>0</v>
      </c>
      <c r="J57" s="22">
        <f t="shared" si="6"/>
        <v>0</v>
      </c>
      <c r="K57" s="22">
        <f t="shared" si="7"/>
        <v>44595</v>
      </c>
      <c r="L57" s="22">
        <f t="shared" si="8"/>
        <v>89190</v>
      </c>
      <c r="M57" s="70"/>
      <c r="N57" s="9"/>
      <c r="O57" s="9"/>
      <c r="P57" s="9"/>
      <c r="Q57" s="9"/>
      <c r="R57" s="9"/>
    </row>
    <row r="58" spans="1:18" ht="67.5">
      <c r="A58" s="18">
        <f t="shared" si="9"/>
        <v>33</v>
      </c>
      <c r="B58" s="18">
        <v>3526005</v>
      </c>
      <c r="C58" s="18">
        <v>42121600</v>
      </c>
      <c r="D58" s="27" t="s">
        <v>113</v>
      </c>
      <c r="E58" s="30" t="s">
        <v>114</v>
      </c>
      <c r="F58" s="17" t="s">
        <v>92</v>
      </c>
      <c r="G58" s="21">
        <v>1</v>
      </c>
      <c r="H58" s="22">
        <v>59058</v>
      </c>
      <c r="I58" s="23">
        <v>0</v>
      </c>
      <c r="J58" s="22">
        <f t="shared" si="6"/>
        <v>0</v>
      </c>
      <c r="K58" s="22">
        <f t="shared" si="7"/>
        <v>59058</v>
      </c>
      <c r="L58" s="22">
        <f t="shared" si="8"/>
        <v>59058</v>
      </c>
      <c r="M58" s="70"/>
      <c r="N58" s="9"/>
      <c r="O58" s="9"/>
      <c r="P58" s="9"/>
      <c r="Q58" s="9"/>
      <c r="R58" s="9"/>
    </row>
    <row r="59" spans="1:18" ht="56.25">
      <c r="A59" s="18">
        <f t="shared" si="9"/>
        <v>34</v>
      </c>
      <c r="B59" s="18">
        <v>3626004</v>
      </c>
      <c r="C59" s="18">
        <v>42121600</v>
      </c>
      <c r="D59" s="27" t="s">
        <v>115</v>
      </c>
      <c r="E59" s="30" t="s">
        <v>116</v>
      </c>
      <c r="F59" s="17" t="s">
        <v>71</v>
      </c>
      <c r="G59" s="21">
        <v>2</v>
      </c>
      <c r="H59" s="22">
        <v>31633</v>
      </c>
      <c r="I59" s="23">
        <v>0.19</v>
      </c>
      <c r="J59" s="22">
        <f t="shared" si="6"/>
        <v>6010</v>
      </c>
      <c r="K59" s="22">
        <f t="shared" si="7"/>
        <v>37643</v>
      </c>
      <c r="L59" s="22">
        <f t="shared" si="8"/>
        <v>75286</v>
      </c>
      <c r="M59" s="70"/>
      <c r="N59" s="9"/>
      <c r="O59" s="9"/>
      <c r="P59" s="9"/>
      <c r="Q59" s="9"/>
      <c r="R59" s="9"/>
    </row>
    <row r="60" spans="1:18" ht="135">
      <c r="A60" s="18">
        <f t="shared" si="9"/>
        <v>35</v>
      </c>
      <c r="B60" s="18">
        <v>3462001</v>
      </c>
      <c r="C60" s="18">
        <v>42121600</v>
      </c>
      <c r="D60" s="27" t="s">
        <v>117</v>
      </c>
      <c r="E60" s="30" t="s">
        <v>118</v>
      </c>
      <c r="F60" s="17" t="s">
        <v>119</v>
      </c>
      <c r="G60" s="21">
        <v>1</v>
      </c>
      <c r="H60" s="22">
        <v>16443</v>
      </c>
      <c r="I60" s="23">
        <v>0</v>
      </c>
      <c r="J60" s="22">
        <f t="shared" si="6"/>
        <v>0</v>
      </c>
      <c r="K60" s="22">
        <f t="shared" si="7"/>
        <v>16443</v>
      </c>
      <c r="L60" s="22">
        <f t="shared" si="8"/>
        <v>16443</v>
      </c>
      <c r="M60" s="70"/>
      <c r="N60" s="9"/>
      <c r="O60" s="9"/>
      <c r="P60" s="9"/>
      <c r="Q60" s="9"/>
      <c r="R60" s="9"/>
    </row>
    <row r="61" spans="1:18" ht="78.75">
      <c r="A61" s="18">
        <f t="shared" si="9"/>
        <v>36</v>
      </c>
      <c r="B61" s="18">
        <v>3532108</v>
      </c>
      <c r="C61" s="18">
        <v>42121600</v>
      </c>
      <c r="D61" s="27" t="s">
        <v>120</v>
      </c>
      <c r="E61" s="30" t="s">
        <v>121</v>
      </c>
      <c r="F61" s="17" t="s">
        <v>122</v>
      </c>
      <c r="G61" s="21">
        <v>1</v>
      </c>
      <c r="H61" s="22">
        <v>35477</v>
      </c>
      <c r="I61" s="23">
        <v>0</v>
      </c>
      <c r="J61" s="22">
        <f t="shared" si="6"/>
        <v>0</v>
      </c>
      <c r="K61" s="22">
        <f t="shared" si="7"/>
        <v>35477</v>
      </c>
      <c r="L61" s="22">
        <f t="shared" si="8"/>
        <v>35477</v>
      </c>
      <c r="M61" s="70"/>
      <c r="N61" s="9"/>
      <c r="O61" s="11"/>
      <c r="P61" s="9"/>
      <c r="Q61" s="9"/>
      <c r="R61" s="9"/>
    </row>
    <row r="62" spans="1:18" ht="45">
      <c r="A62" s="18">
        <f t="shared" si="9"/>
        <v>37</v>
      </c>
      <c r="B62" s="18">
        <v>3462001</v>
      </c>
      <c r="C62" s="18">
        <v>42121600</v>
      </c>
      <c r="D62" s="27" t="s">
        <v>123</v>
      </c>
      <c r="E62" s="30" t="s">
        <v>124</v>
      </c>
      <c r="F62" s="18" t="s">
        <v>122</v>
      </c>
      <c r="G62" s="21">
        <v>11</v>
      </c>
      <c r="H62" s="22">
        <v>11965</v>
      </c>
      <c r="I62" s="23">
        <v>0</v>
      </c>
      <c r="J62" s="22">
        <f t="shared" si="6"/>
        <v>0</v>
      </c>
      <c r="K62" s="22">
        <f t="shared" si="7"/>
        <v>11965</v>
      </c>
      <c r="L62" s="22">
        <f t="shared" si="8"/>
        <v>131615</v>
      </c>
      <c r="M62" s="70"/>
      <c r="N62" s="9"/>
      <c r="O62" s="11"/>
      <c r="P62" s="9"/>
      <c r="Q62" s="9"/>
      <c r="R62" s="9"/>
    </row>
    <row r="63" spans="1:18" ht="56.25">
      <c r="A63" s="18">
        <f t="shared" si="9"/>
        <v>38</v>
      </c>
      <c r="B63" s="18">
        <v>3462001</v>
      </c>
      <c r="C63" s="18">
        <v>42121600</v>
      </c>
      <c r="D63" s="20" t="s">
        <v>125</v>
      </c>
      <c r="E63" s="30" t="s">
        <v>126</v>
      </c>
      <c r="F63" s="17" t="s">
        <v>122</v>
      </c>
      <c r="G63" s="21">
        <v>10</v>
      </c>
      <c r="H63" s="22">
        <v>16644</v>
      </c>
      <c r="I63" s="23">
        <v>0</v>
      </c>
      <c r="J63" s="22">
        <f t="shared" si="6"/>
        <v>0</v>
      </c>
      <c r="K63" s="22">
        <f t="shared" si="7"/>
        <v>16644</v>
      </c>
      <c r="L63" s="22">
        <f t="shared" si="8"/>
        <v>166440</v>
      </c>
      <c r="M63" s="70"/>
      <c r="N63" s="9"/>
      <c r="O63" s="11"/>
      <c r="P63" s="9"/>
      <c r="Q63" s="9"/>
      <c r="R63" s="9"/>
    </row>
    <row r="64" spans="1:18" ht="33.75">
      <c r="A64" s="18">
        <f t="shared" si="9"/>
        <v>39</v>
      </c>
      <c r="B64" s="18">
        <v>3526005</v>
      </c>
      <c r="C64" s="18">
        <v>42121600</v>
      </c>
      <c r="D64" s="17" t="s">
        <v>127</v>
      </c>
      <c r="E64" s="30" t="s">
        <v>128</v>
      </c>
      <c r="F64" s="17" t="s">
        <v>119</v>
      </c>
      <c r="G64" s="21">
        <v>7</v>
      </c>
      <c r="H64" s="22">
        <v>15109</v>
      </c>
      <c r="I64" s="23">
        <v>0</v>
      </c>
      <c r="J64" s="22">
        <f>ROUND(H64*I64,0)</f>
        <v>0</v>
      </c>
      <c r="K64" s="22">
        <f t="shared" si="7"/>
        <v>15109</v>
      </c>
      <c r="L64" s="22">
        <f t="shared" si="8"/>
        <v>105763</v>
      </c>
      <c r="M64" s="70"/>
      <c r="N64" s="9"/>
      <c r="O64" s="11"/>
      <c r="P64" s="9"/>
      <c r="Q64" s="9"/>
      <c r="R64" s="9"/>
    </row>
    <row r="65" spans="1:18" ht="112.5">
      <c r="A65" s="18">
        <f t="shared" si="9"/>
        <v>40</v>
      </c>
      <c r="B65" s="18">
        <v>3414420</v>
      </c>
      <c r="C65" s="18">
        <v>42121600</v>
      </c>
      <c r="D65" s="20" t="s">
        <v>129</v>
      </c>
      <c r="E65" s="30" t="s">
        <v>130</v>
      </c>
      <c r="F65" s="17" t="s">
        <v>106</v>
      </c>
      <c r="G65" s="21">
        <v>8</v>
      </c>
      <c r="H65" s="22">
        <v>26760</v>
      </c>
      <c r="I65" s="23">
        <v>0</v>
      </c>
      <c r="J65" s="22">
        <f t="shared" si="6"/>
        <v>0</v>
      </c>
      <c r="K65" s="22">
        <f t="shared" si="7"/>
        <v>26760</v>
      </c>
      <c r="L65" s="22">
        <f>ROUND(K65*G65,0)</f>
        <v>214080</v>
      </c>
      <c r="M65" s="70"/>
      <c r="N65" s="9"/>
      <c r="O65" s="11"/>
      <c r="P65" s="9"/>
      <c r="Q65" s="9"/>
      <c r="R65" s="9"/>
    </row>
    <row r="66" spans="1:18" ht="101.25">
      <c r="A66" s="18">
        <f t="shared" si="9"/>
        <v>41</v>
      </c>
      <c r="B66" s="18">
        <v>3414420</v>
      </c>
      <c r="C66" s="18">
        <v>42121600</v>
      </c>
      <c r="D66" s="20" t="s">
        <v>129</v>
      </c>
      <c r="E66" s="30" t="s">
        <v>131</v>
      </c>
      <c r="F66" s="17" t="s">
        <v>106</v>
      </c>
      <c r="G66" s="21">
        <v>3</v>
      </c>
      <c r="H66" s="22">
        <v>26760</v>
      </c>
      <c r="I66" s="23">
        <v>0</v>
      </c>
      <c r="J66" s="22">
        <f t="shared" si="6"/>
        <v>0</v>
      </c>
      <c r="K66" s="22">
        <f t="shared" si="7"/>
        <v>26760</v>
      </c>
      <c r="L66" s="22">
        <f t="shared" si="8"/>
        <v>80280</v>
      </c>
      <c r="M66" s="70"/>
      <c r="N66" s="9"/>
      <c r="O66" s="11"/>
      <c r="P66" s="9"/>
      <c r="Q66" s="9"/>
      <c r="R66" s="9"/>
    </row>
    <row r="67" spans="1:18" ht="56.25">
      <c r="A67" s="18">
        <f t="shared" si="9"/>
        <v>42</v>
      </c>
      <c r="B67" s="18">
        <v>3526005</v>
      </c>
      <c r="C67" s="18">
        <v>42121600</v>
      </c>
      <c r="D67" s="27" t="s">
        <v>132</v>
      </c>
      <c r="E67" s="30" t="s">
        <v>133</v>
      </c>
      <c r="F67" s="17" t="s">
        <v>92</v>
      </c>
      <c r="G67" s="21">
        <v>2</v>
      </c>
      <c r="H67" s="22">
        <v>92410</v>
      </c>
      <c r="I67" s="23">
        <v>0</v>
      </c>
      <c r="J67" s="22">
        <f t="shared" si="6"/>
        <v>0</v>
      </c>
      <c r="K67" s="22">
        <f t="shared" si="7"/>
        <v>92410</v>
      </c>
      <c r="L67" s="22">
        <f>ROUND(K67*G67,0)</f>
        <v>184820</v>
      </c>
      <c r="M67" s="70"/>
      <c r="N67" s="9"/>
      <c r="O67" s="11"/>
      <c r="P67" s="9"/>
      <c r="Q67" s="9"/>
      <c r="R67" s="9"/>
    </row>
    <row r="68" spans="1:18" ht="157.5">
      <c r="A68" s="18">
        <f t="shared" si="9"/>
        <v>43</v>
      </c>
      <c r="B68" s="18">
        <v>3526005</v>
      </c>
      <c r="C68" s="18">
        <v>42121600</v>
      </c>
      <c r="D68" s="20" t="s">
        <v>134</v>
      </c>
      <c r="E68" s="30" t="s">
        <v>135</v>
      </c>
      <c r="F68" s="17" t="s">
        <v>106</v>
      </c>
      <c r="G68" s="21">
        <v>9</v>
      </c>
      <c r="H68" s="22">
        <v>52426</v>
      </c>
      <c r="I68" s="23">
        <v>0</v>
      </c>
      <c r="J68" s="22">
        <f t="shared" si="6"/>
        <v>0</v>
      </c>
      <c r="K68" s="22">
        <f t="shared" si="7"/>
        <v>52426</v>
      </c>
      <c r="L68" s="22">
        <f t="shared" si="8"/>
        <v>471834</v>
      </c>
      <c r="M68" s="70"/>
      <c r="N68" s="9"/>
      <c r="O68" s="11"/>
      <c r="P68" s="9"/>
      <c r="Q68" s="9"/>
      <c r="R68" s="9"/>
    </row>
    <row r="69" spans="1:18" ht="90">
      <c r="A69" s="18">
        <f t="shared" si="9"/>
        <v>44</v>
      </c>
      <c r="B69" s="18">
        <v>3526005</v>
      </c>
      <c r="C69" s="18">
        <v>42121600</v>
      </c>
      <c r="D69" s="20" t="s">
        <v>136</v>
      </c>
      <c r="E69" s="30" t="s">
        <v>137</v>
      </c>
      <c r="F69" s="17" t="s">
        <v>138</v>
      </c>
      <c r="G69" s="21">
        <v>2</v>
      </c>
      <c r="H69" s="22">
        <v>67651</v>
      </c>
      <c r="I69" s="23">
        <v>0</v>
      </c>
      <c r="J69" s="22">
        <f t="shared" si="6"/>
        <v>0</v>
      </c>
      <c r="K69" s="22">
        <f t="shared" si="7"/>
        <v>67651</v>
      </c>
      <c r="L69" s="22">
        <f t="shared" si="8"/>
        <v>135302</v>
      </c>
      <c r="M69" s="70"/>
      <c r="N69" s="9"/>
      <c r="O69" s="11"/>
      <c r="P69" s="9"/>
      <c r="Q69" s="9"/>
      <c r="R69" s="9"/>
    </row>
    <row r="70" spans="1:18" ht="101.25">
      <c r="A70" s="18">
        <f t="shared" si="9"/>
        <v>45</v>
      </c>
      <c r="B70" s="18">
        <v>3526005</v>
      </c>
      <c r="C70" s="18">
        <v>42121600</v>
      </c>
      <c r="D70" s="20" t="s">
        <v>139</v>
      </c>
      <c r="E70" s="30" t="s">
        <v>140</v>
      </c>
      <c r="F70" s="17" t="s">
        <v>138</v>
      </c>
      <c r="G70" s="21">
        <v>1</v>
      </c>
      <c r="H70" s="22">
        <v>55261</v>
      </c>
      <c r="I70" s="23">
        <v>0</v>
      </c>
      <c r="J70" s="22">
        <f t="shared" si="6"/>
        <v>0</v>
      </c>
      <c r="K70" s="22">
        <f t="shared" si="7"/>
        <v>55261</v>
      </c>
      <c r="L70" s="22">
        <f t="shared" si="8"/>
        <v>55261</v>
      </c>
      <c r="M70" s="70"/>
      <c r="N70" s="9"/>
      <c r="O70" s="11"/>
      <c r="P70" s="9"/>
      <c r="Q70" s="9"/>
      <c r="R70" s="9"/>
    </row>
    <row r="71" spans="1:18" ht="90">
      <c r="A71" s="18">
        <f t="shared" si="9"/>
        <v>46</v>
      </c>
      <c r="B71" s="18">
        <v>3526005</v>
      </c>
      <c r="C71" s="17">
        <v>42121600</v>
      </c>
      <c r="D71" s="27" t="s">
        <v>141</v>
      </c>
      <c r="E71" s="20" t="s">
        <v>142</v>
      </c>
      <c r="F71" s="17" t="s">
        <v>143</v>
      </c>
      <c r="G71" s="21">
        <v>1</v>
      </c>
      <c r="H71" s="22">
        <v>211121</v>
      </c>
      <c r="I71" s="23">
        <v>0</v>
      </c>
      <c r="J71" s="22">
        <f t="shared" si="6"/>
        <v>0</v>
      </c>
      <c r="K71" s="22">
        <f t="shared" si="7"/>
        <v>211121</v>
      </c>
      <c r="L71" s="22">
        <f t="shared" si="8"/>
        <v>211121</v>
      </c>
      <c r="M71" s="70"/>
      <c r="N71" s="9"/>
      <c r="O71" s="11"/>
      <c r="P71" s="9"/>
      <c r="Q71" s="9"/>
      <c r="R71" s="9"/>
    </row>
    <row r="72" spans="1:18" ht="67.5">
      <c r="A72" s="18">
        <f t="shared" si="9"/>
        <v>47</v>
      </c>
      <c r="B72" s="18">
        <v>3526005</v>
      </c>
      <c r="C72" s="18">
        <v>42121600</v>
      </c>
      <c r="D72" s="27" t="s">
        <v>144</v>
      </c>
      <c r="E72" s="30" t="s">
        <v>145</v>
      </c>
      <c r="F72" s="17" t="s">
        <v>92</v>
      </c>
      <c r="G72" s="21">
        <v>18</v>
      </c>
      <c r="H72" s="22">
        <v>32452</v>
      </c>
      <c r="I72" s="23">
        <v>0</v>
      </c>
      <c r="J72" s="22">
        <f t="shared" si="6"/>
        <v>0</v>
      </c>
      <c r="K72" s="22">
        <f t="shared" si="7"/>
        <v>32452</v>
      </c>
      <c r="L72" s="22">
        <f t="shared" si="8"/>
        <v>584136</v>
      </c>
      <c r="M72" s="70"/>
      <c r="N72" s="9"/>
      <c r="O72" s="11"/>
      <c r="P72" s="9"/>
      <c r="Q72" s="9"/>
      <c r="R72" s="9"/>
    </row>
    <row r="73" spans="1:18" ht="56.25">
      <c r="A73" s="18">
        <f t="shared" si="9"/>
        <v>48</v>
      </c>
      <c r="B73" s="18">
        <v>3532108</v>
      </c>
      <c r="C73" s="18">
        <v>42121600</v>
      </c>
      <c r="D73" s="20" t="s">
        <v>144</v>
      </c>
      <c r="E73" s="30" t="s">
        <v>146</v>
      </c>
      <c r="F73" s="17" t="s">
        <v>92</v>
      </c>
      <c r="G73" s="21">
        <v>2</v>
      </c>
      <c r="H73" s="22">
        <v>32452</v>
      </c>
      <c r="I73" s="23">
        <v>0</v>
      </c>
      <c r="J73" s="22">
        <f t="shared" si="6"/>
        <v>0</v>
      </c>
      <c r="K73" s="22">
        <f t="shared" si="7"/>
        <v>32452</v>
      </c>
      <c r="L73" s="22">
        <f t="shared" si="8"/>
        <v>64904</v>
      </c>
      <c r="M73" s="70"/>
      <c r="N73" s="9"/>
      <c r="O73" s="11"/>
      <c r="P73" s="9"/>
      <c r="Q73" s="9"/>
      <c r="R73" s="9"/>
    </row>
    <row r="74" spans="1:18" ht="123.75">
      <c r="A74" s="18">
        <f t="shared" si="9"/>
        <v>49</v>
      </c>
      <c r="B74" s="18">
        <v>3526201</v>
      </c>
      <c r="C74" s="18">
        <v>42121600</v>
      </c>
      <c r="D74" s="27" t="s">
        <v>147</v>
      </c>
      <c r="E74" s="20" t="s">
        <v>148</v>
      </c>
      <c r="F74" s="32" t="s">
        <v>106</v>
      </c>
      <c r="G74" s="21">
        <v>7</v>
      </c>
      <c r="H74" s="22">
        <v>21457</v>
      </c>
      <c r="I74" s="23">
        <v>0</v>
      </c>
      <c r="J74" s="22">
        <f t="shared" si="6"/>
        <v>0</v>
      </c>
      <c r="K74" s="22">
        <f t="shared" si="7"/>
        <v>21457</v>
      </c>
      <c r="L74" s="22">
        <f t="shared" si="8"/>
        <v>150199</v>
      </c>
      <c r="M74" s="70"/>
      <c r="N74" s="9"/>
      <c r="O74" s="11"/>
      <c r="P74" s="9"/>
      <c r="Q74" s="9"/>
      <c r="R74" s="9"/>
    </row>
    <row r="75" spans="1:18" ht="45">
      <c r="A75" s="18">
        <f t="shared" si="9"/>
        <v>50</v>
      </c>
      <c r="B75" s="18">
        <v>3526005</v>
      </c>
      <c r="C75" s="18">
        <v>42121600</v>
      </c>
      <c r="D75" s="27" t="s">
        <v>149</v>
      </c>
      <c r="E75" s="30" t="s">
        <v>150</v>
      </c>
      <c r="F75" s="17" t="s">
        <v>106</v>
      </c>
      <c r="G75" s="21">
        <v>12</v>
      </c>
      <c r="H75" s="22">
        <v>41815</v>
      </c>
      <c r="I75" s="23">
        <v>0</v>
      </c>
      <c r="J75" s="22">
        <f t="shared" si="6"/>
        <v>0</v>
      </c>
      <c r="K75" s="22">
        <f t="shared" si="7"/>
        <v>41815</v>
      </c>
      <c r="L75" s="22">
        <f t="shared" si="8"/>
        <v>501780</v>
      </c>
      <c r="M75" s="70"/>
      <c r="N75" s="9"/>
      <c r="O75" s="11"/>
      <c r="P75" s="9"/>
      <c r="Q75" s="9"/>
      <c r="R75" s="9"/>
    </row>
    <row r="76" spans="1:18" ht="247.5">
      <c r="A76" s="18">
        <f t="shared" si="9"/>
        <v>51</v>
      </c>
      <c r="B76" s="18">
        <v>3526005</v>
      </c>
      <c r="C76" s="18">
        <v>42121600</v>
      </c>
      <c r="D76" s="20" t="s">
        <v>151</v>
      </c>
      <c r="E76" s="30" t="s">
        <v>152</v>
      </c>
      <c r="F76" s="17" t="s">
        <v>101</v>
      </c>
      <c r="G76" s="21">
        <v>1</v>
      </c>
      <c r="H76" s="22">
        <v>58271</v>
      </c>
      <c r="I76" s="23">
        <v>0</v>
      </c>
      <c r="J76" s="22">
        <f t="shared" si="6"/>
        <v>0</v>
      </c>
      <c r="K76" s="22">
        <f t="shared" si="7"/>
        <v>58271</v>
      </c>
      <c r="L76" s="22">
        <f t="shared" si="8"/>
        <v>58271</v>
      </c>
      <c r="M76" s="70"/>
      <c r="N76" s="9"/>
      <c r="O76" s="11"/>
      <c r="P76" s="9"/>
      <c r="Q76" s="9"/>
      <c r="R76" s="9"/>
    </row>
    <row r="77" spans="1:18" ht="45">
      <c r="A77" s="18">
        <f t="shared" si="9"/>
        <v>52</v>
      </c>
      <c r="B77" s="18">
        <v>4817014</v>
      </c>
      <c r="C77" s="18">
        <v>42121600</v>
      </c>
      <c r="D77" s="20" t="s">
        <v>153</v>
      </c>
      <c r="E77" s="30" t="s">
        <v>154</v>
      </c>
      <c r="F77" s="17" t="s">
        <v>106</v>
      </c>
      <c r="G77" s="21">
        <v>1</v>
      </c>
      <c r="H77" s="22">
        <v>13639</v>
      </c>
      <c r="I77" s="23">
        <v>0</v>
      </c>
      <c r="J77" s="22">
        <f t="shared" si="6"/>
        <v>0</v>
      </c>
      <c r="K77" s="22">
        <f t="shared" si="7"/>
        <v>13639</v>
      </c>
      <c r="L77" s="22">
        <f t="shared" si="8"/>
        <v>13639</v>
      </c>
      <c r="M77" s="70"/>
      <c r="N77" s="9"/>
      <c r="O77" s="11"/>
      <c r="P77" s="9"/>
      <c r="Q77" s="9"/>
      <c r="R77" s="9"/>
    </row>
    <row r="78" spans="1:18" ht="44.25" customHeight="1">
      <c r="A78" s="18">
        <f t="shared" si="9"/>
        <v>53</v>
      </c>
      <c r="B78" s="18">
        <v>3423108</v>
      </c>
      <c r="C78" s="18">
        <v>42121600</v>
      </c>
      <c r="D78" s="20" t="s">
        <v>155</v>
      </c>
      <c r="E78" s="30" t="s">
        <v>156</v>
      </c>
      <c r="F78" s="17" t="s">
        <v>77</v>
      </c>
      <c r="G78" s="21">
        <v>2</v>
      </c>
      <c r="H78" s="22">
        <v>153881</v>
      </c>
      <c r="I78" s="23">
        <v>0</v>
      </c>
      <c r="J78" s="22">
        <f t="shared" si="6"/>
        <v>0</v>
      </c>
      <c r="K78" s="22">
        <f t="shared" si="7"/>
        <v>153881</v>
      </c>
      <c r="L78" s="22">
        <f t="shared" si="8"/>
        <v>307762</v>
      </c>
      <c r="M78" s="70"/>
      <c r="N78" s="9"/>
      <c r="O78" s="11"/>
      <c r="P78" s="9"/>
      <c r="Q78" s="9"/>
      <c r="R78" s="9"/>
    </row>
    <row r="79" spans="1:18" ht="15" customHeight="1">
      <c r="A79" s="59" t="s">
        <v>3</v>
      </c>
      <c r="B79" s="59"/>
      <c r="C79" s="59"/>
      <c r="D79" s="59"/>
      <c r="E79" s="59"/>
      <c r="F79" s="59"/>
      <c r="G79" s="59"/>
      <c r="H79" s="59"/>
      <c r="I79" s="59"/>
      <c r="J79" s="59"/>
      <c r="K79" s="59"/>
      <c r="L79" s="24">
        <f>SUM(L42:L78)</f>
        <v>7139195</v>
      </c>
      <c r="M79" s="71"/>
      <c r="N79" s="48" t="s">
        <v>4</v>
      </c>
      <c r="O79" s="49"/>
      <c r="P79" s="49"/>
      <c r="Q79" s="50"/>
      <c r="R79" s="10" t="s">
        <v>12</v>
      </c>
    </row>
    <row r="80" spans="1:18">
      <c r="A80" s="25"/>
      <c r="B80" s="25"/>
      <c r="C80" s="25"/>
      <c r="D80" s="25"/>
      <c r="E80" s="25"/>
      <c r="F80" s="25"/>
      <c r="G80" s="25"/>
      <c r="H80" s="25"/>
      <c r="I80" s="25"/>
      <c r="J80" s="25"/>
      <c r="K80" s="25"/>
      <c r="L80" s="25"/>
    </row>
    <row r="81" spans="1:18" ht="25.5" customHeight="1">
      <c r="A81" s="60" t="s">
        <v>72</v>
      </c>
      <c r="B81" s="60"/>
      <c r="C81" s="66" t="s">
        <v>73</v>
      </c>
      <c r="D81" s="66"/>
      <c r="E81" s="66" t="s">
        <v>280</v>
      </c>
      <c r="F81" s="66"/>
      <c r="G81" s="54" t="s">
        <v>23</v>
      </c>
      <c r="H81" s="54"/>
      <c r="I81" s="54"/>
      <c r="J81" s="54"/>
      <c r="K81" s="54"/>
      <c r="L81" s="54"/>
      <c r="M81" s="39"/>
      <c r="N81" s="63" t="s">
        <v>2</v>
      </c>
      <c r="O81" s="63"/>
      <c r="P81" s="63"/>
      <c r="Q81" s="63"/>
      <c r="R81" s="63"/>
    </row>
    <row r="82" spans="1:18" ht="45">
      <c r="A82" s="35" t="s">
        <v>0</v>
      </c>
      <c r="B82" s="26" t="s">
        <v>24</v>
      </c>
      <c r="C82" s="26" t="s">
        <v>25</v>
      </c>
      <c r="D82" s="67" t="s">
        <v>26</v>
      </c>
      <c r="E82" s="67"/>
      <c r="F82" s="33" t="s">
        <v>1</v>
      </c>
      <c r="G82" s="16" t="s">
        <v>22</v>
      </c>
      <c r="H82" s="16" t="s">
        <v>28</v>
      </c>
      <c r="I82" s="16" t="s">
        <v>5</v>
      </c>
      <c r="J82" s="16" t="s">
        <v>29</v>
      </c>
      <c r="K82" s="16" t="s">
        <v>27</v>
      </c>
      <c r="L82" s="16" t="s">
        <v>30</v>
      </c>
      <c r="M82" s="7" t="s">
        <v>288</v>
      </c>
      <c r="N82" s="7" t="s">
        <v>31</v>
      </c>
      <c r="O82" s="7" t="s">
        <v>5</v>
      </c>
      <c r="P82" s="7" t="s">
        <v>32</v>
      </c>
      <c r="Q82" s="7" t="s">
        <v>33</v>
      </c>
      <c r="R82" s="7" t="s">
        <v>283</v>
      </c>
    </row>
    <row r="83" spans="1:18" ht="45">
      <c r="A83" s="18">
        <v>54</v>
      </c>
      <c r="B83" s="18">
        <v>3428001</v>
      </c>
      <c r="C83" s="17">
        <v>42121600</v>
      </c>
      <c r="D83" s="20" t="s">
        <v>75</v>
      </c>
      <c r="E83" s="20" t="s">
        <v>157</v>
      </c>
      <c r="F83" s="17" t="s">
        <v>77</v>
      </c>
      <c r="G83" s="21">
        <v>6</v>
      </c>
      <c r="H83" s="22">
        <v>34606</v>
      </c>
      <c r="I83" s="23">
        <v>0</v>
      </c>
      <c r="J83" s="22">
        <f t="shared" ref="J83:J146" si="10">ROUND(H83*I83,0)</f>
        <v>0</v>
      </c>
      <c r="K83" s="22">
        <f t="shared" ref="K83:K146" si="11">ROUND(H83+J83,0)</f>
        <v>34606</v>
      </c>
      <c r="L83" s="22">
        <f>ROUND(K83*G83,0)</f>
        <v>207636</v>
      </c>
      <c r="M83" s="70"/>
      <c r="N83" s="9"/>
      <c r="O83" s="11"/>
      <c r="P83" s="9"/>
      <c r="Q83" s="9"/>
      <c r="R83" s="9"/>
    </row>
    <row r="84" spans="1:18" ht="45">
      <c r="A84" s="18">
        <f>+A83+1</f>
        <v>55</v>
      </c>
      <c r="B84" s="18">
        <v>341302</v>
      </c>
      <c r="C84" s="17">
        <v>42121600</v>
      </c>
      <c r="D84" s="20" t="s">
        <v>78</v>
      </c>
      <c r="E84" s="20" t="s">
        <v>79</v>
      </c>
      <c r="F84" s="17" t="s">
        <v>77</v>
      </c>
      <c r="G84" s="21">
        <v>6</v>
      </c>
      <c r="H84" s="22">
        <v>32611</v>
      </c>
      <c r="I84" s="23">
        <v>0</v>
      </c>
      <c r="J84" s="22">
        <f t="shared" si="10"/>
        <v>0</v>
      </c>
      <c r="K84" s="22">
        <f t="shared" si="11"/>
        <v>32611</v>
      </c>
      <c r="L84" s="22">
        <f t="shared" ref="L84:L147" si="12">ROUND(K84*G84,0)</f>
        <v>195666</v>
      </c>
      <c r="M84" s="70"/>
      <c r="N84" s="9"/>
      <c r="O84" s="11"/>
      <c r="P84" s="9"/>
      <c r="Q84" s="9"/>
      <c r="R84" s="9"/>
    </row>
    <row r="85" spans="1:18" ht="67.5">
      <c r="A85" s="18">
        <f t="shared" ref="A85:A147" si="13">+A84+1</f>
        <v>56</v>
      </c>
      <c r="B85" s="18">
        <v>3526005</v>
      </c>
      <c r="C85" s="17">
        <v>42121600</v>
      </c>
      <c r="D85" s="27" t="s">
        <v>158</v>
      </c>
      <c r="E85" s="20" t="s">
        <v>159</v>
      </c>
      <c r="F85" s="17" t="s">
        <v>92</v>
      </c>
      <c r="G85" s="21">
        <v>22</v>
      </c>
      <c r="H85" s="22">
        <v>46079</v>
      </c>
      <c r="I85" s="23">
        <v>0</v>
      </c>
      <c r="J85" s="22">
        <f t="shared" si="10"/>
        <v>0</v>
      </c>
      <c r="K85" s="22">
        <f t="shared" si="11"/>
        <v>46079</v>
      </c>
      <c r="L85" s="22">
        <f t="shared" si="12"/>
        <v>1013738</v>
      </c>
      <c r="M85" s="70"/>
      <c r="N85" s="9"/>
      <c r="O85" s="11"/>
      <c r="P85" s="9"/>
      <c r="Q85" s="9"/>
      <c r="R85" s="9"/>
    </row>
    <row r="86" spans="1:18" ht="67.5">
      <c r="A86" s="18">
        <f t="shared" si="13"/>
        <v>57</v>
      </c>
      <c r="B86" s="18">
        <v>3529204</v>
      </c>
      <c r="C86" s="17">
        <v>42121600</v>
      </c>
      <c r="D86" s="20" t="s">
        <v>80</v>
      </c>
      <c r="E86" s="20" t="s">
        <v>81</v>
      </c>
      <c r="F86" s="17" t="s">
        <v>58</v>
      </c>
      <c r="G86" s="21">
        <v>24</v>
      </c>
      <c r="H86" s="22">
        <v>17187</v>
      </c>
      <c r="I86" s="23">
        <v>0</v>
      </c>
      <c r="J86" s="22">
        <f t="shared" si="10"/>
        <v>0</v>
      </c>
      <c r="K86" s="22">
        <f t="shared" si="11"/>
        <v>17187</v>
      </c>
      <c r="L86" s="22">
        <f t="shared" si="12"/>
        <v>412488</v>
      </c>
      <c r="M86" s="70"/>
      <c r="N86" s="9"/>
      <c r="O86" s="11"/>
      <c r="P86" s="9"/>
      <c r="Q86" s="9"/>
      <c r="R86" s="9"/>
    </row>
    <row r="87" spans="1:18" ht="405">
      <c r="A87" s="18">
        <f t="shared" si="13"/>
        <v>58</v>
      </c>
      <c r="B87" s="18">
        <v>3526005</v>
      </c>
      <c r="C87" s="17">
        <v>42121600</v>
      </c>
      <c r="D87" s="20" t="s">
        <v>160</v>
      </c>
      <c r="E87" s="20" t="s">
        <v>161</v>
      </c>
      <c r="F87" s="17" t="s">
        <v>162</v>
      </c>
      <c r="G87" s="21">
        <v>32</v>
      </c>
      <c r="H87" s="22">
        <v>386213</v>
      </c>
      <c r="I87" s="23">
        <v>0</v>
      </c>
      <c r="J87" s="22">
        <f t="shared" si="10"/>
        <v>0</v>
      </c>
      <c r="K87" s="22">
        <f t="shared" si="11"/>
        <v>386213</v>
      </c>
      <c r="L87" s="22">
        <f t="shared" si="12"/>
        <v>12358816</v>
      </c>
      <c r="M87" s="70"/>
      <c r="N87" s="9"/>
      <c r="O87" s="11"/>
      <c r="P87" s="9"/>
      <c r="Q87" s="9"/>
      <c r="R87" s="9"/>
    </row>
    <row r="88" spans="1:18" ht="67.5">
      <c r="A88" s="18">
        <f t="shared" si="13"/>
        <v>59</v>
      </c>
      <c r="B88" s="18">
        <v>3526005</v>
      </c>
      <c r="C88" s="17">
        <v>42121600</v>
      </c>
      <c r="D88" s="20" t="s">
        <v>163</v>
      </c>
      <c r="E88" s="20" t="s">
        <v>164</v>
      </c>
      <c r="F88" s="17" t="s">
        <v>106</v>
      </c>
      <c r="G88" s="21">
        <v>31</v>
      </c>
      <c r="H88" s="22">
        <v>17578</v>
      </c>
      <c r="I88" s="23">
        <v>0</v>
      </c>
      <c r="J88" s="22">
        <f t="shared" si="10"/>
        <v>0</v>
      </c>
      <c r="K88" s="22">
        <f t="shared" si="11"/>
        <v>17578</v>
      </c>
      <c r="L88" s="22">
        <f t="shared" si="12"/>
        <v>544918</v>
      </c>
      <c r="M88" s="70"/>
      <c r="N88" s="9"/>
      <c r="O88" s="11"/>
      <c r="P88" s="9"/>
      <c r="Q88" s="9"/>
      <c r="R88" s="9"/>
    </row>
    <row r="89" spans="1:18" ht="78.75">
      <c r="A89" s="18">
        <f t="shared" si="13"/>
        <v>60</v>
      </c>
      <c r="B89" s="18">
        <v>3526005</v>
      </c>
      <c r="C89" s="17">
        <v>42121600</v>
      </c>
      <c r="D89" s="27" t="s">
        <v>165</v>
      </c>
      <c r="E89" s="20" t="s">
        <v>166</v>
      </c>
      <c r="F89" s="17" t="s">
        <v>92</v>
      </c>
      <c r="G89" s="21">
        <v>35</v>
      </c>
      <c r="H89" s="22">
        <v>65175</v>
      </c>
      <c r="I89" s="23">
        <v>0</v>
      </c>
      <c r="J89" s="22">
        <f t="shared" si="10"/>
        <v>0</v>
      </c>
      <c r="K89" s="22">
        <f t="shared" si="11"/>
        <v>65175</v>
      </c>
      <c r="L89" s="22">
        <f t="shared" si="12"/>
        <v>2281125</v>
      </c>
      <c r="M89" s="70"/>
      <c r="N89" s="9"/>
      <c r="O89" s="11"/>
      <c r="P89" s="9"/>
      <c r="Q89" s="9"/>
      <c r="R89" s="9"/>
    </row>
    <row r="90" spans="1:18" ht="123.75">
      <c r="A90" s="18">
        <f t="shared" si="13"/>
        <v>61</v>
      </c>
      <c r="B90" s="18">
        <v>3526005</v>
      </c>
      <c r="C90" s="17">
        <v>42121600</v>
      </c>
      <c r="D90" s="27" t="s">
        <v>167</v>
      </c>
      <c r="E90" s="20" t="s">
        <v>168</v>
      </c>
      <c r="F90" s="17" t="s">
        <v>138</v>
      </c>
      <c r="G90" s="21">
        <v>9</v>
      </c>
      <c r="H90" s="22">
        <v>101068</v>
      </c>
      <c r="I90" s="23">
        <v>0</v>
      </c>
      <c r="J90" s="22">
        <f t="shared" si="10"/>
        <v>0</v>
      </c>
      <c r="K90" s="22">
        <f t="shared" si="11"/>
        <v>101068</v>
      </c>
      <c r="L90" s="22">
        <f>ROUND(K90*G90,0)</f>
        <v>909612</v>
      </c>
      <c r="M90" s="70"/>
      <c r="N90" s="9"/>
      <c r="O90" s="11"/>
      <c r="P90" s="9"/>
      <c r="Q90" s="9"/>
      <c r="R90" s="9"/>
    </row>
    <row r="91" spans="1:18" ht="123.75">
      <c r="A91" s="18">
        <f t="shared" si="13"/>
        <v>62</v>
      </c>
      <c r="B91" s="18">
        <v>3526005</v>
      </c>
      <c r="C91" s="17">
        <v>42121600</v>
      </c>
      <c r="D91" s="20" t="s">
        <v>169</v>
      </c>
      <c r="E91" s="20" t="s">
        <v>170</v>
      </c>
      <c r="F91" s="17" t="s">
        <v>171</v>
      </c>
      <c r="G91" s="21">
        <v>18</v>
      </c>
      <c r="H91" s="22">
        <v>89333</v>
      </c>
      <c r="I91" s="23">
        <v>0</v>
      </c>
      <c r="J91" s="22">
        <f t="shared" si="10"/>
        <v>0</v>
      </c>
      <c r="K91" s="22">
        <f t="shared" si="11"/>
        <v>89333</v>
      </c>
      <c r="L91" s="22">
        <f t="shared" si="12"/>
        <v>1607994</v>
      </c>
      <c r="M91" s="70"/>
      <c r="N91" s="9"/>
      <c r="O91" s="11"/>
      <c r="P91" s="9"/>
      <c r="Q91" s="9"/>
      <c r="R91" s="9"/>
    </row>
    <row r="92" spans="1:18" ht="33.75">
      <c r="A92" s="18">
        <f t="shared" si="13"/>
        <v>63</v>
      </c>
      <c r="B92" s="18">
        <v>3526005</v>
      </c>
      <c r="C92" s="17">
        <v>42121600</v>
      </c>
      <c r="D92" s="27" t="s">
        <v>172</v>
      </c>
      <c r="E92" s="20" t="s">
        <v>173</v>
      </c>
      <c r="F92" s="17" t="s">
        <v>92</v>
      </c>
      <c r="G92" s="21">
        <v>15</v>
      </c>
      <c r="H92" s="22">
        <v>125901</v>
      </c>
      <c r="I92" s="23">
        <v>0</v>
      </c>
      <c r="J92" s="22">
        <f>ROUND(H92*I92,0)</f>
        <v>0</v>
      </c>
      <c r="K92" s="22">
        <f t="shared" si="11"/>
        <v>125901</v>
      </c>
      <c r="L92" s="22">
        <f t="shared" si="12"/>
        <v>1888515</v>
      </c>
      <c r="M92" s="70"/>
      <c r="N92" s="9"/>
      <c r="O92" s="11"/>
      <c r="P92" s="9"/>
      <c r="Q92" s="9"/>
      <c r="R92" s="9"/>
    </row>
    <row r="93" spans="1:18" ht="67.5">
      <c r="A93" s="18">
        <f t="shared" si="13"/>
        <v>64</v>
      </c>
      <c r="B93" s="18">
        <v>3526005</v>
      </c>
      <c r="C93" s="17">
        <v>42121600</v>
      </c>
      <c r="D93" s="27" t="s">
        <v>174</v>
      </c>
      <c r="E93" s="20" t="s">
        <v>175</v>
      </c>
      <c r="F93" s="17" t="s">
        <v>92</v>
      </c>
      <c r="G93" s="21">
        <v>13</v>
      </c>
      <c r="H93" s="22">
        <v>83127</v>
      </c>
      <c r="I93" s="23">
        <v>0</v>
      </c>
      <c r="J93" s="22">
        <f t="shared" si="10"/>
        <v>0</v>
      </c>
      <c r="K93" s="22">
        <f t="shared" si="11"/>
        <v>83127</v>
      </c>
      <c r="L93" s="22">
        <f t="shared" si="12"/>
        <v>1080651</v>
      </c>
      <c r="M93" s="70"/>
      <c r="N93" s="9"/>
      <c r="O93" s="11"/>
      <c r="P93" s="9"/>
      <c r="Q93" s="9"/>
      <c r="R93" s="9"/>
    </row>
    <row r="94" spans="1:18" ht="101.25">
      <c r="A94" s="18">
        <f t="shared" si="13"/>
        <v>65</v>
      </c>
      <c r="B94" s="18">
        <v>3526005</v>
      </c>
      <c r="C94" s="17">
        <v>42121600</v>
      </c>
      <c r="D94" s="27" t="s">
        <v>176</v>
      </c>
      <c r="E94" s="20" t="s">
        <v>177</v>
      </c>
      <c r="F94" s="17" t="s">
        <v>138</v>
      </c>
      <c r="G94" s="21">
        <v>5</v>
      </c>
      <c r="H94" s="22">
        <v>44618</v>
      </c>
      <c r="I94" s="23">
        <v>0</v>
      </c>
      <c r="J94" s="22">
        <f t="shared" si="10"/>
        <v>0</v>
      </c>
      <c r="K94" s="22">
        <f t="shared" si="11"/>
        <v>44618</v>
      </c>
      <c r="L94" s="22">
        <f t="shared" si="12"/>
        <v>223090</v>
      </c>
      <c r="M94" s="70"/>
      <c r="N94" s="9"/>
      <c r="O94" s="11"/>
      <c r="P94" s="9"/>
      <c r="Q94" s="9"/>
      <c r="R94" s="9"/>
    </row>
    <row r="95" spans="1:18" ht="67.5">
      <c r="A95" s="18">
        <f t="shared" si="13"/>
        <v>66</v>
      </c>
      <c r="B95" s="18">
        <v>3526005</v>
      </c>
      <c r="C95" s="17">
        <v>42121600</v>
      </c>
      <c r="D95" s="20" t="s">
        <v>178</v>
      </c>
      <c r="E95" s="20" t="s">
        <v>179</v>
      </c>
      <c r="F95" s="17" t="s">
        <v>180</v>
      </c>
      <c r="G95" s="21">
        <v>1</v>
      </c>
      <c r="H95" s="22">
        <v>111729</v>
      </c>
      <c r="I95" s="23">
        <v>0</v>
      </c>
      <c r="J95" s="22">
        <f t="shared" si="10"/>
        <v>0</v>
      </c>
      <c r="K95" s="22">
        <f t="shared" si="11"/>
        <v>111729</v>
      </c>
      <c r="L95" s="22">
        <f t="shared" si="12"/>
        <v>111729</v>
      </c>
      <c r="M95" s="70"/>
      <c r="N95" s="9"/>
      <c r="O95" s="11"/>
      <c r="P95" s="9"/>
      <c r="Q95" s="9"/>
      <c r="R95" s="9"/>
    </row>
    <row r="96" spans="1:18" ht="78.75">
      <c r="A96" s="18">
        <f t="shared" si="13"/>
        <v>67</v>
      </c>
      <c r="B96" s="18">
        <v>3526005</v>
      </c>
      <c r="C96" s="17">
        <v>42121600</v>
      </c>
      <c r="D96" s="27" t="s">
        <v>181</v>
      </c>
      <c r="E96" s="20" t="s">
        <v>182</v>
      </c>
      <c r="F96" s="17" t="s">
        <v>58</v>
      </c>
      <c r="G96" s="21">
        <v>6</v>
      </c>
      <c r="H96" s="22">
        <v>6425</v>
      </c>
      <c r="I96" s="23">
        <v>0</v>
      </c>
      <c r="J96" s="22">
        <f t="shared" si="10"/>
        <v>0</v>
      </c>
      <c r="K96" s="22">
        <f t="shared" si="11"/>
        <v>6425</v>
      </c>
      <c r="L96" s="22">
        <f t="shared" si="12"/>
        <v>38550</v>
      </c>
      <c r="M96" s="70"/>
      <c r="N96" s="9"/>
      <c r="O96" s="11"/>
      <c r="P96" s="9"/>
      <c r="Q96" s="9"/>
      <c r="R96" s="9"/>
    </row>
    <row r="97" spans="1:18" ht="146.25">
      <c r="A97" s="18">
        <f t="shared" si="13"/>
        <v>68</v>
      </c>
      <c r="B97" s="18">
        <v>3526005</v>
      </c>
      <c r="C97" s="17">
        <v>42121600</v>
      </c>
      <c r="D97" s="27" t="s">
        <v>183</v>
      </c>
      <c r="E97" s="20" t="s">
        <v>184</v>
      </c>
      <c r="F97" s="17" t="s">
        <v>143</v>
      </c>
      <c r="G97" s="21">
        <v>16</v>
      </c>
      <c r="H97" s="22">
        <v>223624</v>
      </c>
      <c r="I97" s="23">
        <v>0</v>
      </c>
      <c r="J97" s="22">
        <f t="shared" si="10"/>
        <v>0</v>
      </c>
      <c r="K97" s="22">
        <f t="shared" si="11"/>
        <v>223624</v>
      </c>
      <c r="L97" s="22">
        <f t="shared" si="12"/>
        <v>3577984</v>
      </c>
      <c r="M97" s="70"/>
      <c r="N97" s="9"/>
      <c r="O97" s="11"/>
      <c r="P97" s="9"/>
      <c r="Q97" s="9"/>
      <c r="R97" s="9"/>
    </row>
    <row r="98" spans="1:18" ht="56.25">
      <c r="A98" s="18">
        <f t="shared" si="13"/>
        <v>69</v>
      </c>
      <c r="B98" s="18">
        <v>3526005</v>
      </c>
      <c r="C98" s="17">
        <v>42121600</v>
      </c>
      <c r="D98" s="20" t="s">
        <v>93</v>
      </c>
      <c r="E98" s="20" t="s">
        <v>94</v>
      </c>
      <c r="F98" s="17" t="s">
        <v>77</v>
      </c>
      <c r="G98" s="21">
        <v>7</v>
      </c>
      <c r="H98" s="22">
        <v>134426</v>
      </c>
      <c r="I98" s="23">
        <v>0</v>
      </c>
      <c r="J98" s="22">
        <f t="shared" si="10"/>
        <v>0</v>
      </c>
      <c r="K98" s="22">
        <f t="shared" si="11"/>
        <v>134426</v>
      </c>
      <c r="L98" s="22">
        <f t="shared" si="12"/>
        <v>940982</v>
      </c>
      <c r="M98" s="70"/>
      <c r="N98" s="9"/>
      <c r="O98" s="11"/>
      <c r="P98" s="9"/>
      <c r="Q98" s="9"/>
      <c r="R98" s="9"/>
    </row>
    <row r="99" spans="1:18" ht="135">
      <c r="A99" s="18">
        <f t="shared" si="13"/>
        <v>70</v>
      </c>
      <c r="B99" s="18">
        <v>3526005</v>
      </c>
      <c r="C99" s="17">
        <v>42121600</v>
      </c>
      <c r="D99" s="27" t="s">
        <v>97</v>
      </c>
      <c r="E99" s="20" t="s">
        <v>98</v>
      </c>
      <c r="F99" s="17" t="s">
        <v>92</v>
      </c>
      <c r="G99" s="21">
        <v>22</v>
      </c>
      <c r="H99" s="22">
        <v>40655</v>
      </c>
      <c r="I99" s="23">
        <v>0</v>
      </c>
      <c r="J99" s="22">
        <f t="shared" si="10"/>
        <v>0</v>
      </c>
      <c r="K99" s="22">
        <f t="shared" si="11"/>
        <v>40655</v>
      </c>
      <c r="L99" s="22">
        <f t="shared" si="12"/>
        <v>894410</v>
      </c>
      <c r="M99" s="70"/>
      <c r="N99" s="9"/>
      <c r="O99" s="11"/>
      <c r="P99" s="9"/>
      <c r="Q99" s="9"/>
      <c r="R99" s="9"/>
    </row>
    <row r="100" spans="1:18" ht="90">
      <c r="A100" s="18">
        <f t="shared" si="13"/>
        <v>71</v>
      </c>
      <c r="B100" s="18">
        <v>3526005</v>
      </c>
      <c r="C100" s="17">
        <v>42121600</v>
      </c>
      <c r="D100" s="27" t="s">
        <v>99</v>
      </c>
      <c r="E100" s="20" t="s">
        <v>100</v>
      </c>
      <c r="F100" s="17" t="s">
        <v>101</v>
      </c>
      <c r="G100" s="21">
        <v>24</v>
      </c>
      <c r="H100" s="22">
        <v>36567</v>
      </c>
      <c r="I100" s="23">
        <v>0</v>
      </c>
      <c r="J100" s="22">
        <f t="shared" si="10"/>
        <v>0</v>
      </c>
      <c r="K100" s="22">
        <f t="shared" si="11"/>
        <v>36567</v>
      </c>
      <c r="L100" s="22">
        <f t="shared" si="12"/>
        <v>877608</v>
      </c>
      <c r="M100" s="70"/>
      <c r="N100" s="9"/>
      <c r="O100" s="11"/>
      <c r="P100" s="9"/>
      <c r="Q100" s="9"/>
      <c r="R100" s="9"/>
    </row>
    <row r="101" spans="1:18" ht="90">
      <c r="A101" s="18">
        <f t="shared" si="13"/>
        <v>72</v>
      </c>
      <c r="B101" s="18">
        <v>3526005</v>
      </c>
      <c r="C101" s="17">
        <v>42121600</v>
      </c>
      <c r="D101" s="20" t="s">
        <v>185</v>
      </c>
      <c r="E101" s="20" t="s">
        <v>186</v>
      </c>
      <c r="F101" s="17" t="s">
        <v>92</v>
      </c>
      <c r="G101" s="21">
        <v>34</v>
      </c>
      <c r="H101" s="22">
        <v>35688</v>
      </c>
      <c r="I101" s="23">
        <v>0</v>
      </c>
      <c r="J101" s="22">
        <f t="shared" si="10"/>
        <v>0</v>
      </c>
      <c r="K101" s="22">
        <f t="shared" si="11"/>
        <v>35688</v>
      </c>
      <c r="L101" s="22">
        <f t="shared" si="12"/>
        <v>1213392</v>
      </c>
      <c r="M101" s="70"/>
      <c r="N101" s="9"/>
      <c r="O101" s="11"/>
      <c r="P101" s="9"/>
      <c r="Q101" s="9"/>
      <c r="R101" s="9"/>
    </row>
    <row r="102" spans="1:18" ht="67.5">
      <c r="A102" s="18">
        <f t="shared" si="13"/>
        <v>73</v>
      </c>
      <c r="B102" s="18">
        <v>3526005</v>
      </c>
      <c r="C102" s="17">
        <v>42121600</v>
      </c>
      <c r="D102" s="27" t="s">
        <v>187</v>
      </c>
      <c r="E102" s="20" t="s">
        <v>188</v>
      </c>
      <c r="F102" s="17" t="s">
        <v>92</v>
      </c>
      <c r="G102" s="21">
        <v>2</v>
      </c>
      <c r="H102" s="22">
        <v>62585</v>
      </c>
      <c r="I102" s="23">
        <v>0</v>
      </c>
      <c r="J102" s="22">
        <f t="shared" si="10"/>
        <v>0</v>
      </c>
      <c r="K102" s="22">
        <f t="shared" si="11"/>
        <v>62585</v>
      </c>
      <c r="L102" s="22">
        <f t="shared" si="12"/>
        <v>125170</v>
      </c>
      <c r="M102" s="70"/>
      <c r="N102" s="9"/>
      <c r="O102" s="11"/>
      <c r="P102" s="9"/>
      <c r="Q102" s="9"/>
      <c r="R102" s="9"/>
    </row>
    <row r="103" spans="1:18" ht="78.75">
      <c r="A103" s="18">
        <f t="shared" si="13"/>
        <v>74</v>
      </c>
      <c r="B103" s="18">
        <v>2321002</v>
      </c>
      <c r="C103" s="17">
        <v>42121600</v>
      </c>
      <c r="D103" s="27" t="s">
        <v>104</v>
      </c>
      <c r="E103" s="20" t="s">
        <v>105</v>
      </c>
      <c r="F103" s="17" t="s">
        <v>106</v>
      </c>
      <c r="G103" s="21">
        <v>3</v>
      </c>
      <c r="H103" s="22">
        <v>17082</v>
      </c>
      <c r="I103" s="23">
        <v>0</v>
      </c>
      <c r="J103" s="22">
        <f t="shared" si="10"/>
        <v>0</v>
      </c>
      <c r="K103" s="22">
        <f t="shared" si="11"/>
        <v>17082</v>
      </c>
      <c r="L103" s="22">
        <f t="shared" si="12"/>
        <v>51246</v>
      </c>
      <c r="M103" s="70"/>
      <c r="N103" s="9"/>
      <c r="O103" s="11"/>
      <c r="P103" s="9"/>
      <c r="Q103" s="9"/>
      <c r="R103" s="9"/>
    </row>
    <row r="104" spans="1:18" ht="33.75">
      <c r="A104" s="18">
        <f t="shared" si="13"/>
        <v>75</v>
      </c>
      <c r="B104" s="18">
        <v>3526005</v>
      </c>
      <c r="C104" s="17">
        <v>42121600</v>
      </c>
      <c r="D104" s="20" t="s">
        <v>189</v>
      </c>
      <c r="E104" s="20" t="s">
        <v>190</v>
      </c>
      <c r="F104" s="18" t="s">
        <v>92</v>
      </c>
      <c r="G104" s="21">
        <v>3</v>
      </c>
      <c r="H104" s="22">
        <v>49975</v>
      </c>
      <c r="I104" s="23">
        <v>0</v>
      </c>
      <c r="J104" s="22">
        <f t="shared" si="10"/>
        <v>0</v>
      </c>
      <c r="K104" s="22">
        <f t="shared" si="11"/>
        <v>49975</v>
      </c>
      <c r="L104" s="22">
        <f t="shared" si="12"/>
        <v>149925</v>
      </c>
      <c r="M104" s="70"/>
      <c r="N104" s="9"/>
      <c r="O104" s="11"/>
      <c r="P104" s="9"/>
      <c r="Q104" s="9"/>
      <c r="R104" s="9"/>
    </row>
    <row r="105" spans="1:18" ht="78.75">
      <c r="A105" s="18">
        <f t="shared" si="13"/>
        <v>76</v>
      </c>
      <c r="B105" s="18">
        <v>3526005</v>
      </c>
      <c r="C105" s="17">
        <v>42121600</v>
      </c>
      <c r="D105" s="20" t="s">
        <v>191</v>
      </c>
      <c r="E105" s="20" t="s">
        <v>192</v>
      </c>
      <c r="F105" s="17" t="s">
        <v>92</v>
      </c>
      <c r="G105" s="21">
        <v>35</v>
      </c>
      <c r="H105" s="22">
        <v>45427</v>
      </c>
      <c r="I105" s="23">
        <v>0</v>
      </c>
      <c r="J105" s="22">
        <f t="shared" si="10"/>
        <v>0</v>
      </c>
      <c r="K105" s="22">
        <f t="shared" si="11"/>
        <v>45427</v>
      </c>
      <c r="L105" s="22">
        <f t="shared" si="12"/>
        <v>1589945</v>
      </c>
      <c r="M105" s="70"/>
      <c r="N105" s="9"/>
      <c r="O105" s="11"/>
      <c r="P105" s="9"/>
      <c r="Q105" s="9"/>
      <c r="R105" s="9"/>
    </row>
    <row r="106" spans="1:18" ht="33.75">
      <c r="A106" s="18">
        <f t="shared" si="13"/>
        <v>77</v>
      </c>
      <c r="B106" s="18">
        <v>3526005</v>
      </c>
      <c r="C106" s="17">
        <v>42121600</v>
      </c>
      <c r="D106" s="20" t="s">
        <v>193</v>
      </c>
      <c r="E106" s="20" t="s">
        <v>194</v>
      </c>
      <c r="F106" s="17" t="s">
        <v>143</v>
      </c>
      <c r="G106" s="21">
        <v>1</v>
      </c>
      <c r="H106" s="22">
        <v>160463</v>
      </c>
      <c r="I106" s="23">
        <v>0</v>
      </c>
      <c r="J106" s="22">
        <f t="shared" si="10"/>
        <v>0</v>
      </c>
      <c r="K106" s="22">
        <f t="shared" si="11"/>
        <v>160463</v>
      </c>
      <c r="L106" s="22">
        <f t="shared" si="12"/>
        <v>160463</v>
      </c>
      <c r="M106" s="70"/>
      <c r="N106" s="9"/>
      <c r="O106" s="11"/>
      <c r="P106" s="9"/>
      <c r="Q106" s="9"/>
      <c r="R106" s="9"/>
    </row>
    <row r="107" spans="1:18" ht="56.25">
      <c r="A107" s="18">
        <f t="shared" si="13"/>
        <v>78</v>
      </c>
      <c r="B107" s="18">
        <v>3529209</v>
      </c>
      <c r="C107" s="17">
        <v>42121600</v>
      </c>
      <c r="D107" s="20" t="s">
        <v>195</v>
      </c>
      <c r="E107" s="20" t="s">
        <v>196</v>
      </c>
      <c r="F107" s="17" t="s">
        <v>138</v>
      </c>
      <c r="G107" s="21">
        <v>7</v>
      </c>
      <c r="H107" s="22">
        <v>122718</v>
      </c>
      <c r="I107" s="23">
        <v>0</v>
      </c>
      <c r="J107" s="22">
        <f t="shared" si="10"/>
        <v>0</v>
      </c>
      <c r="K107" s="22">
        <f t="shared" si="11"/>
        <v>122718</v>
      </c>
      <c r="L107" s="22">
        <f t="shared" si="12"/>
        <v>859026</v>
      </c>
      <c r="M107" s="70"/>
      <c r="N107" s="9"/>
      <c r="O107" s="11"/>
      <c r="P107" s="9"/>
      <c r="Q107" s="9"/>
      <c r="R107" s="9"/>
    </row>
    <row r="108" spans="1:18" ht="78.75">
      <c r="A108" s="18">
        <f t="shared" si="13"/>
        <v>79</v>
      </c>
      <c r="B108" s="18">
        <v>3526005</v>
      </c>
      <c r="C108" s="17">
        <v>42121600</v>
      </c>
      <c r="D108" s="20" t="s">
        <v>197</v>
      </c>
      <c r="E108" s="20" t="s">
        <v>198</v>
      </c>
      <c r="F108" s="17" t="s">
        <v>92</v>
      </c>
      <c r="G108" s="21">
        <v>5</v>
      </c>
      <c r="H108" s="22">
        <v>260492</v>
      </c>
      <c r="I108" s="23">
        <v>0</v>
      </c>
      <c r="J108" s="22">
        <f t="shared" si="10"/>
        <v>0</v>
      </c>
      <c r="K108" s="22">
        <f t="shared" si="11"/>
        <v>260492</v>
      </c>
      <c r="L108" s="22">
        <f t="shared" si="12"/>
        <v>1302460</v>
      </c>
      <c r="M108" s="70"/>
      <c r="N108" s="9"/>
      <c r="O108" s="11"/>
      <c r="P108" s="9"/>
      <c r="Q108" s="9"/>
      <c r="R108" s="9"/>
    </row>
    <row r="109" spans="1:18" ht="33.75">
      <c r="A109" s="18">
        <f t="shared" si="13"/>
        <v>80</v>
      </c>
      <c r="B109" s="18">
        <v>3526005</v>
      </c>
      <c r="C109" s="17">
        <v>42121600</v>
      </c>
      <c r="D109" s="20" t="s">
        <v>199</v>
      </c>
      <c r="E109" s="20" t="s">
        <v>200</v>
      </c>
      <c r="F109" s="17" t="s">
        <v>92</v>
      </c>
      <c r="G109" s="21">
        <v>3</v>
      </c>
      <c r="H109" s="22">
        <v>178007</v>
      </c>
      <c r="I109" s="23">
        <v>0</v>
      </c>
      <c r="J109" s="22">
        <f t="shared" si="10"/>
        <v>0</v>
      </c>
      <c r="K109" s="22">
        <f t="shared" si="11"/>
        <v>178007</v>
      </c>
      <c r="L109" s="22">
        <f t="shared" si="12"/>
        <v>534021</v>
      </c>
      <c r="M109" s="70"/>
      <c r="N109" s="9"/>
      <c r="O109" s="11"/>
      <c r="P109" s="9"/>
      <c r="Q109" s="9"/>
      <c r="R109" s="9"/>
    </row>
    <row r="110" spans="1:18" ht="78.75">
      <c r="A110" s="18">
        <f t="shared" si="13"/>
        <v>81</v>
      </c>
      <c r="B110" s="18">
        <v>3526005</v>
      </c>
      <c r="C110" s="17">
        <v>42121600</v>
      </c>
      <c r="D110" s="27" t="s">
        <v>201</v>
      </c>
      <c r="E110" s="20" t="s">
        <v>202</v>
      </c>
      <c r="F110" s="17" t="s">
        <v>92</v>
      </c>
      <c r="G110" s="21">
        <v>25</v>
      </c>
      <c r="H110" s="22">
        <v>172285</v>
      </c>
      <c r="I110" s="23">
        <v>0</v>
      </c>
      <c r="J110" s="22">
        <f t="shared" si="10"/>
        <v>0</v>
      </c>
      <c r="K110" s="22">
        <f t="shared" si="11"/>
        <v>172285</v>
      </c>
      <c r="L110" s="22">
        <f t="shared" si="12"/>
        <v>4307125</v>
      </c>
      <c r="M110" s="70"/>
      <c r="N110" s="9"/>
      <c r="O110" s="11"/>
      <c r="P110" s="9"/>
      <c r="Q110" s="9"/>
      <c r="R110" s="9"/>
    </row>
    <row r="111" spans="1:18" ht="90">
      <c r="A111" s="18">
        <f t="shared" si="13"/>
        <v>82</v>
      </c>
      <c r="B111" s="18">
        <v>3526005</v>
      </c>
      <c r="C111" s="17">
        <v>42121600</v>
      </c>
      <c r="D111" s="27" t="s">
        <v>109</v>
      </c>
      <c r="E111" s="20" t="s">
        <v>110</v>
      </c>
      <c r="F111" s="17" t="s">
        <v>92</v>
      </c>
      <c r="G111" s="21">
        <v>400</v>
      </c>
      <c r="H111" s="22">
        <v>44411</v>
      </c>
      <c r="I111" s="23">
        <v>0</v>
      </c>
      <c r="J111" s="22">
        <f t="shared" si="10"/>
        <v>0</v>
      </c>
      <c r="K111" s="22">
        <f t="shared" si="11"/>
        <v>44411</v>
      </c>
      <c r="L111" s="22">
        <f t="shared" si="12"/>
        <v>17764400</v>
      </c>
      <c r="M111" s="70"/>
      <c r="N111" s="9"/>
      <c r="O111" s="11"/>
      <c r="P111" s="9"/>
      <c r="Q111" s="9"/>
      <c r="R111" s="9"/>
    </row>
    <row r="112" spans="1:18" ht="33.75">
      <c r="A112" s="18">
        <f t="shared" si="13"/>
        <v>83</v>
      </c>
      <c r="B112" s="18"/>
      <c r="C112" s="17">
        <v>42121600</v>
      </c>
      <c r="D112" s="20" t="s">
        <v>203</v>
      </c>
      <c r="E112" s="20" t="s">
        <v>204</v>
      </c>
      <c r="F112" s="17" t="s">
        <v>205</v>
      </c>
      <c r="G112" s="21">
        <v>4</v>
      </c>
      <c r="H112" s="22">
        <v>101248</v>
      </c>
      <c r="I112" s="23">
        <v>0</v>
      </c>
      <c r="J112" s="22">
        <f t="shared" si="10"/>
        <v>0</v>
      </c>
      <c r="K112" s="22">
        <f t="shared" si="11"/>
        <v>101248</v>
      </c>
      <c r="L112" s="22">
        <f t="shared" si="12"/>
        <v>404992</v>
      </c>
      <c r="M112" s="70"/>
      <c r="N112" s="9"/>
      <c r="O112" s="11"/>
      <c r="P112" s="9"/>
      <c r="Q112" s="9"/>
      <c r="R112" s="9"/>
    </row>
    <row r="113" spans="1:18" ht="33.75">
      <c r="A113" s="18">
        <f t="shared" si="13"/>
        <v>84</v>
      </c>
      <c r="B113" s="18">
        <v>3526005</v>
      </c>
      <c r="C113" s="17">
        <v>42121600</v>
      </c>
      <c r="D113" s="27" t="s">
        <v>206</v>
      </c>
      <c r="E113" s="20" t="s">
        <v>207</v>
      </c>
      <c r="F113" s="17" t="s">
        <v>89</v>
      </c>
      <c r="G113" s="21">
        <v>6</v>
      </c>
      <c r="H113" s="22">
        <v>35942</v>
      </c>
      <c r="I113" s="23">
        <v>0</v>
      </c>
      <c r="J113" s="22">
        <f t="shared" si="10"/>
        <v>0</v>
      </c>
      <c r="K113" s="22">
        <f t="shared" si="11"/>
        <v>35942</v>
      </c>
      <c r="L113" s="22">
        <f t="shared" si="12"/>
        <v>215652</v>
      </c>
      <c r="M113" s="70"/>
      <c r="N113" s="9"/>
      <c r="O113" s="11"/>
      <c r="P113" s="9"/>
      <c r="Q113" s="9"/>
      <c r="R113" s="9"/>
    </row>
    <row r="114" spans="1:18" ht="56.25">
      <c r="A114" s="18">
        <f t="shared" si="13"/>
        <v>85</v>
      </c>
      <c r="B114" s="18">
        <v>3526005</v>
      </c>
      <c r="C114" s="17">
        <v>42121600</v>
      </c>
      <c r="D114" s="27" t="s">
        <v>111</v>
      </c>
      <c r="E114" s="20" t="s">
        <v>112</v>
      </c>
      <c r="F114" s="17" t="s">
        <v>92</v>
      </c>
      <c r="G114" s="21">
        <v>3</v>
      </c>
      <c r="H114" s="22">
        <v>44595</v>
      </c>
      <c r="I114" s="23">
        <v>0</v>
      </c>
      <c r="J114" s="22">
        <f t="shared" si="10"/>
        <v>0</v>
      </c>
      <c r="K114" s="22">
        <f t="shared" si="11"/>
        <v>44595</v>
      </c>
      <c r="L114" s="22">
        <f t="shared" si="12"/>
        <v>133785</v>
      </c>
      <c r="M114" s="70"/>
      <c r="N114" s="9"/>
      <c r="O114" s="11"/>
      <c r="P114" s="9"/>
      <c r="Q114" s="9"/>
      <c r="R114" s="9"/>
    </row>
    <row r="115" spans="1:18" ht="78.75">
      <c r="A115" s="18">
        <f t="shared" si="13"/>
        <v>86</v>
      </c>
      <c r="B115" s="18">
        <v>3626004</v>
      </c>
      <c r="C115" s="17">
        <v>42121600</v>
      </c>
      <c r="D115" s="20" t="s">
        <v>208</v>
      </c>
      <c r="E115" s="20" t="s">
        <v>209</v>
      </c>
      <c r="F115" s="17" t="s">
        <v>71</v>
      </c>
      <c r="G115" s="21">
        <v>3</v>
      </c>
      <c r="H115" s="22">
        <v>31922</v>
      </c>
      <c r="I115" s="23">
        <v>0.19</v>
      </c>
      <c r="J115" s="22">
        <f>ROUND(H115*I115,0)</f>
        <v>6065</v>
      </c>
      <c r="K115" s="22">
        <f t="shared" si="11"/>
        <v>37987</v>
      </c>
      <c r="L115" s="22">
        <f t="shared" si="12"/>
        <v>113961</v>
      </c>
      <c r="M115" s="70"/>
      <c r="N115" s="9"/>
      <c r="O115" s="11"/>
      <c r="P115" s="9"/>
      <c r="Q115" s="9"/>
      <c r="R115" s="9"/>
    </row>
    <row r="116" spans="1:18" ht="78.75">
      <c r="A116" s="18">
        <f t="shared" si="13"/>
        <v>87</v>
      </c>
      <c r="B116" s="18">
        <v>3626004</v>
      </c>
      <c r="C116" s="17">
        <v>42121600</v>
      </c>
      <c r="D116" s="20" t="s">
        <v>210</v>
      </c>
      <c r="E116" s="20" t="s">
        <v>211</v>
      </c>
      <c r="F116" s="17" t="s">
        <v>71</v>
      </c>
      <c r="G116" s="21">
        <v>3</v>
      </c>
      <c r="H116" s="22">
        <v>59560</v>
      </c>
      <c r="I116" s="23">
        <v>0.19</v>
      </c>
      <c r="J116" s="22">
        <f>ROUND(H116*I116,0)</f>
        <v>11316</v>
      </c>
      <c r="K116" s="22">
        <f t="shared" si="11"/>
        <v>70876</v>
      </c>
      <c r="L116" s="22">
        <f t="shared" si="12"/>
        <v>212628</v>
      </c>
      <c r="M116" s="70"/>
      <c r="N116" s="9"/>
      <c r="O116" s="11"/>
      <c r="P116" s="9"/>
      <c r="Q116" s="9"/>
      <c r="R116" s="9"/>
    </row>
    <row r="117" spans="1:18" ht="56.25">
      <c r="A117" s="18">
        <f t="shared" si="13"/>
        <v>88</v>
      </c>
      <c r="B117" s="18">
        <v>3626004</v>
      </c>
      <c r="C117" s="17">
        <v>42121600</v>
      </c>
      <c r="D117" s="20" t="s">
        <v>115</v>
      </c>
      <c r="E117" s="20" t="s">
        <v>116</v>
      </c>
      <c r="F117" s="17" t="s">
        <v>71</v>
      </c>
      <c r="G117" s="21">
        <v>13</v>
      </c>
      <c r="H117" s="22">
        <v>31633</v>
      </c>
      <c r="I117" s="23">
        <v>0.19</v>
      </c>
      <c r="J117" s="22">
        <f>ROUND(H117*I117,0)</f>
        <v>6010</v>
      </c>
      <c r="K117" s="22">
        <f t="shared" si="11"/>
        <v>37643</v>
      </c>
      <c r="L117" s="22">
        <f t="shared" si="12"/>
        <v>489359</v>
      </c>
      <c r="M117" s="70"/>
      <c r="N117" s="9"/>
      <c r="O117" s="11"/>
      <c r="P117" s="9"/>
      <c r="Q117" s="9"/>
      <c r="R117" s="9"/>
    </row>
    <row r="118" spans="1:18" ht="33.75">
      <c r="A118" s="18">
        <f t="shared" si="13"/>
        <v>89</v>
      </c>
      <c r="B118" s="18">
        <v>3626004</v>
      </c>
      <c r="C118" s="17">
        <v>42121600</v>
      </c>
      <c r="D118" s="20" t="s">
        <v>212</v>
      </c>
      <c r="E118" s="20" t="s">
        <v>213</v>
      </c>
      <c r="F118" s="17" t="s">
        <v>71</v>
      </c>
      <c r="G118" s="21">
        <v>3</v>
      </c>
      <c r="H118" s="22">
        <v>83674</v>
      </c>
      <c r="I118" s="23">
        <v>0.19</v>
      </c>
      <c r="J118" s="22">
        <f>ROUND(H118*I118,0)</f>
        <v>15898</v>
      </c>
      <c r="K118" s="22">
        <f t="shared" si="11"/>
        <v>99572</v>
      </c>
      <c r="L118" s="22">
        <f t="shared" si="12"/>
        <v>298716</v>
      </c>
      <c r="M118" s="70"/>
      <c r="N118" s="9"/>
      <c r="O118" s="11"/>
      <c r="P118" s="9"/>
      <c r="Q118" s="9"/>
      <c r="R118" s="9"/>
    </row>
    <row r="119" spans="1:18" ht="67.5">
      <c r="A119" s="18">
        <f t="shared" si="13"/>
        <v>90</v>
      </c>
      <c r="B119" s="18">
        <v>3526005</v>
      </c>
      <c r="C119" s="17">
        <v>42121600</v>
      </c>
      <c r="D119" s="27" t="s">
        <v>113</v>
      </c>
      <c r="E119" s="20" t="s">
        <v>114</v>
      </c>
      <c r="F119" s="17" t="s">
        <v>92</v>
      </c>
      <c r="G119" s="21">
        <v>9</v>
      </c>
      <c r="H119" s="22">
        <v>59058</v>
      </c>
      <c r="I119" s="23">
        <v>0</v>
      </c>
      <c r="J119" s="22">
        <f t="shared" si="10"/>
        <v>0</v>
      </c>
      <c r="K119" s="22">
        <f t="shared" si="11"/>
        <v>59058</v>
      </c>
      <c r="L119" s="22">
        <f t="shared" si="12"/>
        <v>531522</v>
      </c>
      <c r="M119" s="70"/>
      <c r="N119" s="9"/>
      <c r="O119" s="11"/>
      <c r="P119" s="9"/>
      <c r="Q119" s="9"/>
      <c r="R119" s="9"/>
    </row>
    <row r="120" spans="1:18" ht="45">
      <c r="A120" s="18">
        <f t="shared" si="13"/>
        <v>91</v>
      </c>
      <c r="B120" s="18">
        <v>3526005</v>
      </c>
      <c r="C120" s="17">
        <v>42121600</v>
      </c>
      <c r="D120" s="20" t="s">
        <v>214</v>
      </c>
      <c r="E120" s="20" t="s">
        <v>215</v>
      </c>
      <c r="F120" s="17" t="s">
        <v>92</v>
      </c>
      <c r="G120" s="21">
        <v>3</v>
      </c>
      <c r="H120" s="22">
        <v>224098</v>
      </c>
      <c r="I120" s="23">
        <v>0</v>
      </c>
      <c r="J120" s="22">
        <f t="shared" si="10"/>
        <v>0</v>
      </c>
      <c r="K120" s="22">
        <f t="shared" si="11"/>
        <v>224098</v>
      </c>
      <c r="L120" s="22">
        <f t="shared" si="12"/>
        <v>672294</v>
      </c>
      <c r="M120" s="70"/>
      <c r="N120" s="9"/>
      <c r="O120" s="11"/>
      <c r="P120" s="9"/>
      <c r="Q120" s="9"/>
      <c r="R120" s="9"/>
    </row>
    <row r="121" spans="1:18" ht="67.5">
      <c r="A121" s="18">
        <f t="shared" si="13"/>
        <v>92</v>
      </c>
      <c r="B121" s="18">
        <v>3526005</v>
      </c>
      <c r="C121" s="17">
        <v>42121600</v>
      </c>
      <c r="D121" s="20" t="s">
        <v>216</v>
      </c>
      <c r="E121" s="20" t="s">
        <v>217</v>
      </c>
      <c r="F121" s="17" t="s">
        <v>143</v>
      </c>
      <c r="G121" s="21">
        <v>4</v>
      </c>
      <c r="H121" s="22">
        <v>270152</v>
      </c>
      <c r="I121" s="23">
        <v>0</v>
      </c>
      <c r="J121" s="22">
        <f t="shared" si="10"/>
        <v>0</v>
      </c>
      <c r="K121" s="22">
        <f t="shared" si="11"/>
        <v>270152</v>
      </c>
      <c r="L121" s="22">
        <f t="shared" si="12"/>
        <v>1080608</v>
      </c>
      <c r="M121" s="70"/>
      <c r="N121" s="9"/>
      <c r="O121" s="11"/>
      <c r="P121" s="9"/>
      <c r="Q121" s="9"/>
      <c r="R121" s="9"/>
    </row>
    <row r="122" spans="1:18" ht="78.75">
      <c r="A122" s="18">
        <f t="shared" si="13"/>
        <v>93</v>
      </c>
      <c r="B122" s="18">
        <v>3526005</v>
      </c>
      <c r="C122" s="17">
        <v>42121600</v>
      </c>
      <c r="D122" s="27" t="s">
        <v>120</v>
      </c>
      <c r="E122" s="20" t="s">
        <v>121</v>
      </c>
      <c r="F122" s="17" t="s">
        <v>122</v>
      </c>
      <c r="G122" s="21">
        <v>3</v>
      </c>
      <c r="H122" s="22">
        <v>35477</v>
      </c>
      <c r="I122" s="23">
        <v>0</v>
      </c>
      <c r="J122" s="22">
        <f t="shared" si="10"/>
        <v>0</v>
      </c>
      <c r="K122" s="22">
        <f t="shared" si="11"/>
        <v>35477</v>
      </c>
      <c r="L122" s="22">
        <f t="shared" si="12"/>
        <v>106431</v>
      </c>
      <c r="M122" s="70"/>
      <c r="N122" s="9"/>
      <c r="O122" s="11"/>
      <c r="P122" s="9"/>
      <c r="Q122" s="9"/>
      <c r="R122" s="9"/>
    </row>
    <row r="123" spans="1:18" ht="45">
      <c r="A123" s="18">
        <f t="shared" si="13"/>
        <v>94</v>
      </c>
      <c r="B123" s="18">
        <v>3526005</v>
      </c>
      <c r="C123" s="17">
        <v>42121600</v>
      </c>
      <c r="D123" s="27" t="s">
        <v>218</v>
      </c>
      <c r="E123" s="20" t="s">
        <v>219</v>
      </c>
      <c r="F123" s="17" t="s">
        <v>92</v>
      </c>
      <c r="G123" s="21">
        <v>8</v>
      </c>
      <c r="H123" s="22">
        <v>43607</v>
      </c>
      <c r="I123" s="23">
        <v>0</v>
      </c>
      <c r="J123" s="22">
        <f t="shared" si="10"/>
        <v>0</v>
      </c>
      <c r="K123" s="22">
        <f t="shared" si="11"/>
        <v>43607</v>
      </c>
      <c r="L123" s="22">
        <f t="shared" si="12"/>
        <v>348856</v>
      </c>
      <c r="M123" s="70"/>
      <c r="N123" s="9"/>
      <c r="O123" s="11"/>
      <c r="P123" s="9"/>
      <c r="Q123" s="9"/>
      <c r="R123" s="9"/>
    </row>
    <row r="124" spans="1:18" ht="101.25">
      <c r="A124" s="18">
        <f t="shared" si="13"/>
        <v>95</v>
      </c>
      <c r="B124" s="18">
        <v>3526005</v>
      </c>
      <c r="C124" s="17">
        <v>42121600</v>
      </c>
      <c r="D124" s="20" t="s">
        <v>129</v>
      </c>
      <c r="E124" s="20" t="s">
        <v>131</v>
      </c>
      <c r="F124" s="17" t="s">
        <v>106</v>
      </c>
      <c r="G124" s="21">
        <v>184</v>
      </c>
      <c r="H124" s="22">
        <v>26760</v>
      </c>
      <c r="I124" s="23">
        <v>0</v>
      </c>
      <c r="J124" s="22">
        <f t="shared" si="10"/>
        <v>0</v>
      </c>
      <c r="K124" s="22">
        <f t="shared" si="11"/>
        <v>26760</v>
      </c>
      <c r="L124" s="22">
        <f t="shared" si="12"/>
        <v>4923840</v>
      </c>
      <c r="M124" s="70"/>
      <c r="N124" s="9"/>
      <c r="O124" s="11"/>
      <c r="P124" s="9"/>
      <c r="Q124" s="9"/>
      <c r="R124" s="9"/>
    </row>
    <row r="125" spans="1:18" ht="112.5">
      <c r="A125" s="18">
        <f t="shared" si="13"/>
        <v>96</v>
      </c>
      <c r="B125" s="18">
        <v>3526005</v>
      </c>
      <c r="C125" s="17">
        <v>42121600</v>
      </c>
      <c r="D125" s="20" t="s">
        <v>129</v>
      </c>
      <c r="E125" s="20" t="s">
        <v>130</v>
      </c>
      <c r="F125" s="17" t="s">
        <v>106</v>
      </c>
      <c r="G125" s="21">
        <v>40</v>
      </c>
      <c r="H125" s="22">
        <v>26760</v>
      </c>
      <c r="I125" s="23">
        <v>0</v>
      </c>
      <c r="J125" s="22">
        <f t="shared" si="10"/>
        <v>0</v>
      </c>
      <c r="K125" s="22">
        <f t="shared" si="11"/>
        <v>26760</v>
      </c>
      <c r="L125" s="22">
        <f t="shared" si="12"/>
        <v>1070400</v>
      </c>
      <c r="M125" s="70"/>
      <c r="N125" s="9"/>
      <c r="O125" s="11"/>
      <c r="P125" s="9"/>
      <c r="Q125" s="9"/>
      <c r="R125" s="9"/>
    </row>
    <row r="126" spans="1:18" ht="67.5">
      <c r="A126" s="18">
        <f t="shared" si="13"/>
        <v>97</v>
      </c>
      <c r="B126" s="18">
        <v>3526005</v>
      </c>
      <c r="C126" s="17">
        <v>42121600</v>
      </c>
      <c r="D126" s="20" t="s">
        <v>220</v>
      </c>
      <c r="E126" s="20" t="s">
        <v>221</v>
      </c>
      <c r="F126" s="17" t="s">
        <v>92</v>
      </c>
      <c r="G126" s="21">
        <v>8</v>
      </c>
      <c r="H126" s="22">
        <v>24185</v>
      </c>
      <c r="I126" s="23">
        <v>0</v>
      </c>
      <c r="J126" s="22">
        <f t="shared" si="10"/>
        <v>0</v>
      </c>
      <c r="K126" s="22">
        <f t="shared" si="11"/>
        <v>24185</v>
      </c>
      <c r="L126" s="22">
        <f t="shared" si="12"/>
        <v>193480</v>
      </c>
      <c r="M126" s="70"/>
      <c r="N126" s="9"/>
      <c r="O126" s="11"/>
      <c r="P126" s="9"/>
      <c r="Q126" s="9"/>
      <c r="R126" s="9"/>
    </row>
    <row r="127" spans="1:18" ht="56.25">
      <c r="A127" s="18">
        <f t="shared" si="13"/>
        <v>98</v>
      </c>
      <c r="B127" s="18">
        <v>3526005</v>
      </c>
      <c r="C127" s="17">
        <v>42121600</v>
      </c>
      <c r="D127" s="27" t="s">
        <v>132</v>
      </c>
      <c r="E127" s="20" t="s">
        <v>133</v>
      </c>
      <c r="F127" s="17" t="s">
        <v>92</v>
      </c>
      <c r="G127" s="21">
        <v>6</v>
      </c>
      <c r="H127" s="22">
        <v>92410</v>
      </c>
      <c r="I127" s="23">
        <v>0</v>
      </c>
      <c r="J127" s="22">
        <f t="shared" si="10"/>
        <v>0</v>
      </c>
      <c r="K127" s="22">
        <f t="shared" si="11"/>
        <v>92410</v>
      </c>
      <c r="L127" s="22">
        <f t="shared" si="12"/>
        <v>554460</v>
      </c>
      <c r="M127" s="70"/>
      <c r="N127" s="9"/>
      <c r="O127" s="11"/>
      <c r="P127" s="9"/>
      <c r="Q127" s="9"/>
      <c r="R127" s="9"/>
    </row>
    <row r="128" spans="1:18" ht="101.25">
      <c r="A128" s="18">
        <f t="shared" si="13"/>
        <v>99</v>
      </c>
      <c r="B128" s="18">
        <v>3526005</v>
      </c>
      <c r="C128" s="17">
        <v>42121600</v>
      </c>
      <c r="D128" s="20" t="s">
        <v>222</v>
      </c>
      <c r="E128" s="20" t="s">
        <v>223</v>
      </c>
      <c r="F128" s="17" t="s">
        <v>92</v>
      </c>
      <c r="G128" s="21">
        <v>10</v>
      </c>
      <c r="H128" s="22">
        <v>32251</v>
      </c>
      <c r="I128" s="23">
        <v>0</v>
      </c>
      <c r="J128" s="22">
        <f t="shared" si="10"/>
        <v>0</v>
      </c>
      <c r="K128" s="22">
        <f t="shared" si="11"/>
        <v>32251</v>
      </c>
      <c r="L128" s="22">
        <f t="shared" si="12"/>
        <v>322510</v>
      </c>
      <c r="M128" s="70"/>
      <c r="N128" s="9"/>
      <c r="O128" s="11"/>
      <c r="P128" s="9"/>
      <c r="Q128" s="9"/>
      <c r="R128" s="9"/>
    </row>
    <row r="129" spans="1:18" ht="67.5">
      <c r="A129" s="18">
        <f t="shared" si="13"/>
        <v>100</v>
      </c>
      <c r="B129" s="18">
        <v>3526005</v>
      </c>
      <c r="C129" s="17">
        <v>42121600</v>
      </c>
      <c r="D129" s="27" t="s">
        <v>224</v>
      </c>
      <c r="E129" s="20" t="s">
        <v>225</v>
      </c>
      <c r="F129" s="17" t="s">
        <v>138</v>
      </c>
      <c r="G129" s="21">
        <v>3</v>
      </c>
      <c r="H129" s="22">
        <v>335900</v>
      </c>
      <c r="I129" s="23">
        <v>0</v>
      </c>
      <c r="J129" s="22">
        <f t="shared" si="10"/>
        <v>0</v>
      </c>
      <c r="K129" s="22">
        <f t="shared" si="11"/>
        <v>335900</v>
      </c>
      <c r="L129" s="22">
        <f t="shared" si="12"/>
        <v>1007700</v>
      </c>
      <c r="M129" s="70"/>
      <c r="N129" s="9"/>
      <c r="O129" s="11"/>
      <c r="P129" s="9"/>
      <c r="Q129" s="9"/>
      <c r="R129" s="9"/>
    </row>
    <row r="130" spans="1:18" ht="45">
      <c r="A130" s="18">
        <f t="shared" si="13"/>
        <v>101</v>
      </c>
      <c r="B130" s="18">
        <v>3526005</v>
      </c>
      <c r="C130" s="17">
        <v>42121600</v>
      </c>
      <c r="D130" s="20" t="s">
        <v>226</v>
      </c>
      <c r="E130" s="20" t="s">
        <v>227</v>
      </c>
      <c r="F130" s="17" t="s">
        <v>138</v>
      </c>
      <c r="G130" s="21">
        <v>23</v>
      </c>
      <c r="H130" s="22">
        <v>21417</v>
      </c>
      <c r="I130" s="23">
        <v>0</v>
      </c>
      <c r="J130" s="22">
        <f t="shared" si="10"/>
        <v>0</v>
      </c>
      <c r="K130" s="22">
        <f t="shared" si="11"/>
        <v>21417</v>
      </c>
      <c r="L130" s="22">
        <f t="shared" si="12"/>
        <v>492591</v>
      </c>
      <c r="M130" s="70"/>
      <c r="N130" s="9"/>
      <c r="O130" s="11"/>
      <c r="P130" s="9"/>
      <c r="Q130" s="9"/>
      <c r="R130" s="9"/>
    </row>
    <row r="131" spans="1:18" ht="45">
      <c r="A131" s="18">
        <f t="shared" si="13"/>
        <v>102</v>
      </c>
      <c r="B131" s="18">
        <v>3526005</v>
      </c>
      <c r="C131" s="17">
        <v>42121600</v>
      </c>
      <c r="D131" s="27" t="s">
        <v>228</v>
      </c>
      <c r="E131" s="20" t="s">
        <v>229</v>
      </c>
      <c r="F131" s="17" t="s">
        <v>89</v>
      </c>
      <c r="G131" s="21">
        <v>4</v>
      </c>
      <c r="H131" s="22">
        <v>48240</v>
      </c>
      <c r="I131" s="23">
        <v>0</v>
      </c>
      <c r="J131" s="22">
        <f t="shared" si="10"/>
        <v>0</v>
      </c>
      <c r="K131" s="22">
        <f t="shared" si="11"/>
        <v>48240</v>
      </c>
      <c r="L131" s="22">
        <f t="shared" si="12"/>
        <v>192960</v>
      </c>
      <c r="M131" s="70"/>
      <c r="N131" s="9"/>
      <c r="O131" s="11"/>
      <c r="P131" s="9"/>
      <c r="Q131" s="9"/>
      <c r="R131" s="9"/>
    </row>
    <row r="132" spans="1:18" ht="67.5">
      <c r="A132" s="18">
        <f t="shared" si="13"/>
        <v>103</v>
      </c>
      <c r="B132" s="18">
        <v>3526005</v>
      </c>
      <c r="C132" s="17">
        <v>42121600</v>
      </c>
      <c r="D132" s="20" t="s">
        <v>230</v>
      </c>
      <c r="E132" s="20" t="s">
        <v>231</v>
      </c>
      <c r="F132" s="17" t="s">
        <v>92</v>
      </c>
      <c r="G132" s="21">
        <v>2</v>
      </c>
      <c r="H132" s="22">
        <v>16132</v>
      </c>
      <c r="I132" s="23">
        <v>0</v>
      </c>
      <c r="J132" s="22">
        <f t="shared" si="10"/>
        <v>0</v>
      </c>
      <c r="K132" s="22">
        <f t="shared" si="11"/>
        <v>16132</v>
      </c>
      <c r="L132" s="22">
        <f t="shared" si="12"/>
        <v>32264</v>
      </c>
      <c r="M132" s="70"/>
      <c r="N132" s="9"/>
      <c r="O132" s="11"/>
      <c r="P132" s="9"/>
      <c r="Q132" s="9"/>
      <c r="R132" s="9"/>
    </row>
    <row r="133" spans="1:18" ht="56.25">
      <c r="A133" s="18">
        <f t="shared" si="13"/>
        <v>104</v>
      </c>
      <c r="B133" s="18">
        <v>3526005</v>
      </c>
      <c r="C133" s="17">
        <v>42121600</v>
      </c>
      <c r="D133" s="20" t="s">
        <v>232</v>
      </c>
      <c r="E133" s="20" t="s">
        <v>233</v>
      </c>
      <c r="F133" s="17" t="s">
        <v>143</v>
      </c>
      <c r="G133" s="21">
        <v>5</v>
      </c>
      <c r="H133" s="22">
        <v>685406</v>
      </c>
      <c r="I133" s="23">
        <v>0</v>
      </c>
      <c r="J133" s="22">
        <f t="shared" si="10"/>
        <v>0</v>
      </c>
      <c r="K133" s="22">
        <f t="shared" si="11"/>
        <v>685406</v>
      </c>
      <c r="L133" s="22">
        <f t="shared" si="12"/>
        <v>3427030</v>
      </c>
      <c r="M133" s="70"/>
      <c r="N133" s="9"/>
      <c r="O133" s="11"/>
      <c r="P133" s="9"/>
      <c r="Q133" s="9"/>
      <c r="R133" s="9"/>
    </row>
    <row r="134" spans="1:18" ht="101.25">
      <c r="A134" s="18">
        <f t="shared" si="13"/>
        <v>105</v>
      </c>
      <c r="B134" s="18">
        <v>3526005</v>
      </c>
      <c r="C134" s="17">
        <v>42121600</v>
      </c>
      <c r="D134" s="20" t="s">
        <v>139</v>
      </c>
      <c r="E134" s="20" t="s">
        <v>140</v>
      </c>
      <c r="F134" s="17" t="s">
        <v>138</v>
      </c>
      <c r="G134" s="21">
        <v>13</v>
      </c>
      <c r="H134" s="22">
        <v>55261</v>
      </c>
      <c r="I134" s="23">
        <v>0</v>
      </c>
      <c r="J134" s="22">
        <f t="shared" si="10"/>
        <v>0</v>
      </c>
      <c r="K134" s="22">
        <f t="shared" si="11"/>
        <v>55261</v>
      </c>
      <c r="L134" s="22">
        <f t="shared" si="12"/>
        <v>718393</v>
      </c>
      <c r="M134" s="70"/>
      <c r="N134" s="9"/>
      <c r="O134" s="11"/>
      <c r="P134" s="9"/>
      <c r="Q134" s="9"/>
      <c r="R134" s="9"/>
    </row>
    <row r="135" spans="1:18" ht="90">
      <c r="A135" s="18">
        <f t="shared" si="13"/>
        <v>106</v>
      </c>
      <c r="B135" s="18"/>
      <c r="C135" s="17">
        <v>3526005</v>
      </c>
      <c r="D135" s="20" t="s">
        <v>141</v>
      </c>
      <c r="E135" s="20" t="s">
        <v>142</v>
      </c>
      <c r="F135" s="17" t="s">
        <v>143</v>
      </c>
      <c r="G135" s="21">
        <v>14</v>
      </c>
      <c r="H135" s="22">
        <v>211121</v>
      </c>
      <c r="I135" s="23">
        <v>0</v>
      </c>
      <c r="J135" s="22">
        <f t="shared" si="10"/>
        <v>0</v>
      </c>
      <c r="K135" s="22">
        <f t="shared" si="11"/>
        <v>211121</v>
      </c>
      <c r="L135" s="22">
        <f t="shared" si="12"/>
        <v>2955694</v>
      </c>
      <c r="M135" s="70"/>
      <c r="N135" s="9"/>
      <c r="O135" s="11"/>
      <c r="P135" s="9"/>
      <c r="Q135" s="9"/>
      <c r="R135" s="9"/>
    </row>
    <row r="136" spans="1:18" ht="78.75">
      <c r="A136" s="18">
        <f t="shared" si="13"/>
        <v>107</v>
      </c>
      <c r="B136" s="18">
        <v>3526005</v>
      </c>
      <c r="C136" s="17">
        <v>42121600</v>
      </c>
      <c r="D136" s="27" t="s">
        <v>234</v>
      </c>
      <c r="E136" s="20" t="s">
        <v>235</v>
      </c>
      <c r="F136" s="17" t="s">
        <v>119</v>
      </c>
      <c r="G136" s="21">
        <v>15</v>
      </c>
      <c r="H136" s="22">
        <v>7898</v>
      </c>
      <c r="I136" s="23">
        <v>0</v>
      </c>
      <c r="J136" s="22">
        <f t="shared" si="10"/>
        <v>0</v>
      </c>
      <c r="K136" s="22">
        <f t="shared" si="11"/>
        <v>7898</v>
      </c>
      <c r="L136" s="22">
        <f t="shared" si="12"/>
        <v>118470</v>
      </c>
      <c r="M136" s="70"/>
      <c r="N136" s="9"/>
      <c r="O136" s="11"/>
      <c r="P136" s="9"/>
      <c r="Q136" s="9"/>
      <c r="R136" s="9"/>
    </row>
    <row r="137" spans="1:18" ht="247.5">
      <c r="A137" s="18">
        <f t="shared" si="13"/>
        <v>108</v>
      </c>
      <c r="B137" s="18">
        <v>3526005</v>
      </c>
      <c r="C137" s="17">
        <v>42121600</v>
      </c>
      <c r="D137" s="20" t="s">
        <v>236</v>
      </c>
      <c r="E137" s="20" t="s">
        <v>237</v>
      </c>
      <c r="F137" s="17" t="s">
        <v>180</v>
      </c>
      <c r="G137" s="21">
        <v>3</v>
      </c>
      <c r="H137" s="22">
        <v>90979</v>
      </c>
      <c r="I137" s="23">
        <v>0</v>
      </c>
      <c r="J137" s="22">
        <f t="shared" si="10"/>
        <v>0</v>
      </c>
      <c r="K137" s="22">
        <f t="shared" si="11"/>
        <v>90979</v>
      </c>
      <c r="L137" s="22">
        <f t="shared" si="12"/>
        <v>272937</v>
      </c>
      <c r="M137" s="70"/>
      <c r="N137" s="9"/>
      <c r="O137" s="11"/>
      <c r="P137" s="9"/>
      <c r="Q137" s="9"/>
      <c r="R137" s="9"/>
    </row>
    <row r="138" spans="1:18" ht="247.5">
      <c r="A138" s="18">
        <f t="shared" si="13"/>
        <v>109</v>
      </c>
      <c r="B138" s="18">
        <v>3526005</v>
      </c>
      <c r="C138" s="17">
        <v>42121600</v>
      </c>
      <c r="D138" s="20" t="s">
        <v>151</v>
      </c>
      <c r="E138" s="20" t="s">
        <v>152</v>
      </c>
      <c r="F138" s="17" t="s">
        <v>101</v>
      </c>
      <c r="G138" s="21">
        <v>3</v>
      </c>
      <c r="H138" s="22">
        <v>58271</v>
      </c>
      <c r="I138" s="23">
        <v>0</v>
      </c>
      <c r="J138" s="22">
        <f t="shared" si="10"/>
        <v>0</v>
      </c>
      <c r="K138" s="22">
        <f t="shared" si="11"/>
        <v>58271</v>
      </c>
      <c r="L138" s="22">
        <f t="shared" si="12"/>
        <v>174813</v>
      </c>
      <c r="M138" s="70"/>
      <c r="N138" s="9"/>
      <c r="O138" s="11"/>
      <c r="P138" s="9"/>
      <c r="Q138" s="9"/>
      <c r="R138" s="9"/>
    </row>
    <row r="139" spans="1:18" ht="56.25">
      <c r="A139" s="18">
        <f t="shared" si="13"/>
        <v>110</v>
      </c>
      <c r="B139" s="18">
        <v>3526005</v>
      </c>
      <c r="C139" s="17">
        <v>42121600</v>
      </c>
      <c r="D139" s="27" t="s">
        <v>238</v>
      </c>
      <c r="E139" s="20" t="s">
        <v>239</v>
      </c>
      <c r="F139" s="17" t="s">
        <v>92</v>
      </c>
      <c r="G139" s="21">
        <v>3</v>
      </c>
      <c r="H139" s="22">
        <v>113457</v>
      </c>
      <c r="I139" s="23">
        <v>0</v>
      </c>
      <c r="J139" s="22">
        <f t="shared" si="10"/>
        <v>0</v>
      </c>
      <c r="K139" s="22">
        <f t="shared" si="11"/>
        <v>113457</v>
      </c>
      <c r="L139" s="22">
        <f t="shared" si="12"/>
        <v>340371</v>
      </c>
      <c r="M139" s="70"/>
      <c r="N139" s="9"/>
      <c r="O139" s="11"/>
      <c r="P139" s="9"/>
      <c r="Q139" s="9"/>
      <c r="R139" s="9"/>
    </row>
    <row r="140" spans="1:18" ht="33.75">
      <c r="A140" s="18">
        <f t="shared" si="13"/>
        <v>111</v>
      </c>
      <c r="B140" s="18">
        <v>3526005</v>
      </c>
      <c r="C140" s="17">
        <v>42121600</v>
      </c>
      <c r="D140" s="20" t="s">
        <v>240</v>
      </c>
      <c r="E140" s="20" t="s">
        <v>241</v>
      </c>
      <c r="F140" s="18" t="s">
        <v>106</v>
      </c>
      <c r="G140" s="21">
        <v>13</v>
      </c>
      <c r="H140" s="22">
        <v>2840</v>
      </c>
      <c r="I140" s="23">
        <v>0.19</v>
      </c>
      <c r="J140" s="22">
        <f>ROUND(H140*I140,0)</f>
        <v>540</v>
      </c>
      <c r="K140" s="22">
        <f t="shared" si="11"/>
        <v>3380</v>
      </c>
      <c r="L140" s="22">
        <f t="shared" si="12"/>
        <v>43940</v>
      </c>
      <c r="M140" s="70"/>
      <c r="N140" s="9"/>
      <c r="O140" s="11"/>
      <c r="P140" s="9"/>
      <c r="Q140" s="9"/>
      <c r="R140" s="9"/>
    </row>
    <row r="141" spans="1:18" ht="45">
      <c r="A141" s="18">
        <f t="shared" si="13"/>
        <v>112</v>
      </c>
      <c r="B141" s="18">
        <v>3526005</v>
      </c>
      <c r="C141" s="17">
        <v>42121600</v>
      </c>
      <c r="D141" s="20" t="s">
        <v>242</v>
      </c>
      <c r="E141" s="20" t="s">
        <v>243</v>
      </c>
      <c r="F141" s="17" t="s">
        <v>106</v>
      </c>
      <c r="G141" s="21">
        <v>100</v>
      </c>
      <c r="H141" s="22">
        <v>2892</v>
      </c>
      <c r="I141" s="23">
        <v>0.19</v>
      </c>
      <c r="J141" s="22">
        <f>ROUND(H141*I141,0)</f>
        <v>549</v>
      </c>
      <c r="K141" s="22">
        <f t="shared" si="11"/>
        <v>3441</v>
      </c>
      <c r="L141" s="22">
        <f t="shared" si="12"/>
        <v>344100</v>
      </c>
      <c r="M141" s="70"/>
      <c r="N141" s="9"/>
      <c r="O141" s="11"/>
      <c r="P141" s="9"/>
      <c r="Q141" s="9"/>
      <c r="R141" s="9"/>
    </row>
    <row r="142" spans="1:18" ht="101.25">
      <c r="A142" s="18">
        <f t="shared" si="13"/>
        <v>113</v>
      </c>
      <c r="B142" s="18">
        <v>3526005</v>
      </c>
      <c r="C142" s="17">
        <v>42121600</v>
      </c>
      <c r="D142" s="20" t="s">
        <v>244</v>
      </c>
      <c r="E142" s="20" t="s">
        <v>245</v>
      </c>
      <c r="F142" s="17" t="s">
        <v>106</v>
      </c>
      <c r="G142" s="21">
        <v>6</v>
      </c>
      <c r="H142" s="22">
        <v>2311</v>
      </c>
      <c r="I142" s="23">
        <v>0.19</v>
      </c>
      <c r="J142" s="22">
        <f>ROUND(H142*I142,0)</f>
        <v>439</v>
      </c>
      <c r="K142" s="22">
        <f t="shared" si="11"/>
        <v>2750</v>
      </c>
      <c r="L142" s="22">
        <f t="shared" si="12"/>
        <v>16500</v>
      </c>
      <c r="M142" s="70"/>
      <c r="N142" s="9"/>
      <c r="O142" s="11"/>
      <c r="P142" s="9"/>
      <c r="Q142" s="9"/>
      <c r="R142" s="9"/>
    </row>
    <row r="143" spans="1:18" ht="101.25">
      <c r="A143" s="18">
        <f t="shared" si="13"/>
        <v>114</v>
      </c>
      <c r="B143" s="18">
        <v>3526005</v>
      </c>
      <c r="C143" s="17">
        <v>42121600</v>
      </c>
      <c r="D143" s="20" t="s">
        <v>246</v>
      </c>
      <c r="E143" s="20" t="s">
        <v>247</v>
      </c>
      <c r="F143" s="17" t="s">
        <v>106</v>
      </c>
      <c r="G143" s="21">
        <v>13</v>
      </c>
      <c r="H143" s="22">
        <v>2311</v>
      </c>
      <c r="I143" s="23">
        <v>0.19</v>
      </c>
      <c r="J143" s="22">
        <f t="shared" si="10"/>
        <v>439</v>
      </c>
      <c r="K143" s="22">
        <f t="shared" si="11"/>
        <v>2750</v>
      </c>
      <c r="L143" s="22">
        <f t="shared" si="12"/>
        <v>35750</v>
      </c>
      <c r="M143" s="70"/>
      <c r="N143" s="9"/>
      <c r="O143" s="11"/>
      <c r="P143" s="9"/>
      <c r="Q143" s="9"/>
      <c r="R143" s="9"/>
    </row>
    <row r="144" spans="1:18" ht="56.25">
      <c r="A144" s="18">
        <f t="shared" si="13"/>
        <v>115</v>
      </c>
      <c r="B144" s="18">
        <v>3526005</v>
      </c>
      <c r="C144" s="17">
        <v>42121600</v>
      </c>
      <c r="D144" s="20" t="s">
        <v>248</v>
      </c>
      <c r="E144" s="20" t="s">
        <v>249</v>
      </c>
      <c r="F144" s="17" t="s">
        <v>92</v>
      </c>
      <c r="G144" s="21">
        <v>14</v>
      </c>
      <c r="H144" s="22">
        <v>70023</v>
      </c>
      <c r="I144" s="23">
        <v>0</v>
      </c>
      <c r="J144" s="22">
        <f t="shared" si="10"/>
        <v>0</v>
      </c>
      <c r="K144" s="22">
        <f t="shared" si="11"/>
        <v>70023</v>
      </c>
      <c r="L144" s="22">
        <f t="shared" si="12"/>
        <v>980322</v>
      </c>
      <c r="M144" s="70"/>
      <c r="N144" s="9"/>
      <c r="O144" s="11"/>
      <c r="P144" s="9"/>
      <c r="Q144" s="9"/>
      <c r="R144" s="9"/>
    </row>
    <row r="145" spans="1:18" ht="112.5">
      <c r="A145" s="18">
        <f t="shared" si="13"/>
        <v>116</v>
      </c>
      <c r="B145" s="18">
        <v>3526005</v>
      </c>
      <c r="C145" s="17">
        <v>42121600</v>
      </c>
      <c r="D145" s="27" t="s">
        <v>250</v>
      </c>
      <c r="E145" s="20" t="s">
        <v>251</v>
      </c>
      <c r="F145" s="17" t="s">
        <v>92</v>
      </c>
      <c r="G145" s="21">
        <v>125</v>
      </c>
      <c r="H145" s="22">
        <v>44028</v>
      </c>
      <c r="I145" s="23">
        <v>0</v>
      </c>
      <c r="J145" s="22">
        <f t="shared" si="10"/>
        <v>0</v>
      </c>
      <c r="K145" s="22">
        <f t="shared" si="11"/>
        <v>44028</v>
      </c>
      <c r="L145" s="22">
        <f t="shared" si="12"/>
        <v>5503500</v>
      </c>
      <c r="M145" s="70"/>
      <c r="N145" s="9"/>
      <c r="O145" s="11"/>
      <c r="P145" s="9"/>
      <c r="Q145" s="9"/>
      <c r="R145" s="9"/>
    </row>
    <row r="146" spans="1:18" ht="33.75">
      <c r="A146" s="18">
        <f t="shared" si="13"/>
        <v>117</v>
      </c>
      <c r="B146" s="18">
        <v>3526005</v>
      </c>
      <c r="C146" s="17">
        <v>42121600</v>
      </c>
      <c r="D146" s="20" t="s">
        <v>252</v>
      </c>
      <c r="E146" s="20" t="s">
        <v>253</v>
      </c>
      <c r="F146" s="17" t="s">
        <v>92</v>
      </c>
      <c r="G146" s="21">
        <v>6</v>
      </c>
      <c r="H146" s="22">
        <v>79843</v>
      </c>
      <c r="I146" s="23">
        <v>0</v>
      </c>
      <c r="J146" s="22">
        <f t="shared" si="10"/>
        <v>0</v>
      </c>
      <c r="K146" s="22">
        <f t="shared" si="11"/>
        <v>79843</v>
      </c>
      <c r="L146" s="22">
        <f t="shared" si="12"/>
        <v>479058</v>
      </c>
      <c r="M146" s="70"/>
      <c r="N146" s="9"/>
      <c r="O146" s="11"/>
      <c r="P146" s="9"/>
      <c r="Q146" s="9"/>
      <c r="R146" s="9"/>
    </row>
    <row r="147" spans="1:18" ht="33.75">
      <c r="A147" s="18">
        <f t="shared" si="13"/>
        <v>118</v>
      </c>
      <c r="B147" s="18">
        <v>3423108</v>
      </c>
      <c r="C147" s="17">
        <v>42121600</v>
      </c>
      <c r="D147" s="20" t="s">
        <v>155</v>
      </c>
      <c r="E147" s="20" t="s">
        <v>156</v>
      </c>
      <c r="F147" s="17" t="s">
        <v>77</v>
      </c>
      <c r="G147" s="21">
        <v>3</v>
      </c>
      <c r="H147" s="22">
        <v>153881</v>
      </c>
      <c r="I147" s="23">
        <v>0</v>
      </c>
      <c r="J147" s="22">
        <f>ROUND(H147*I147,0)</f>
        <v>0</v>
      </c>
      <c r="K147" s="22">
        <f t="shared" ref="K147" si="14">ROUND(H147+J147,0)</f>
        <v>153881</v>
      </c>
      <c r="L147" s="22">
        <f t="shared" si="12"/>
        <v>461643</v>
      </c>
      <c r="M147" s="70"/>
      <c r="N147" s="9"/>
      <c r="O147" s="11"/>
      <c r="P147" s="9"/>
      <c r="Q147" s="9"/>
      <c r="R147" s="9"/>
    </row>
    <row r="148" spans="1:18" ht="18.75" customHeight="1">
      <c r="A148" s="59" t="s">
        <v>3</v>
      </c>
      <c r="B148" s="59"/>
      <c r="C148" s="59"/>
      <c r="D148" s="59"/>
      <c r="E148" s="59"/>
      <c r="F148" s="59"/>
      <c r="G148" s="59"/>
      <c r="H148" s="59"/>
      <c r="I148" s="59"/>
      <c r="J148" s="59"/>
      <c r="K148" s="59"/>
      <c r="L148" s="24">
        <f>SUM(L83:L147)</f>
        <v>86494215</v>
      </c>
      <c r="M148" s="71"/>
      <c r="N148" s="48" t="s">
        <v>4</v>
      </c>
      <c r="O148" s="49"/>
      <c r="P148" s="49"/>
      <c r="Q148" s="50"/>
      <c r="R148" s="10" t="s">
        <v>12</v>
      </c>
    </row>
    <row r="149" spans="1:18" ht="17.25" customHeight="1">
      <c r="A149" s="25"/>
      <c r="B149" s="25"/>
      <c r="C149" s="25"/>
      <c r="D149" s="25"/>
      <c r="E149" s="25"/>
      <c r="F149" s="25"/>
      <c r="G149" s="25"/>
      <c r="H149" s="25"/>
      <c r="I149" s="25"/>
      <c r="J149" s="25"/>
      <c r="K149" s="25"/>
      <c r="L149" s="25"/>
    </row>
    <row r="150" spans="1:18" ht="27" customHeight="1">
      <c r="A150" s="68" t="s">
        <v>254</v>
      </c>
      <c r="B150" s="69"/>
      <c r="C150" s="64" t="s">
        <v>255</v>
      </c>
      <c r="D150" s="64"/>
      <c r="E150" s="64"/>
      <c r="F150" s="38" t="s">
        <v>256</v>
      </c>
      <c r="G150" s="55" t="s">
        <v>23</v>
      </c>
      <c r="H150" s="56"/>
      <c r="I150" s="56"/>
      <c r="J150" s="56"/>
      <c r="K150" s="56"/>
      <c r="L150" s="56"/>
      <c r="M150" s="34"/>
      <c r="N150" s="63" t="s">
        <v>2</v>
      </c>
      <c r="O150" s="63"/>
      <c r="P150" s="63"/>
      <c r="Q150" s="63"/>
      <c r="R150" s="63"/>
    </row>
    <row r="151" spans="1:18" ht="45">
      <c r="A151" s="37" t="s">
        <v>0</v>
      </c>
      <c r="B151" s="28" t="s">
        <v>24</v>
      </c>
      <c r="C151" s="28" t="s">
        <v>25</v>
      </c>
      <c r="D151" s="65" t="s">
        <v>26</v>
      </c>
      <c r="E151" s="65"/>
      <c r="F151" s="29" t="s">
        <v>1</v>
      </c>
      <c r="G151" s="16" t="s">
        <v>22</v>
      </c>
      <c r="H151" s="16" t="s">
        <v>28</v>
      </c>
      <c r="I151" s="16" t="s">
        <v>5</v>
      </c>
      <c r="J151" s="16" t="s">
        <v>29</v>
      </c>
      <c r="K151" s="16" t="s">
        <v>27</v>
      </c>
      <c r="L151" s="16" t="s">
        <v>30</v>
      </c>
      <c r="M151" s="7" t="s">
        <v>288</v>
      </c>
      <c r="N151" s="7" t="s">
        <v>31</v>
      </c>
      <c r="O151" s="7" t="s">
        <v>5</v>
      </c>
      <c r="P151" s="7" t="s">
        <v>32</v>
      </c>
      <c r="Q151" s="7" t="s">
        <v>33</v>
      </c>
      <c r="R151" s="7" t="s">
        <v>283</v>
      </c>
    </row>
    <row r="152" spans="1:18" ht="78.75">
      <c r="A152" s="18">
        <v>119</v>
      </c>
      <c r="B152" s="18">
        <v>4815005</v>
      </c>
      <c r="C152" s="18">
        <v>42121600</v>
      </c>
      <c r="D152" s="20" t="s">
        <v>257</v>
      </c>
      <c r="E152" s="30" t="s">
        <v>258</v>
      </c>
      <c r="F152" s="17" t="s">
        <v>106</v>
      </c>
      <c r="G152" s="21">
        <v>47</v>
      </c>
      <c r="H152" s="22">
        <v>627</v>
      </c>
      <c r="I152" s="23">
        <v>0.19</v>
      </c>
      <c r="J152" s="22">
        <f t="shared" ref="J152:J160" si="15">ROUND(H152*I152,0)</f>
        <v>119</v>
      </c>
      <c r="K152" s="22">
        <f t="shared" ref="K152:K160" si="16">ROUND(H152+J152,0)</f>
        <v>746</v>
      </c>
      <c r="L152" s="22">
        <f t="shared" ref="L152:L159" si="17">ROUND(K152*G152,0)</f>
        <v>35062</v>
      </c>
      <c r="M152" s="70"/>
      <c r="N152" s="9"/>
      <c r="O152" s="11"/>
      <c r="P152" s="9"/>
      <c r="Q152" s="9"/>
      <c r="R152" s="9"/>
    </row>
    <row r="153" spans="1:18" ht="78.75">
      <c r="A153" s="18">
        <f>+A152+1</f>
        <v>120</v>
      </c>
      <c r="B153" s="18">
        <v>4815005</v>
      </c>
      <c r="C153" s="18">
        <v>42121600</v>
      </c>
      <c r="D153" s="20" t="s">
        <v>259</v>
      </c>
      <c r="E153" s="30" t="s">
        <v>260</v>
      </c>
      <c r="F153" s="17" t="s">
        <v>106</v>
      </c>
      <c r="G153" s="21">
        <v>47</v>
      </c>
      <c r="H153" s="22">
        <v>540</v>
      </c>
      <c r="I153" s="23">
        <v>0.19</v>
      </c>
      <c r="J153" s="22">
        <f t="shared" si="15"/>
        <v>103</v>
      </c>
      <c r="K153" s="22">
        <f t="shared" si="16"/>
        <v>643</v>
      </c>
      <c r="L153" s="22">
        <f t="shared" si="17"/>
        <v>30221</v>
      </c>
      <c r="M153" s="70"/>
      <c r="N153" s="9"/>
      <c r="O153" s="11"/>
      <c r="P153" s="9"/>
      <c r="Q153" s="9"/>
      <c r="R153" s="9"/>
    </row>
    <row r="154" spans="1:18" ht="78.75">
      <c r="A154" s="18">
        <f t="shared" ref="A154:A160" si="18">+A153+1</f>
        <v>121</v>
      </c>
      <c r="B154" s="18">
        <v>4815005</v>
      </c>
      <c r="C154" s="18">
        <v>42121600</v>
      </c>
      <c r="D154" s="20" t="s">
        <v>261</v>
      </c>
      <c r="E154" s="30" t="s">
        <v>262</v>
      </c>
      <c r="F154" s="17" t="s">
        <v>106</v>
      </c>
      <c r="G154" s="21">
        <v>2</v>
      </c>
      <c r="H154" s="22">
        <v>1041</v>
      </c>
      <c r="I154" s="23">
        <v>0.19</v>
      </c>
      <c r="J154" s="22">
        <f t="shared" si="15"/>
        <v>198</v>
      </c>
      <c r="K154" s="22">
        <f t="shared" si="16"/>
        <v>1239</v>
      </c>
      <c r="L154" s="22">
        <f t="shared" si="17"/>
        <v>2478</v>
      </c>
      <c r="M154" s="70"/>
      <c r="N154" s="9"/>
      <c r="O154" s="11"/>
      <c r="P154" s="9"/>
      <c r="Q154" s="9"/>
      <c r="R154" s="9"/>
    </row>
    <row r="155" spans="1:18" ht="33.75">
      <c r="A155" s="18">
        <f t="shared" si="18"/>
        <v>122</v>
      </c>
      <c r="B155" s="18">
        <v>48150</v>
      </c>
      <c r="C155" s="18">
        <v>42121600</v>
      </c>
      <c r="D155" s="20" t="s">
        <v>263</v>
      </c>
      <c r="E155" s="20" t="s">
        <v>264</v>
      </c>
      <c r="F155" s="17" t="s">
        <v>106</v>
      </c>
      <c r="G155" s="21">
        <v>17</v>
      </c>
      <c r="H155" s="22">
        <v>7101</v>
      </c>
      <c r="I155" s="23">
        <v>0.19</v>
      </c>
      <c r="J155" s="22">
        <f t="shared" si="15"/>
        <v>1349</v>
      </c>
      <c r="K155" s="22">
        <f t="shared" si="16"/>
        <v>8450</v>
      </c>
      <c r="L155" s="22">
        <f t="shared" si="17"/>
        <v>143650</v>
      </c>
      <c r="M155" s="70"/>
      <c r="N155" s="9"/>
      <c r="O155" s="11"/>
      <c r="P155" s="9"/>
      <c r="Q155" s="9"/>
      <c r="R155" s="9"/>
    </row>
    <row r="156" spans="1:18" ht="33.75">
      <c r="A156" s="18">
        <f t="shared" si="18"/>
        <v>123</v>
      </c>
      <c r="B156" s="18">
        <v>4815006</v>
      </c>
      <c r="C156" s="18">
        <v>42121600</v>
      </c>
      <c r="D156" s="20" t="s">
        <v>265</v>
      </c>
      <c r="E156" s="30" t="s">
        <v>266</v>
      </c>
      <c r="F156" s="17" t="s">
        <v>106</v>
      </c>
      <c r="G156" s="21">
        <v>29</v>
      </c>
      <c r="H156" s="22">
        <v>6808</v>
      </c>
      <c r="I156" s="23">
        <v>0.19</v>
      </c>
      <c r="J156" s="22">
        <f t="shared" si="15"/>
        <v>1294</v>
      </c>
      <c r="K156" s="22">
        <f t="shared" si="16"/>
        <v>8102</v>
      </c>
      <c r="L156" s="22">
        <f t="shared" si="17"/>
        <v>234958</v>
      </c>
      <c r="M156" s="70"/>
      <c r="N156" s="9"/>
      <c r="O156" s="11"/>
      <c r="P156" s="9"/>
      <c r="Q156" s="9"/>
      <c r="R156" s="9"/>
    </row>
    <row r="157" spans="1:18" ht="33.75">
      <c r="A157" s="18">
        <f t="shared" si="18"/>
        <v>124</v>
      </c>
      <c r="B157" s="18">
        <v>4815006</v>
      </c>
      <c r="C157" s="18">
        <v>42121600</v>
      </c>
      <c r="D157" s="20" t="s">
        <v>267</v>
      </c>
      <c r="E157" s="30" t="s">
        <v>268</v>
      </c>
      <c r="F157" s="17" t="s">
        <v>106</v>
      </c>
      <c r="G157" s="21">
        <v>3</v>
      </c>
      <c r="H157" s="22">
        <v>6989</v>
      </c>
      <c r="I157" s="23">
        <v>0.19</v>
      </c>
      <c r="J157" s="22">
        <f t="shared" si="15"/>
        <v>1328</v>
      </c>
      <c r="K157" s="22">
        <f t="shared" si="16"/>
        <v>8317</v>
      </c>
      <c r="L157" s="22">
        <f t="shared" si="17"/>
        <v>24951</v>
      </c>
      <c r="M157" s="70"/>
      <c r="N157" s="9"/>
      <c r="O157" s="11"/>
      <c r="P157" s="9"/>
      <c r="Q157" s="9"/>
      <c r="R157" s="9"/>
    </row>
    <row r="158" spans="1:18" ht="56.25">
      <c r="A158" s="18">
        <f t="shared" si="18"/>
        <v>125</v>
      </c>
      <c r="B158" s="18">
        <v>4815003</v>
      </c>
      <c r="C158" s="18">
        <v>42121600</v>
      </c>
      <c r="D158" s="20" t="s">
        <v>269</v>
      </c>
      <c r="E158" s="30" t="s">
        <v>270</v>
      </c>
      <c r="F158" s="17" t="s">
        <v>106</v>
      </c>
      <c r="G158" s="21">
        <v>3</v>
      </c>
      <c r="H158" s="22">
        <v>5250</v>
      </c>
      <c r="I158" s="23">
        <v>0</v>
      </c>
      <c r="J158" s="22">
        <f t="shared" si="15"/>
        <v>0</v>
      </c>
      <c r="K158" s="22">
        <f t="shared" si="16"/>
        <v>5250</v>
      </c>
      <c r="L158" s="22">
        <f t="shared" si="17"/>
        <v>15750</v>
      </c>
      <c r="M158" s="70"/>
      <c r="N158" s="9"/>
      <c r="O158" s="11"/>
      <c r="P158" s="9"/>
      <c r="Q158" s="9"/>
      <c r="R158" s="9"/>
    </row>
    <row r="159" spans="1:18" ht="56.25">
      <c r="A159" s="18">
        <f t="shared" si="18"/>
        <v>126</v>
      </c>
      <c r="B159" s="18">
        <v>4815003</v>
      </c>
      <c r="C159" s="18">
        <v>42121600</v>
      </c>
      <c r="D159" s="20" t="s">
        <v>271</v>
      </c>
      <c r="E159" s="30" t="s">
        <v>272</v>
      </c>
      <c r="F159" s="17" t="s">
        <v>106</v>
      </c>
      <c r="G159" s="21">
        <v>31</v>
      </c>
      <c r="H159" s="22">
        <v>5247</v>
      </c>
      <c r="I159" s="23">
        <v>0</v>
      </c>
      <c r="J159" s="22">
        <f t="shared" si="15"/>
        <v>0</v>
      </c>
      <c r="K159" s="22">
        <f t="shared" si="16"/>
        <v>5247</v>
      </c>
      <c r="L159" s="22">
        <f t="shared" si="17"/>
        <v>162657</v>
      </c>
      <c r="M159" s="70"/>
      <c r="N159" s="9"/>
      <c r="O159" s="11"/>
      <c r="P159" s="9"/>
      <c r="Q159" s="9"/>
      <c r="R159" s="9"/>
    </row>
    <row r="160" spans="1:18" ht="67.5">
      <c r="A160" s="18">
        <f t="shared" si="18"/>
        <v>127</v>
      </c>
      <c r="B160" s="18">
        <v>4815007</v>
      </c>
      <c r="C160" s="18">
        <v>42121600</v>
      </c>
      <c r="D160" s="20" t="s">
        <v>273</v>
      </c>
      <c r="E160" s="30" t="s">
        <v>274</v>
      </c>
      <c r="F160" s="17" t="s">
        <v>106</v>
      </c>
      <c r="G160" s="21">
        <v>37</v>
      </c>
      <c r="H160" s="22">
        <v>5252</v>
      </c>
      <c r="I160" s="23">
        <v>0</v>
      </c>
      <c r="J160" s="22">
        <f t="shared" si="15"/>
        <v>0</v>
      </c>
      <c r="K160" s="22">
        <f t="shared" si="16"/>
        <v>5252</v>
      </c>
      <c r="L160" s="22">
        <f>ROUND(K160*G160,0)</f>
        <v>194324</v>
      </c>
      <c r="M160" s="70"/>
      <c r="N160" s="9"/>
      <c r="O160" s="11"/>
      <c r="P160" s="9"/>
      <c r="Q160" s="9"/>
      <c r="R160" s="9"/>
    </row>
    <row r="161" spans="1:18" ht="22.5" customHeight="1">
      <c r="A161" s="59" t="s">
        <v>3</v>
      </c>
      <c r="B161" s="59"/>
      <c r="C161" s="59"/>
      <c r="D161" s="59"/>
      <c r="E161" s="59"/>
      <c r="F161" s="59"/>
      <c r="G161" s="59"/>
      <c r="H161" s="59"/>
      <c r="I161" s="59"/>
      <c r="J161" s="59"/>
      <c r="K161" s="59"/>
      <c r="L161" s="24">
        <f>SUM(L152:L160)</f>
        <v>844051</v>
      </c>
      <c r="M161" s="71"/>
      <c r="N161" s="48" t="s">
        <v>4</v>
      </c>
      <c r="O161" s="49"/>
      <c r="P161" s="49"/>
      <c r="Q161" s="50"/>
      <c r="R161" s="10" t="s">
        <v>12</v>
      </c>
    </row>
    <row r="162" spans="1:18">
      <c r="A162" s="25"/>
      <c r="B162" s="25"/>
      <c r="C162" s="25"/>
      <c r="D162" s="25"/>
      <c r="E162" s="25"/>
      <c r="F162" s="25"/>
      <c r="G162" s="25"/>
      <c r="H162" s="25"/>
      <c r="I162" s="25"/>
      <c r="J162" s="25"/>
      <c r="K162" s="25"/>
      <c r="L162" s="25"/>
    </row>
    <row r="163" spans="1:18" ht="29.25" customHeight="1">
      <c r="A163" s="68" t="s">
        <v>254</v>
      </c>
      <c r="B163" s="69"/>
      <c r="C163" s="64" t="s">
        <v>275</v>
      </c>
      <c r="D163" s="64"/>
      <c r="E163" s="64"/>
      <c r="F163" s="38" t="s">
        <v>276</v>
      </c>
      <c r="G163" s="55" t="s">
        <v>23</v>
      </c>
      <c r="H163" s="56"/>
      <c r="I163" s="56"/>
      <c r="J163" s="56"/>
      <c r="K163" s="56"/>
      <c r="L163" s="56"/>
      <c r="M163" s="34"/>
      <c r="N163" s="63" t="s">
        <v>2</v>
      </c>
      <c r="O163" s="63"/>
      <c r="P163" s="63"/>
      <c r="Q163" s="63"/>
      <c r="R163" s="63"/>
    </row>
    <row r="164" spans="1:18" ht="45">
      <c r="A164" s="37" t="s">
        <v>0</v>
      </c>
      <c r="B164" s="28" t="s">
        <v>24</v>
      </c>
      <c r="C164" s="28" t="s">
        <v>25</v>
      </c>
      <c r="D164" s="65" t="s">
        <v>26</v>
      </c>
      <c r="E164" s="65"/>
      <c r="F164" s="29" t="s">
        <v>1</v>
      </c>
      <c r="G164" s="16" t="s">
        <v>22</v>
      </c>
      <c r="H164" s="16" t="s">
        <v>28</v>
      </c>
      <c r="I164" s="16" t="s">
        <v>5</v>
      </c>
      <c r="J164" s="16" t="s">
        <v>29</v>
      </c>
      <c r="K164" s="16" t="s">
        <v>27</v>
      </c>
      <c r="L164" s="16" t="s">
        <v>30</v>
      </c>
      <c r="M164" s="7" t="s">
        <v>288</v>
      </c>
      <c r="N164" s="7" t="s">
        <v>31</v>
      </c>
      <c r="O164" s="7" t="s">
        <v>5</v>
      </c>
      <c r="P164" s="7" t="s">
        <v>32</v>
      </c>
      <c r="Q164" s="7" t="s">
        <v>33</v>
      </c>
      <c r="R164" s="7" t="s">
        <v>283</v>
      </c>
    </row>
    <row r="165" spans="1:18" ht="33.75">
      <c r="A165" s="18">
        <v>128</v>
      </c>
      <c r="B165" s="18">
        <v>4815001</v>
      </c>
      <c r="C165" s="17">
        <v>42121600</v>
      </c>
      <c r="D165" s="20" t="s">
        <v>263</v>
      </c>
      <c r="E165" s="20" t="s">
        <v>277</v>
      </c>
      <c r="F165" s="17" t="s">
        <v>106</v>
      </c>
      <c r="G165" s="21">
        <v>298</v>
      </c>
      <c r="H165" s="22">
        <v>7101</v>
      </c>
      <c r="I165" s="23">
        <v>0.19</v>
      </c>
      <c r="J165" s="22">
        <f t="shared" ref="J165:J172" si="19">ROUND(H165*I165,0)</f>
        <v>1349</v>
      </c>
      <c r="K165" s="22">
        <f t="shared" ref="K165:K174" si="20">ROUND(H165+J165,0)</f>
        <v>8450</v>
      </c>
      <c r="L165" s="22">
        <f t="shared" ref="L165:L172" si="21">ROUND(K165*G165,0)</f>
        <v>2518100</v>
      </c>
      <c r="M165" s="70"/>
      <c r="N165" s="9"/>
      <c r="O165" s="11"/>
      <c r="P165" s="9"/>
      <c r="Q165" s="9"/>
      <c r="R165" s="9"/>
    </row>
    <row r="166" spans="1:18" ht="33.75">
      <c r="A166" s="18">
        <f>+A165+1</f>
        <v>129</v>
      </c>
      <c r="B166" s="18">
        <v>4815001</v>
      </c>
      <c r="C166" s="17">
        <v>42121600</v>
      </c>
      <c r="D166" s="20" t="s">
        <v>267</v>
      </c>
      <c r="E166" s="20" t="s">
        <v>278</v>
      </c>
      <c r="F166" s="17" t="s">
        <v>106</v>
      </c>
      <c r="G166" s="21">
        <v>165</v>
      </c>
      <c r="H166" s="22">
        <v>6989</v>
      </c>
      <c r="I166" s="23">
        <v>0.19</v>
      </c>
      <c r="J166" s="22">
        <f t="shared" si="19"/>
        <v>1328</v>
      </c>
      <c r="K166" s="22">
        <f t="shared" si="20"/>
        <v>8317</v>
      </c>
      <c r="L166" s="22">
        <f t="shared" si="21"/>
        <v>1372305</v>
      </c>
      <c r="M166" s="70"/>
      <c r="N166" s="9"/>
      <c r="O166" s="11"/>
      <c r="P166" s="9"/>
      <c r="Q166" s="9"/>
      <c r="R166" s="9"/>
    </row>
    <row r="167" spans="1:18" ht="33.75">
      <c r="A167" s="18">
        <f t="shared" ref="A167:A174" si="22">+A166+1</f>
        <v>130</v>
      </c>
      <c r="B167" s="18">
        <v>4815001</v>
      </c>
      <c r="C167" s="17">
        <v>42121600</v>
      </c>
      <c r="D167" s="20" t="s">
        <v>265</v>
      </c>
      <c r="E167" s="20" t="s">
        <v>279</v>
      </c>
      <c r="F167" s="17" t="s">
        <v>106</v>
      </c>
      <c r="G167" s="21">
        <v>225</v>
      </c>
      <c r="H167" s="22">
        <v>6808</v>
      </c>
      <c r="I167" s="23">
        <v>0.19</v>
      </c>
      <c r="J167" s="22">
        <f t="shared" si="19"/>
        <v>1294</v>
      </c>
      <c r="K167" s="22">
        <f t="shared" si="20"/>
        <v>8102</v>
      </c>
      <c r="L167" s="22">
        <f t="shared" si="21"/>
        <v>1822950</v>
      </c>
      <c r="M167" s="70"/>
      <c r="N167" s="9"/>
      <c r="O167" s="11"/>
      <c r="P167" s="9"/>
      <c r="Q167" s="9"/>
      <c r="R167" s="9"/>
    </row>
    <row r="168" spans="1:18" ht="78.75">
      <c r="A168" s="18">
        <f t="shared" si="22"/>
        <v>131</v>
      </c>
      <c r="B168" s="18">
        <v>4815005</v>
      </c>
      <c r="C168" s="17">
        <v>42121600</v>
      </c>
      <c r="D168" s="20" t="s">
        <v>257</v>
      </c>
      <c r="E168" s="20" t="s">
        <v>258</v>
      </c>
      <c r="F168" s="17" t="s">
        <v>106</v>
      </c>
      <c r="G168" s="21">
        <v>900</v>
      </c>
      <c r="H168" s="22">
        <v>627</v>
      </c>
      <c r="I168" s="23">
        <v>0.19</v>
      </c>
      <c r="J168" s="22">
        <f t="shared" si="19"/>
        <v>119</v>
      </c>
      <c r="K168" s="22">
        <f t="shared" si="20"/>
        <v>746</v>
      </c>
      <c r="L168" s="22">
        <f>ROUND(K168*G168,0)</f>
        <v>671400</v>
      </c>
      <c r="M168" s="70"/>
      <c r="N168" s="9"/>
      <c r="O168" s="11"/>
      <c r="P168" s="9"/>
      <c r="Q168" s="9"/>
      <c r="R168" s="9"/>
    </row>
    <row r="169" spans="1:18" ht="78.75">
      <c r="A169" s="18">
        <f t="shared" si="22"/>
        <v>132</v>
      </c>
      <c r="B169" s="18">
        <v>4815005</v>
      </c>
      <c r="C169" s="17">
        <v>42121600</v>
      </c>
      <c r="D169" s="20" t="s">
        <v>261</v>
      </c>
      <c r="E169" s="20" t="s">
        <v>262</v>
      </c>
      <c r="F169" s="17" t="s">
        <v>106</v>
      </c>
      <c r="G169" s="21">
        <v>758</v>
      </c>
      <c r="H169" s="22">
        <v>1041</v>
      </c>
      <c r="I169" s="23">
        <v>0.19</v>
      </c>
      <c r="J169" s="22">
        <f t="shared" si="19"/>
        <v>198</v>
      </c>
      <c r="K169" s="22">
        <f t="shared" si="20"/>
        <v>1239</v>
      </c>
      <c r="L169" s="22">
        <f>ROUND(K169*G169,0)</f>
        <v>939162</v>
      </c>
      <c r="M169" s="70"/>
      <c r="N169" s="9"/>
      <c r="O169" s="11"/>
      <c r="P169" s="9"/>
      <c r="Q169" s="9"/>
      <c r="R169" s="9"/>
    </row>
    <row r="170" spans="1:18" ht="78.75">
      <c r="A170" s="18">
        <f t="shared" si="22"/>
        <v>133</v>
      </c>
      <c r="B170" s="18">
        <v>4815005</v>
      </c>
      <c r="C170" s="17">
        <v>42121600</v>
      </c>
      <c r="D170" s="20" t="s">
        <v>259</v>
      </c>
      <c r="E170" s="20" t="s">
        <v>260</v>
      </c>
      <c r="F170" s="17" t="s">
        <v>106</v>
      </c>
      <c r="G170" s="21">
        <v>312</v>
      </c>
      <c r="H170" s="22">
        <v>540</v>
      </c>
      <c r="I170" s="23">
        <v>0.19</v>
      </c>
      <c r="J170" s="22">
        <f t="shared" si="19"/>
        <v>103</v>
      </c>
      <c r="K170" s="22">
        <f t="shared" si="20"/>
        <v>643</v>
      </c>
      <c r="L170" s="22">
        <f>ROUND(K170*G170,0)</f>
        <v>200616</v>
      </c>
      <c r="M170" s="70"/>
      <c r="N170" s="9"/>
      <c r="O170" s="11"/>
      <c r="P170" s="9"/>
      <c r="Q170" s="9"/>
      <c r="R170" s="9"/>
    </row>
    <row r="171" spans="1:18" ht="56.25">
      <c r="A171" s="18">
        <f t="shared" si="22"/>
        <v>134</v>
      </c>
      <c r="B171" s="18">
        <v>4815005</v>
      </c>
      <c r="C171" s="17">
        <v>42121600</v>
      </c>
      <c r="D171" s="20" t="s">
        <v>269</v>
      </c>
      <c r="E171" s="20" t="s">
        <v>270</v>
      </c>
      <c r="F171" s="17" t="s">
        <v>106</v>
      </c>
      <c r="G171" s="21">
        <v>395</v>
      </c>
      <c r="H171" s="22">
        <v>5250</v>
      </c>
      <c r="I171" s="23">
        <v>0</v>
      </c>
      <c r="J171" s="22">
        <f t="shared" si="19"/>
        <v>0</v>
      </c>
      <c r="K171" s="22">
        <f t="shared" si="20"/>
        <v>5250</v>
      </c>
      <c r="L171" s="22">
        <f t="shared" si="21"/>
        <v>2073750</v>
      </c>
      <c r="M171" s="70"/>
      <c r="N171" s="9"/>
      <c r="O171" s="11"/>
      <c r="P171" s="9"/>
      <c r="Q171" s="9"/>
      <c r="R171" s="9"/>
    </row>
    <row r="172" spans="1:18" ht="56.25">
      <c r="A172" s="18">
        <f t="shared" si="22"/>
        <v>135</v>
      </c>
      <c r="B172" s="18">
        <v>4815005</v>
      </c>
      <c r="C172" s="17">
        <v>42121600</v>
      </c>
      <c r="D172" s="20" t="s">
        <v>271</v>
      </c>
      <c r="E172" s="20" t="s">
        <v>272</v>
      </c>
      <c r="F172" s="17" t="s">
        <v>106</v>
      </c>
      <c r="G172" s="21">
        <v>213</v>
      </c>
      <c r="H172" s="22">
        <v>5247</v>
      </c>
      <c r="I172" s="23">
        <v>0</v>
      </c>
      <c r="J172" s="22">
        <f t="shared" si="19"/>
        <v>0</v>
      </c>
      <c r="K172" s="22">
        <f t="shared" si="20"/>
        <v>5247</v>
      </c>
      <c r="L172" s="22">
        <f t="shared" si="21"/>
        <v>1117611</v>
      </c>
      <c r="M172" s="70"/>
      <c r="N172" s="9"/>
      <c r="O172" s="11"/>
      <c r="P172" s="9"/>
      <c r="Q172" s="9"/>
      <c r="R172" s="9"/>
    </row>
    <row r="173" spans="1:18" ht="45">
      <c r="A173" s="18">
        <f t="shared" si="22"/>
        <v>136</v>
      </c>
      <c r="B173" s="18">
        <v>4815001</v>
      </c>
      <c r="C173" s="17">
        <v>42121600</v>
      </c>
      <c r="D173" s="20" t="s">
        <v>153</v>
      </c>
      <c r="E173" s="20" t="s">
        <v>154</v>
      </c>
      <c r="F173" s="17" t="s">
        <v>106</v>
      </c>
      <c r="G173" s="21">
        <v>217</v>
      </c>
      <c r="H173" s="22">
        <v>13639</v>
      </c>
      <c r="I173" s="23">
        <v>0</v>
      </c>
      <c r="J173" s="22">
        <f>ROUND(H173*I173,0)</f>
        <v>0</v>
      </c>
      <c r="K173" s="22">
        <f t="shared" si="20"/>
        <v>13639</v>
      </c>
      <c r="L173" s="22">
        <f>ROUND(K173*G173,0)</f>
        <v>2959663</v>
      </c>
      <c r="M173" s="70"/>
      <c r="N173" s="9"/>
      <c r="O173" s="11"/>
      <c r="P173" s="9"/>
      <c r="Q173" s="9"/>
      <c r="R173" s="9"/>
    </row>
    <row r="174" spans="1:18" ht="67.5">
      <c r="A174" s="18">
        <f t="shared" si="22"/>
        <v>137</v>
      </c>
      <c r="B174" s="18">
        <v>4815001</v>
      </c>
      <c r="C174" s="17">
        <v>42121600</v>
      </c>
      <c r="D174" s="20" t="s">
        <v>273</v>
      </c>
      <c r="E174" s="20" t="s">
        <v>274</v>
      </c>
      <c r="F174" s="17" t="s">
        <v>106</v>
      </c>
      <c r="G174" s="21">
        <v>487</v>
      </c>
      <c r="H174" s="22">
        <v>5252</v>
      </c>
      <c r="I174" s="23">
        <v>0</v>
      </c>
      <c r="J174" s="22">
        <f>ROUND(H174*I174,0)</f>
        <v>0</v>
      </c>
      <c r="K174" s="22">
        <f t="shared" si="20"/>
        <v>5252</v>
      </c>
      <c r="L174" s="22">
        <f>ROUND(K174*G174,0)</f>
        <v>2557724</v>
      </c>
      <c r="M174" s="70"/>
      <c r="N174" s="9"/>
      <c r="O174" s="11"/>
      <c r="P174" s="9"/>
      <c r="Q174" s="9"/>
      <c r="R174" s="9"/>
    </row>
    <row r="175" spans="1:18" ht="15" customHeight="1">
      <c r="A175" s="59"/>
      <c r="B175" s="59"/>
      <c r="C175" s="59"/>
      <c r="D175" s="59"/>
      <c r="E175" s="59"/>
      <c r="F175" s="59"/>
      <c r="G175" s="59"/>
      <c r="H175" s="59"/>
      <c r="I175" s="59"/>
      <c r="J175" s="59"/>
      <c r="K175" s="59"/>
      <c r="L175" s="24">
        <f>SUM(L165:L174)</f>
        <v>16233281</v>
      </c>
      <c r="M175" s="71"/>
      <c r="N175" s="48" t="s">
        <v>4</v>
      </c>
      <c r="O175" s="49"/>
      <c r="P175" s="49"/>
      <c r="Q175" s="50"/>
      <c r="R175" s="10" t="s">
        <v>12</v>
      </c>
    </row>
    <row r="177" spans="1:14">
      <c r="A177" s="1"/>
      <c r="B177" s="2"/>
      <c r="C177" s="2"/>
      <c r="D177" s="5"/>
      <c r="E177" s="1"/>
      <c r="H177" s="4"/>
      <c r="L177" s="12"/>
      <c r="M177" s="12"/>
    </row>
    <row r="178" spans="1:14">
      <c r="A178" s="42" t="s">
        <v>284</v>
      </c>
      <c r="B178" s="42"/>
      <c r="C178" s="42"/>
      <c r="D178" s="42"/>
      <c r="E178" s="1"/>
      <c r="H178" s="4"/>
      <c r="N178" s="13"/>
    </row>
    <row r="179" spans="1:14">
      <c r="A179" s="42" t="s">
        <v>285</v>
      </c>
      <c r="B179" s="42"/>
      <c r="C179" s="42"/>
      <c r="D179" s="42"/>
      <c r="E179" s="1"/>
      <c r="H179" s="4"/>
    </row>
    <row r="180" spans="1:14">
      <c r="A180" s="42" t="s">
        <v>286</v>
      </c>
      <c r="B180" s="42"/>
      <c r="C180" s="42"/>
      <c r="D180" s="42"/>
      <c r="E180" s="1"/>
      <c r="H180" s="42"/>
      <c r="I180" s="42"/>
      <c r="N180" s="12"/>
    </row>
    <row r="181" spans="1:14">
      <c r="A181" s="42" t="s">
        <v>287</v>
      </c>
      <c r="B181" s="42"/>
      <c r="C181" s="42"/>
      <c r="D181" s="42"/>
      <c r="E181" s="1"/>
      <c r="H181" s="42"/>
      <c r="I181" s="42"/>
    </row>
    <row r="182" spans="1:14">
      <c r="A182" s="1"/>
      <c r="B182" s="2"/>
      <c r="C182" s="2"/>
      <c r="D182" s="36"/>
      <c r="E182" s="1"/>
      <c r="H182" s="4"/>
    </row>
    <row r="183" spans="1:14">
      <c r="A183" s="1"/>
      <c r="B183" s="2"/>
      <c r="C183" s="2"/>
      <c r="D183" s="36"/>
      <c r="E183" s="1"/>
      <c r="H183" s="4"/>
    </row>
    <row r="184" spans="1:14">
      <c r="A184" s="1"/>
      <c r="B184" s="2"/>
      <c r="C184" s="2"/>
      <c r="D184" s="36"/>
      <c r="E184" s="1"/>
      <c r="H184" s="4"/>
    </row>
    <row r="185" spans="1:14">
      <c r="A185" s="43" t="s">
        <v>13</v>
      </c>
      <c r="B185" s="43"/>
      <c r="C185" s="43"/>
      <c r="D185" s="43"/>
      <c r="E185" s="1"/>
      <c r="H185" s="4"/>
    </row>
    <row r="186" spans="1:14">
      <c r="A186" s="1"/>
      <c r="B186" s="2"/>
      <c r="C186" s="2"/>
      <c r="D186" s="6"/>
      <c r="E186" s="1"/>
      <c r="H186" s="4"/>
    </row>
    <row r="187" spans="1:14">
      <c r="A187" s="1"/>
      <c r="B187" s="2"/>
      <c r="C187" s="2"/>
      <c r="D187" s="6"/>
      <c r="E187" s="1"/>
      <c r="H187" s="4"/>
    </row>
    <row r="188" spans="1:14">
      <c r="A188" s="43" t="s">
        <v>16</v>
      </c>
      <c r="B188" s="43"/>
      <c r="C188" s="43"/>
      <c r="D188" s="43"/>
      <c r="E188" s="1"/>
      <c r="H188" s="4"/>
    </row>
    <row r="189" spans="1:14">
      <c r="A189" s="43" t="s">
        <v>14</v>
      </c>
      <c r="B189" s="43"/>
      <c r="C189" s="43"/>
      <c r="D189" s="43"/>
      <c r="E189" s="1"/>
      <c r="H189" s="4"/>
    </row>
    <row r="190" spans="1:14">
      <c r="A190" s="43" t="s">
        <v>17</v>
      </c>
      <c r="B190" s="43"/>
      <c r="C190" s="43"/>
      <c r="D190" s="43"/>
      <c r="E190" s="1"/>
      <c r="H190" s="4"/>
    </row>
    <row r="191" spans="1:14">
      <c r="A191" s="43" t="s">
        <v>18</v>
      </c>
      <c r="B191" s="43"/>
      <c r="C191" s="43"/>
      <c r="D191" s="43"/>
      <c r="E191" s="1"/>
      <c r="H191" s="4"/>
    </row>
  </sheetData>
  <sheetProtection algorithmName="SHA-512" hashValue="xaBcUWXZvAlU2710x43t4MMyABaKDMeK7v9VXrf08mSQO+/SynM4SlqvlVFojoMEl79MgNGt5WPoRBxcPlT8aw==" saltValue="wNCjhmD3qyB2bOstZg76hg==" spinCount="100000" sheet="1" objects="1" scenarios="1"/>
  <mergeCells count="57">
    <mergeCell ref="N22:R22"/>
    <mergeCell ref="D23:E23"/>
    <mergeCell ref="N38:Q38"/>
    <mergeCell ref="E40:F40"/>
    <mergeCell ref="A190:D190"/>
    <mergeCell ref="D151:E151"/>
    <mergeCell ref="A161:K161"/>
    <mergeCell ref="N161:Q161"/>
    <mergeCell ref="A163:B163"/>
    <mergeCell ref="C163:E163"/>
    <mergeCell ref="G163:L163"/>
    <mergeCell ref="N163:R163"/>
    <mergeCell ref="D82:E82"/>
    <mergeCell ref="A148:K148"/>
    <mergeCell ref="N148:Q148"/>
    <mergeCell ref="A150:B150"/>
    <mergeCell ref="A191:D191"/>
    <mergeCell ref="D164:E164"/>
    <mergeCell ref="A175:K175"/>
    <mergeCell ref="N175:Q175"/>
    <mergeCell ref="A185:D185"/>
    <mergeCell ref="A188:D188"/>
    <mergeCell ref="A189:D189"/>
    <mergeCell ref="C150:E150"/>
    <mergeCell ref="G150:L150"/>
    <mergeCell ref="N150:R150"/>
    <mergeCell ref="D41:E41"/>
    <mergeCell ref="A79:K79"/>
    <mergeCell ref="N79:Q79"/>
    <mergeCell ref="A81:B81"/>
    <mergeCell ref="C81:D81"/>
    <mergeCell ref="E81:F81"/>
    <mergeCell ref="G81:L81"/>
    <mergeCell ref="N81:R81"/>
    <mergeCell ref="A38:K38"/>
    <mergeCell ref="A40:B40"/>
    <mergeCell ref="C40:D40"/>
    <mergeCell ref="G40:L40"/>
    <mergeCell ref="N40:R40"/>
    <mergeCell ref="A22:B22"/>
    <mergeCell ref="C22:E22"/>
    <mergeCell ref="G22:L22"/>
    <mergeCell ref="D17:E17"/>
    <mergeCell ref="A20:K20"/>
    <mergeCell ref="N20:Q20"/>
    <mergeCell ref="A12:R12"/>
    <mergeCell ref="A13:R13"/>
    <mergeCell ref="A16:B16"/>
    <mergeCell ref="C16:E16"/>
    <mergeCell ref="G16:L16"/>
    <mergeCell ref="A9:C9"/>
    <mergeCell ref="M16:R16"/>
    <mergeCell ref="A1:R1"/>
    <mergeCell ref="A2:R2"/>
    <mergeCell ref="A4:K4"/>
    <mergeCell ref="A6:D6"/>
    <mergeCell ref="A7:D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 </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Auxiliar Planes</dc:creator>
  <cp:lastModifiedBy>OPS. Gladis Garcia Suarez</cp:lastModifiedBy>
  <cp:lastPrinted>2019-05-20T15:08:51Z</cp:lastPrinted>
  <dcterms:created xsi:type="dcterms:W3CDTF">2018-09-19T14:08:22Z</dcterms:created>
  <dcterms:modified xsi:type="dcterms:W3CDTF">2019-06-20T21:48:18Z</dcterms:modified>
</cp:coreProperties>
</file>