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jcharris\OneDrive - Servicio Nacional de Aprendizaje\sena\tit compl seg\"/>
    </mc:Choice>
  </mc:AlternateContent>
  <xr:revisionPtr revIDLastSave="0" documentId="8_{86BADB57-BCB6-4FA2-BEF1-B4718BE42506}" xr6:coauthVersionLast="47" xr6:coauthVersionMax="47" xr10:uidLastSave="{00000000-0000-0000-0000-000000000000}"/>
  <bookViews>
    <workbookView xWindow="-120" yWindow="-120" windowWidth="20730" windowHeight="11160" activeTab="1" xr2:uid="{7ACD7749-F946-4FFB-99BF-87B6C47A31DB}"/>
  </bookViews>
  <sheets>
    <sheet name="DESPLAZADOS" sheetId="2" r:id="rId1"/>
    <sheet name="COMPLEMENTARIA Y SEGUIMIENTO" sheetId="1" r:id="rId2"/>
    <sheet name="TTULADA VIRTUAL" sheetId="3" r:id="rId3"/>
    <sheet name="ADICION EN HORA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S5" i="3" l="1"/>
  <c r="Q5" i="3"/>
  <c r="P5" i="3"/>
  <c r="N7" i="1" l="1"/>
  <c r="O7" i="1" s="1"/>
  <c r="N5" i="2" l="1"/>
  <c r="O5" i="2" s="1"/>
  <c r="N6" i="1"/>
  <c r="O6" i="1" s="1"/>
  <c r="N5" i="1"/>
  <c r="O5" i="1" l="1"/>
  <c r="N8" i="1"/>
</calcChain>
</file>

<file path=xl/sharedStrings.xml><?xml version="1.0" encoding="utf-8"?>
<sst xmlns="http://schemas.openxmlformats.org/spreadsheetml/2006/main" count="98" uniqueCount="51">
  <si>
    <t>No</t>
  </si>
  <si>
    <t>PROGRAMA DE FORMACIÓN</t>
  </si>
  <si>
    <t>COMPETENCIA</t>
  </si>
  <si>
    <t>PERFIL DEL INSTRUCTOR</t>
  </si>
  <si>
    <t>VALIDACIÓN (QUE APAREZCA, VALORES, NUMERO DE INSTRUCTORES)</t>
  </si>
  <si>
    <t>OBJETO CONTRACTUAL</t>
  </si>
  <si>
    <t>No de personas a contratar</t>
  </si>
  <si>
    <t>Fechas Previstas para la Contratación</t>
  </si>
  <si>
    <t>Plazo Previsto para la Contratación</t>
  </si>
  <si>
    <t>VALIDACIÓN FECHAS</t>
  </si>
  <si>
    <t>costo honorarios mes (Pesos)</t>
  </si>
  <si>
    <t>Valor un instructor</t>
  </si>
  <si>
    <t>Valor total programa</t>
  </si>
  <si>
    <t>Contratista</t>
  </si>
  <si>
    <t>Observaciones</t>
  </si>
  <si>
    <t>Contratistas</t>
  </si>
  <si>
    <t>Inicio</t>
  </si>
  <si>
    <t>Terminación</t>
  </si>
  <si>
    <t xml:space="preserve">Meses </t>
  </si>
  <si>
    <t>Días</t>
  </si>
  <si>
    <t>(D-M-A)</t>
  </si>
  <si>
    <t>ATENCION Y SERVICIO AL CLIENTE.</t>
  </si>
  <si>
    <t>FACILITAR EL SERVICIO A LOS CLIENTES DE ACUERDO CON LAS POLÍTICAS DE LA ORGANIZACIÓN.</t>
  </si>
  <si>
    <t>Requisitos académicos: profesional del área de administración de empresas, mercadeo, economista, psicología experiencia laboral: con experiencia de seis meses en procesos relacionados con marketing, servicio al cliente, gestión de personal</t>
  </si>
  <si>
    <t>8-9302-455 Instructor: Prestar Servicios Personales Carácter Temporal Para La Formación Profesional Integral, En FORMACION REGULAR TITULADA Y COMPLEMENTARIAPara el Programa Formación MERCADEO Y VENTAS</t>
  </si>
  <si>
    <t>FELIPE CAMACHO</t>
  </si>
  <si>
    <t>PRIMEROS AUXILIOS CON ENFASIS EN PRIMERA INFANCIA</t>
  </si>
  <si>
    <t>ATENDER AL USUARIO PERSONA EN CASO DE ACCIDENTE Y ENFERMEDAD SÚBITA DE ACUERDO CON PROTOCOLOS DE PRIMER RESPONDIENTE.</t>
  </si>
  <si>
    <t>"Requisitos académicos: profesional de la salud en medicina o enfermería, tecnólogo en atención prehospitalaria experiencia laboral: mínimo un año en el manejo de víctimas de accidentes y prestación de primeros auxilios certificado de formación pedagógica por institución legalmente reconocida"</t>
  </si>
  <si>
    <t>OK</t>
  </si>
  <si>
    <t>PATRICIA BALMACEDA</t>
  </si>
  <si>
    <t>SOPORTE VITAL  BASICO</t>
  </si>
  <si>
    <t>MAURICIO RINCON</t>
  </si>
  <si>
    <t>MILENA SARMIENTO</t>
  </si>
  <si>
    <t>Elaborar declaraciones tributarias de acuerdo con guía técnica y normativa fiscal</t>
  </si>
  <si>
    <t>"Requisitos académicos: El programa requiere de un equipo de instructores para orientar la competencia conformado por profesionales de las siguientes áreas: alternativa 1: titulo profesional universitario en el núcleo básico de conocimiento de: -contaduría pública -tarjeta profesional en los casos exigidos por la ley alternativa 2: título de tecnólogo en el núcleo básico de conocimiento de contaduría pública. Experiencia laboral: Alternativa 1: veinticuatro (24) meses de experiencia relacionada distribuida así: doce (12) meses de experiencia relacionada con el ejercicio de contabilidad y doce (12) meses en docencia y con el programa de formación alternativa 2: treinta (30) meses de experiencia relacionada distribuida así: dieciocho (18) meses de experiencia relacionada con el ejercicio de contabilidad y doce (12) meses en docencia y con el programa de formación"</t>
  </si>
  <si>
    <t>SOPORTE VITAL BASICO</t>
  </si>
  <si>
    <t>GESTION CONTABLE Y DE INFORMACION FINANCIERA</t>
  </si>
  <si>
    <t>8-9302-940 Instructor: Prestar Servicios Personales Carácter Temporal Para La Formación Profesional Integral, En FORMACION REGULAR TITULADA Y COMPLEMENTARIAPara el Programa Formación SOPORTE VITAL BASICO</t>
  </si>
  <si>
    <t>8-9302-960 Instructor: Prestar Servicios Personales Carácter Temporal Para La Formación Profesional Integral, En FORMACION REGULAR TITULADA Y COMPLEMENTARIAPara el Programa Formación GESTION CONTABLE Y DE INFORMACION FINANCIERA</t>
  </si>
  <si>
    <t>8-9302-943 Instructor: Prestar Servicios Personales Carácter Temporal Para La Formación Profesional Integral, En FORMACION REGULAR TITULADA Y COMPLEMENTARIAPara el Programa Formación ATENCION INTEGRAL A LA PRIMERA INFANCIA.</t>
  </si>
  <si>
    <t>Programa FormaciónSOPORTE VITAL BASICOCompetencia a DesarrollarBRINDAR SOPORTE VITAL BÁSICO A UN PACIENTE CON PATOLOGÍA DE URGENCIA, MEDIANTE LA APLICACIÓN DE PROCEDIMIENTOS NO INVASIVOS.Perfil Instructor"Requisitos académicos: alternativa 1profesionales del área de la salud, con certificación en soporte vital avanzado. Alternativa 2tecnólogo en atención prehospitalaria con certificación en soporte vital avanzado. Experiencia laboral: alternativa 1mínimo 12 meses de experiencia en su área, 6 meses de experiencia como docentealternativa 2mínimo 24 meses de experiencia operativa en la atención de pacientes y experiencia de 6 meses como docente"Tipo FormaciónFormación para el trabajo - PresencialModalidad de ContrataciónPeriodo Fijo</t>
  </si>
  <si>
    <t>Deduccion Semana de Confraternidad- Alistamiento  (3 al 15 de julio)</t>
  </si>
  <si>
    <t>Total Contratacion</t>
  </si>
  <si>
    <t>Ejercer derechos fundamentales del trabajo en el marco de la constitución política y los convenios internacionales.</t>
  </si>
  <si>
    <t>"Requisitos académicos: Certificado de Aptitud Profesional – SENA, o certificado por autoridad competente en cualquiera de las nueve áreas de desempeño de la CNO y en el nivel ocupacional 2,3 o 4 (Ver anexo C. N.O). Opción 1: Certificado de técnico, o certificado por autoridad competente en cualquiera de las nueve áreas de desempeño de la CNO y en el nivel ocupacional 3 o 4 (Ver anexo C. N.O). Opción 2:  Título de Técnico Profesional en cualquiera de los 55 núcleos básicos de conocimiento, o en NULL o Sin clasificar. Ver anexos: (N.B.C.), (TITULOS SENA).  Opción 3: Título de Tecnólogo en cualquiera de los 55 núcleos básicos de conocimiento, o en NULL o Sin clasificar. Ver anexos: (N.B.C.), (TITULOS SENA).  Opción 4: Título Profesional universitario en cualquiera de los 55 núcleos básicos de conocimiento, o en NULL o Sin clasificar. (Ver anexo N.B.C) Tarjeta profesional en los casos exigidos por la Ley _x000D_
 _x000D_
Experiencia laboral:  Cuarenta y ocho (48) meses de experiencia relacionada distribuida así:  Treinta y seis (36) meses de experiencia relacionada con el ejercicio de los derechos humanos y fundamentales del trabajo y doce (12) meses en docencia o instrucción certificada por entidad legalmente reconocida.  _x000D_
 _x000D_
Opción 1: Cuarenta y dos (42) meses de experiencia relacionada distribuida así:  Treinta (30) meses de experiencia relacionada con el ejercicio de los derechos humanos y fundamentales del trabajo y Doce (12) meses en docencia o instrucción certificada por entidad legalmente reconocida.  _x000D_
Opción 2: Treinta y seis (36) meses de experiencia relacionada distribuida así: Veinticuatro (24) meses de experiencia relacionada con el ejercicio de los derechos humanos y fundamentales del trabajo y doce (12) meses en docencia o instrucción certificada por entidad legalmente reconocida. _x000D_
Opción 3: Treinta (30) meses de experiencia relacionada distribuida así:  Dieciocho (18) meses de experiencia relacionada con el ejercicio de los derechos humanos y fundamentales del trabajo y doce (12) meses en docencia o instrucción certificada por entidad legalmente reconocida  _x000D_
Opción 4: Veinticuatro (24) meses de experiencia relacionada distribuida así: Doce (12) meses de experiencia relacionada con el ejercicio de los derechos humanos y fundamentales del trabajo y doce (12) meses en docencia o instrucción certificada por entidad legalmente reconocida. _x000D_
 _x000D_
Competencias:1. Crea espacios pedagógicos de reflexión y apropiación para la valoración de los derechos y deberes en el trabajo   _x000D_
2. Interpreta la relación entre el trabajo y el desarrollo humano.  _x000D_
3. Identifica la naturaleza de los derechos humanos y del trabajo.  _x000D_
4. Genera procesos de interacción social interacciones en el marco de los derechos humanos y laborales para el desarrollo social para el desarrollo de con autonomía y dignidad.  _x000D_
5. Implementa acciones para la elaboración el diligenciamiento de documentos relacionados con la política pública, de salarios y los acuerdos internacionales de la OIT y los derechos económicos, sociales y de bienestar derivadas de las acciones laborales.  _x000D_
6. Argumenta los derechos el ejercicio de los derechos fundamentales del trabajo y los mecanismos de protección como ejercicio de la ciudadanía laboral.  _x000D_
7. Organiza acciones pedagógicas para la aplicación de los principios de los derechos de asociación.  _x000D_
8. Integra acciones de solidaridad para la defensa del ser humano, la naturaleza y la cultura de la paz. y los valores de la convivencia la paz y la ciudadana."</t>
  </si>
  <si>
    <t>8-9302-457 Instructor: Prestar Servicios Personales Carácter Temporal Para La Formación Profesional Integral, En FORMACION REGULAR TITULADA Y COMPLEMENTARIAPara el Programa Formación Institucional de Integralidad de la Formación - Derechos Humanos y Fundamentales en el Trabajo</t>
  </si>
  <si>
    <t>LINA CONSUEGRA</t>
  </si>
  <si>
    <t>Adicion en Horas</t>
  </si>
  <si>
    <t>Grace</t>
  </si>
  <si>
    <t>Juan Pertuz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</si>
</sst>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&quot;$&quot;#,##0;[Red]\-&quot;$&quot;#,##0"/>
    <numFmt numFmtId="165" formatCode="#,##0_ ;[Red]\-#,##0\ "/>
    <numFmt numFmtId="166" formatCode="[$$-240A]\ #,##0"/>
  </numFmts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0"/>
      <name val="Verdana"/>
      <family val="2"/>
    </font>
    <font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/>
    <xf numFmtId="14" fontId="3" fillId="0" borderId="1" xfId="0" applyNumberFormat="1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1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/>
    <xf numFmtId="0" fontId="10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/>
    <xf numFmtId="0" fontId="4" fillId="0" borderId="1" xfId="0" applyFont="1" applyBorder="1" applyAlignment="1" applyProtection="1">
      <alignment horizontal="center" vertical="center"/>
      <protection locked="0"/>
    </xf>
    <xf numFmtId="14" fontId="11" fillId="0" borderId="1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030A0-D240-444B-9EFF-F319C387B2FB}">
  <dimension ref="A2:S13"/>
  <sheetViews>
    <sheetView zoomScale="64" zoomScaleNormal="64" workbookViewId="0">
      <selection activeCell="O13" sqref="O13"/>
    </sheetView>
  </sheetViews>
  <sheetFormatPr baseColWidth="10" defaultRowHeight="15" x14ac:dyDescent="0.25"/>
  <cols>
    <col min="3" max="3" width="28.85546875" customWidth="1"/>
    <col min="4" max="4" width="35.7109375" customWidth="1"/>
    <col min="6" max="6" width="39" customWidth="1"/>
    <col min="16" max="16" width="22.140625" customWidth="1"/>
  </cols>
  <sheetData>
    <row r="2" spans="1:19" x14ac:dyDescent="0.25">
      <c r="A2" s="33" t="s">
        <v>0</v>
      </c>
      <c r="B2" s="33" t="s">
        <v>1</v>
      </c>
      <c r="C2" s="33" t="s">
        <v>2</v>
      </c>
      <c r="D2" s="33" t="s">
        <v>3</v>
      </c>
      <c r="E2" s="35" t="s">
        <v>4</v>
      </c>
      <c r="F2" s="33" t="s">
        <v>5</v>
      </c>
      <c r="G2" s="33" t="s">
        <v>6</v>
      </c>
      <c r="H2" s="33" t="s">
        <v>7</v>
      </c>
      <c r="I2" s="33"/>
      <c r="J2" s="33" t="s">
        <v>8</v>
      </c>
      <c r="K2" s="33"/>
      <c r="L2" s="35" t="s">
        <v>9</v>
      </c>
      <c r="M2" s="33" t="s">
        <v>10</v>
      </c>
      <c r="N2" s="33" t="s">
        <v>11</v>
      </c>
      <c r="O2" s="33" t="s">
        <v>12</v>
      </c>
      <c r="P2" s="33" t="s">
        <v>13</v>
      </c>
      <c r="Q2" s="33" t="s">
        <v>14</v>
      </c>
      <c r="R2" s="33" t="s">
        <v>12</v>
      </c>
      <c r="S2" s="34" t="s">
        <v>15</v>
      </c>
    </row>
    <row r="3" spans="1:19" x14ac:dyDescent="0.25">
      <c r="A3" s="33"/>
      <c r="B3" s="33"/>
      <c r="C3" s="33"/>
      <c r="D3" s="33"/>
      <c r="E3" s="35"/>
      <c r="F3" s="33"/>
      <c r="G3" s="33"/>
      <c r="H3" s="1" t="s">
        <v>16</v>
      </c>
      <c r="I3" s="1" t="s">
        <v>17</v>
      </c>
      <c r="J3" s="33" t="s">
        <v>18</v>
      </c>
      <c r="K3" s="33" t="s">
        <v>19</v>
      </c>
      <c r="L3" s="35"/>
      <c r="M3" s="33"/>
      <c r="N3" s="33"/>
      <c r="O3" s="33"/>
      <c r="P3" s="33"/>
      <c r="Q3" s="33"/>
      <c r="R3" s="33"/>
      <c r="S3" s="34"/>
    </row>
    <row r="4" spans="1:19" x14ac:dyDescent="0.25">
      <c r="A4" s="33"/>
      <c r="B4" s="33"/>
      <c r="C4" s="33"/>
      <c r="D4" s="33"/>
      <c r="E4" s="35"/>
      <c r="F4" s="33"/>
      <c r="G4" s="33"/>
      <c r="H4" s="1" t="s">
        <v>20</v>
      </c>
      <c r="I4" s="1" t="s">
        <v>20</v>
      </c>
      <c r="J4" s="33"/>
      <c r="K4" s="33"/>
      <c r="L4" s="35"/>
      <c r="M4" s="33"/>
      <c r="N4" s="33"/>
      <c r="O4" s="33"/>
      <c r="P4" s="33"/>
      <c r="Q4" s="33"/>
      <c r="R4" s="33"/>
      <c r="S4" s="34"/>
    </row>
    <row r="5" spans="1:19" ht="102" customHeight="1" x14ac:dyDescent="0.25">
      <c r="A5" s="2"/>
      <c r="B5" s="3" t="s">
        <v>21</v>
      </c>
      <c r="C5" s="3" t="s">
        <v>22</v>
      </c>
      <c r="D5" s="3" t="s">
        <v>23</v>
      </c>
      <c r="E5" s="4"/>
      <c r="F5" s="15" t="s">
        <v>24</v>
      </c>
      <c r="G5" s="5">
        <v>1</v>
      </c>
      <c r="H5" s="6">
        <v>44958</v>
      </c>
      <c r="I5" s="6">
        <v>45107</v>
      </c>
      <c r="J5" s="2">
        <v>5</v>
      </c>
      <c r="K5" s="2">
        <v>0</v>
      </c>
      <c r="L5" s="2"/>
      <c r="M5" s="7">
        <v>2850000</v>
      </c>
      <c r="N5" s="8">
        <f>+M5*J5</f>
        <v>14250000</v>
      </c>
      <c r="O5" s="8">
        <f>+N5*G5</f>
        <v>14250000</v>
      </c>
      <c r="P5" s="9" t="s">
        <v>25</v>
      </c>
      <c r="Q5" s="10"/>
      <c r="R5" s="8"/>
      <c r="S5" s="4"/>
    </row>
    <row r="12" spans="1:19" x14ac:dyDescent="0.25">
      <c r="C12" t="s">
        <v>48</v>
      </c>
      <c r="D12" t="s">
        <v>49</v>
      </c>
    </row>
    <row r="13" spans="1:19" x14ac:dyDescent="0.25">
      <c r="D13" t="s">
        <v>50</v>
      </c>
    </row>
  </sheetData>
  <mergeCells count="19">
    <mergeCell ref="L2:L4"/>
    <mergeCell ref="M2:M4"/>
    <mergeCell ref="N2:N4"/>
    <mergeCell ref="A2:A4"/>
    <mergeCell ref="B2:B4"/>
    <mergeCell ref="C2:C4"/>
    <mergeCell ref="D2:D4"/>
    <mergeCell ref="E2:E4"/>
    <mergeCell ref="F2:F4"/>
    <mergeCell ref="J3:J4"/>
    <mergeCell ref="K3:K4"/>
    <mergeCell ref="G2:G4"/>
    <mergeCell ref="H2:I2"/>
    <mergeCell ref="J2:K2"/>
    <mergeCell ref="O2:O4"/>
    <mergeCell ref="P2:P4"/>
    <mergeCell ref="Q2:Q4"/>
    <mergeCell ref="R2:R4"/>
    <mergeCell ref="S2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A9168-C626-4407-931D-40AB30F9D08F}">
  <dimension ref="A2:P10"/>
  <sheetViews>
    <sheetView tabSelected="1" topLeftCell="D6" zoomScale="64" zoomScaleNormal="64" workbookViewId="0">
      <selection activeCell="N10" sqref="N10"/>
    </sheetView>
  </sheetViews>
  <sheetFormatPr baseColWidth="10" defaultRowHeight="15" x14ac:dyDescent="0.25"/>
  <cols>
    <col min="1" max="1" width="4" customWidth="1"/>
    <col min="2" max="2" width="24.42578125" customWidth="1"/>
    <col min="3" max="3" width="20.42578125" customWidth="1"/>
    <col min="4" max="4" width="54.85546875" customWidth="1"/>
    <col min="5" max="5" width="7.5703125" customWidth="1"/>
    <col min="6" max="6" width="50.85546875" customWidth="1"/>
    <col min="14" max="14" width="33.7109375" customWidth="1"/>
    <col min="15" max="15" width="19.28515625" customWidth="1"/>
    <col min="16" max="16" width="43.5703125" customWidth="1"/>
  </cols>
  <sheetData>
    <row r="2" spans="1:16" x14ac:dyDescent="0.25">
      <c r="A2" s="33" t="s">
        <v>0</v>
      </c>
      <c r="B2" s="33" t="s">
        <v>1</v>
      </c>
      <c r="C2" s="33" t="s">
        <v>2</v>
      </c>
      <c r="D2" s="33" t="s">
        <v>3</v>
      </c>
      <c r="E2" s="35" t="s">
        <v>4</v>
      </c>
      <c r="F2" s="33" t="s">
        <v>5</v>
      </c>
      <c r="G2" s="33" t="s">
        <v>6</v>
      </c>
      <c r="H2" s="33" t="s">
        <v>7</v>
      </c>
      <c r="I2" s="33"/>
      <c r="J2" s="33" t="s">
        <v>8</v>
      </c>
      <c r="K2" s="33"/>
      <c r="L2" s="35" t="s">
        <v>9</v>
      </c>
      <c r="M2" s="33" t="s">
        <v>10</v>
      </c>
      <c r="N2" s="33" t="s">
        <v>11</v>
      </c>
      <c r="O2" s="33" t="s">
        <v>12</v>
      </c>
      <c r="P2" s="33" t="s">
        <v>13</v>
      </c>
    </row>
    <row r="3" spans="1:16" x14ac:dyDescent="0.25">
      <c r="A3" s="33"/>
      <c r="B3" s="33"/>
      <c r="C3" s="33"/>
      <c r="D3" s="33"/>
      <c r="E3" s="35"/>
      <c r="F3" s="33"/>
      <c r="G3" s="33"/>
      <c r="H3" s="1" t="s">
        <v>16</v>
      </c>
      <c r="I3" s="1" t="s">
        <v>17</v>
      </c>
      <c r="J3" s="33" t="s">
        <v>18</v>
      </c>
      <c r="K3" s="33" t="s">
        <v>19</v>
      </c>
      <c r="L3" s="35"/>
      <c r="M3" s="33"/>
      <c r="N3" s="33"/>
      <c r="O3" s="33"/>
      <c r="P3" s="33"/>
    </row>
    <row r="4" spans="1:16" x14ac:dyDescent="0.25">
      <c r="A4" s="33"/>
      <c r="B4" s="33"/>
      <c r="C4" s="33"/>
      <c r="D4" s="33"/>
      <c r="E4" s="35"/>
      <c r="F4" s="33"/>
      <c r="G4" s="33"/>
      <c r="H4" s="1" t="s">
        <v>20</v>
      </c>
      <c r="I4" s="1" t="s">
        <v>20</v>
      </c>
      <c r="J4" s="33"/>
      <c r="K4" s="33"/>
      <c r="L4" s="35"/>
      <c r="M4" s="33"/>
      <c r="N4" s="33"/>
      <c r="O4" s="33"/>
      <c r="P4" s="33"/>
    </row>
    <row r="5" spans="1:16" ht="150.75" customHeight="1" x14ac:dyDescent="0.25">
      <c r="A5" s="11">
        <v>6</v>
      </c>
      <c r="B5" s="12" t="s">
        <v>26</v>
      </c>
      <c r="C5" s="13" t="s">
        <v>27</v>
      </c>
      <c r="D5" s="13" t="s">
        <v>28</v>
      </c>
      <c r="E5" s="14" t="s">
        <v>29</v>
      </c>
      <c r="F5" s="15" t="s">
        <v>40</v>
      </c>
      <c r="G5" s="16">
        <v>1</v>
      </c>
      <c r="H5" s="17">
        <v>44958</v>
      </c>
      <c r="I5" s="17">
        <v>45138</v>
      </c>
      <c r="J5" s="18">
        <v>5</v>
      </c>
      <c r="K5" s="18">
        <v>0</v>
      </c>
      <c r="L5" s="19" t="s">
        <v>29</v>
      </c>
      <c r="M5" s="20">
        <v>3800000</v>
      </c>
      <c r="N5" s="8">
        <f t="shared" ref="N5" si="0">((M5*J5)+(M5/30)*K5)</f>
        <v>19000000</v>
      </c>
      <c r="O5" s="8">
        <f t="shared" ref="O5" si="1">+N5*G5</f>
        <v>19000000</v>
      </c>
      <c r="P5" s="21" t="s">
        <v>30</v>
      </c>
    </row>
    <row r="6" spans="1:16" ht="249" customHeight="1" x14ac:dyDescent="0.25">
      <c r="A6" s="11">
        <v>6</v>
      </c>
      <c r="B6" s="12" t="s">
        <v>36</v>
      </c>
      <c r="C6" s="13" t="s">
        <v>31</v>
      </c>
      <c r="D6" s="13" t="s">
        <v>41</v>
      </c>
      <c r="E6" s="14" t="s">
        <v>29</v>
      </c>
      <c r="F6" s="15" t="s">
        <v>38</v>
      </c>
      <c r="G6" s="16">
        <v>1</v>
      </c>
      <c r="H6" s="17">
        <v>44958</v>
      </c>
      <c r="I6" s="17">
        <v>45138</v>
      </c>
      <c r="J6" s="18">
        <v>5</v>
      </c>
      <c r="K6" s="18">
        <v>0</v>
      </c>
      <c r="L6" s="19" t="s">
        <v>29</v>
      </c>
      <c r="M6" s="20">
        <v>3800000</v>
      </c>
      <c r="N6" s="8">
        <f t="shared" ref="N6" si="2">((M6*J6)+(M6/30)*K6)</f>
        <v>19000000</v>
      </c>
      <c r="O6" s="8">
        <f t="shared" ref="O6" si="3">+N6*G6</f>
        <v>19000000</v>
      </c>
      <c r="P6" s="21" t="s">
        <v>32</v>
      </c>
    </row>
    <row r="7" spans="1:16" ht="204" customHeight="1" x14ac:dyDescent="0.25">
      <c r="A7" s="23"/>
      <c r="B7" s="12" t="s">
        <v>37</v>
      </c>
      <c r="C7" s="3" t="s">
        <v>34</v>
      </c>
      <c r="D7" s="3" t="s">
        <v>35</v>
      </c>
      <c r="E7" s="24" t="s">
        <v>29</v>
      </c>
      <c r="F7" s="15" t="s">
        <v>39</v>
      </c>
      <c r="G7" s="16">
        <v>1</v>
      </c>
      <c r="H7" s="17">
        <v>44958</v>
      </c>
      <c r="I7" s="17">
        <v>45138</v>
      </c>
      <c r="J7" s="18">
        <v>5</v>
      </c>
      <c r="K7" s="18">
        <v>0</v>
      </c>
      <c r="L7" s="19" t="s">
        <v>29</v>
      </c>
      <c r="M7" s="20">
        <v>2850000</v>
      </c>
      <c r="N7" s="8">
        <f t="shared" ref="N7" si="4">((M7*J7)+(M7/30)*K7)</f>
        <v>14250000</v>
      </c>
      <c r="O7" s="8">
        <f t="shared" ref="O7" si="5">+N7*G7</f>
        <v>14250000</v>
      </c>
      <c r="P7" s="21" t="s">
        <v>33</v>
      </c>
    </row>
    <row r="8" spans="1:16" x14ac:dyDescent="0.25">
      <c r="N8" s="22">
        <f>SUM(N5:N7)</f>
        <v>52250000</v>
      </c>
    </row>
    <row r="9" spans="1:16" x14ac:dyDescent="0.25">
      <c r="N9" s="22">
        <f>+N8+O6</f>
        <v>71250000</v>
      </c>
    </row>
    <row r="10" spans="1:16" x14ac:dyDescent="0.25">
      <c r="O10" s="22"/>
    </row>
  </sheetData>
  <mergeCells count="16">
    <mergeCell ref="F2:F4"/>
    <mergeCell ref="A2:A4"/>
    <mergeCell ref="B2:B4"/>
    <mergeCell ref="C2:C4"/>
    <mergeCell ref="D2:D4"/>
    <mergeCell ref="E2:E4"/>
    <mergeCell ref="O2:O4"/>
    <mergeCell ref="P2:P4"/>
    <mergeCell ref="J3:J4"/>
    <mergeCell ref="K3:K4"/>
    <mergeCell ref="G2:G4"/>
    <mergeCell ref="H2:I2"/>
    <mergeCell ref="J2:K2"/>
    <mergeCell ref="L2:L4"/>
    <mergeCell ref="M2:M4"/>
    <mergeCell ref="N2:N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5629-FB1D-4001-B2BB-A8F414645D8B}">
  <dimension ref="A2:U5"/>
  <sheetViews>
    <sheetView topLeftCell="D1" zoomScale="80" zoomScaleNormal="80" workbookViewId="0">
      <selection activeCell="L5" sqref="L5"/>
    </sheetView>
  </sheetViews>
  <sheetFormatPr baseColWidth="10" defaultRowHeight="15" x14ac:dyDescent="0.25"/>
  <cols>
    <col min="3" max="3" width="117" customWidth="1"/>
    <col min="5" max="5" width="34" customWidth="1"/>
  </cols>
  <sheetData>
    <row r="2" spans="1:21" x14ac:dyDescent="0.25">
      <c r="A2" s="33" t="s">
        <v>1</v>
      </c>
      <c r="B2" s="33" t="s">
        <v>2</v>
      </c>
      <c r="C2" s="33" t="s">
        <v>3</v>
      </c>
      <c r="D2" s="35" t="s">
        <v>4</v>
      </c>
      <c r="E2" s="33" t="s">
        <v>5</v>
      </c>
      <c r="F2" s="33" t="s">
        <v>6</v>
      </c>
      <c r="G2" s="33" t="s">
        <v>7</v>
      </c>
      <c r="H2" s="33"/>
      <c r="I2" s="33" t="s">
        <v>8</v>
      </c>
      <c r="J2" s="33"/>
      <c r="K2" s="1"/>
      <c r="L2" s="1"/>
      <c r="M2" s="1"/>
      <c r="N2" s="35" t="s">
        <v>9</v>
      </c>
      <c r="O2" s="33" t="s">
        <v>10</v>
      </c>
      <c r="P2" s="33" t="s">
        <v>11</v>
      </c>
      <c r="Q2" s="33" t="s">
        <v>12</v>
      </c>
      <c r="R2" s="35" t="s">
        <v>42</v>
      </c>
      <c r="S2" s="35" t="s">
        <v>43</v>
      </c>
      <c r="T2" s="33" t="s">
        <v>13</v>
      </c>
      <c r="U2" s="33" t="s">
        <v>14</v>
      </c>
    </row>
    <row r="3" spans="1:21" x14ac:dyDescent="0.25">
      <c r="A3" s="33"/>
      <c r="B3" s="33"/>
      <c r="C3" s="33"/>
      <c r="D3" s="35"/>
      <c r="E3" s="33"/>
      <c r="F3" s="33"/>
      <c r="G3" s="1" t="s">
        <v>16</v>
      </c>
      <c r="H3" s="1" t="s">
        <v>17</v>
      </c>
      <c r="I3" s="33" t="s">
        <v>18</v>
      </c>
      <c r="J3" s="33" t="s">
        <v>19</v>
      </c>
      <c r="K3" s="1"/>
      <c r="L3" s="1"/>
      <c r="M3" s="1"/>
      <c r="N3" s="35"/>
      <c r="O3" s="33"/>
      <c r="P3" s="33"/>
      <c r="Q3" s="33"/>
      <c r="R3" s="35"/>
      <c r="S3" s="35"/>
      <c r="T3" s="33"/>
      <c r="U3" s="33"/>
    </row>
    <row r="4" spans="1:21" x14ac:dyDescent="0.25">
      <c r="A4" s="33"/>
      <c r="B4" s="33"/>
      <c r="C4" s="33"/>
      <c r="D4" s="35"/>
      <c r="E4" s="33"/>
      <c r="F4" s="33"/>
      <c r="G4" s="1" t="s">
        <v>20</v>
      </c>
      <c r="H4" s="1" t="s">
        <v>20</v>
      </c>
      <c r="I4" s="33"/>
      <c r="J4" s="33"/>
      <c r="K4" s="1"/>
      <c r="L4" s="1"/>
      <c r="M4" s="1"/>
      <c r="N4" s="35"/>
      <c r="O4" s="33"/>
      <c r="P4" s="33"/>
      <c r="Q4" s="33"/>
      <c r="R4" s="35"/>
      <c r="S4" s="35"/>
      <c r="T4" s="33"/>
      <c r="U4" s="33"/>
    </row>
    <row r="5" spans="1:21" ht="409.6" customHeight="1" x14ac:dyDescent="0.25">
      <c r="A5" s="25"/>
      <c r="B5" s="26" t="s">
        <v>44</v>
      </c>
      <c r="C5" s="25" t="s">
        <v>45</v>
      </c>
      <c r="D5" s="27"/>
      <c r="E5" s="3" t="s">
        <v>46</v>
      </c>
      <c r="F5" s="28">
        <v>1</v>
      </c>
      <c r="G5" s="29">
        <v>44958</v>
      </c>
      <c r="H5" s="30">
        <v>45107</v>
      </c>
      <c r="I5" s="18">
        <v>5</v>
      </c>
      <c r="J5" s="18">
        <v>0</v>
      </c>
      <c r="K5" s="27"/>
      <c r="L5" s="27"/>
      <c r="M5" s="27"/>
      <c r="N5" s="27"/>
      <c r="O5" s="31">
        <v>3800000</v>
      </c>
      <c r="P5" s="8">
        <f>O5*5</f>
        <v>19000000</v>
      </c>
      <c r="Q5" s="8">
        <f>P5</f>
        <v>19000000</v>
      </c>
      <c r="R5" s="10"/>
      <c r="S5" s="10">
        <f>Q5</f>
        <v>19000000</v>
      </c>
      <c r="T5" s="32" t="s">
        <v>47</v>
      </c>
      <c r="U5" s="27"/>
    </row>
  </sheetData>
  <mergeCells count="18">
    <mergeCell ref="F2:F4"/>
    <mergeCell ref="A2:A4"/>
    <mergeCell ref="B2:B4"/>
    <mergeCell ref="C2:C4"/>
    <mergeCell ref="D2:D4"/>
    <mergeCell ref="E2:E4"/>
    <mergeCell ref="G2:H2"/>
    <mergeCell ref="I2:J2"/>
    <mergeCell ref="N2:N4"/>
    <mergeCell ref="O2:O4"/>
    <mergeCell ref="P2:P4"/>
    <mergeCell ref="R2:R4"/>
    <mergeCell ref="S2:S4"/>
    <mergeCell ref="T2:T4"/>
    <mergeCell ref="U2:U4"/>
    <mergeCell ref="I3:I4"/>
    <mergeCell ref="J3:J4"/>
    <mergeCell ref="Q2:Q4"/>
  </mergeCells>
  <dataValidations disablePrompts="1" count="3">
    <dataValidation type="date" allowBlank="1" showInputMessage="1" showErrorMessage="1" promptTitle="Error " prompt="Las Fechas deben estar entre el 23 de enero y el 15 diciembre de 2023" sqref="G5" xr:uid="{593CA1F0-7ECE-4719-8B26-BB6D3B96C554}">
      <formula1>44949</formula1>
      <formula2>45276</formula2>
    </dataValidation>
    <dataValidation type="whole" allowBlank="1" showInputMessage="1" showErrorMessage="1" sqref="F5" xr:uid="{0B7EA030-4184-41BA-881C-6DF028E78948}">
      <formula1>0</formula1>
      <formula2>500</formula2>
    </dataValidation>
    <dataValidation type="list" allowBlank="1" showInputMessage="1" showErrorMessage="1" sqref="B5" xr:uid="{19E8E7D3-2BB7-49F3-8156-C9368C3878B4}">
      <formula1>INDIRECT($N5)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DC065-4233-4FCF-9B6A-8E5A7112087C}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DESPLAZADOS</vt:lpstr>
      <vt:lpstr>COMPLEMENTARIA Y SEGUIMIENTO</vt:lpstr>
      <vt:lpstr>TTULADA VIRTUAL</vt:lpstr>
      <vt:lpstr>ADICION EN HORAS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 Del Carmen Romero Fernandez</dc:creator>
  <cp:lastModifiedBy>Eduardo Jose Charris Villanueva</cp:lastModifiedBy>
  <dcterms:created xsi:type="dcterms:W3CDTF">2023-01-30T14:09:22Z</dcterms:created>
  <dcterms:modified xsi:type="dcterms:W3CDTF">2023-02-01T21:23:52Z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2023-01-30T16:58:36Z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fb90591b-f3dc-4669-ab41-278cca0ed0bc</vt:lpwstr>
  </property>
  <property fmtid="{D5CDD505-2E9C-101B-9397-08002B2CF9AE}" pid="8" name="MSIP_Label_1299739c-ad3d-4908-806e-4d91151a6e13_ContentBits">
    <vt:lpwstr>0</vt:lpwstr>
  </property>
</Properties>
</file>