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dminsena\Downloads\PV\"/>
    </mc:Choice>
  </mc:AlternateContent>
  <xr:revisionPtr revIDLastSave="42" documentId="13_ncr:1_{864242BB-8F94-4C6C-A717-407474CF56BC}" xr6:coauthVersionLast="47" xr6:coauthVersionMax="47" xr10:uidLastSave="{3C0435A8-B169-4D3B-B2F4-BD4669EFF4FB}"/>
  <bookViews>
    <workbookView xWindow="0" yWindow="0" windowWidth="20490" windowHeight="7545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'!$A$8:$O$28</definedName>
    <definedName name="_xlnm.Print_Titles" localSheetId="0">'ANEXO 2 '!$1:$15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16" l="1"/>
  <c r="K32" i="16"/>
  <c r="E33" i="16"/>
  <c r="M29" i="16" l="1"/>
  <c r="M28" i="16"/>
  <c r="M27" i="16"/>
  <c r="M19" i="16"/>
  <c r="M20" i="16"/>
  <c r="M18" i="16"/>
  <c r="M33" i="16" l="1"/>
  <c r="K30" i="16"/>
  <c r="K17" i="16"/>
  <c r="K21" i="16"/>
  <c r="K16" i="16"/>
  <c r="K22" i="16"/>
  <c r="K25" i="16"/>
  <c r="K24" i="16"/>
  <c r="K26" i="16"/>
  <c r="K23" i="16"/>
  <c r="K33" i="16" l="1"/>
  <c r="K34" i="16" s="1"/>
</calcChain>
</file>

<file path=xl/sharedStrings.xml><?xml version="1.0" encoding="utf-8"?>
<sst xmlns="http://schemas.openxmlformats.org/spreadsheetml/2006/main" count="155" uniqueCount="99">
  <si>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</si>
  <si>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</si>
  <si>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</si>
  <si>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</si>
  <si>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</si>
  <si>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2023</t>
  </si>
  <si>
    <t>TOPE GLOBAL PROGRAMADO: 25 instructores</t>
  </si>
  <si>
    <t>ELABORADO POR:  COORDINADORA ACADÉMICA</t>
  </si>
  <si>
    <t>SALDO: $ 968.034.322</t>
  </si>
  <si>
    <t>Nombre:</t>
  </si>
  <si>
    <t>ALBA LUZ MÉNDEZ ROJAS</t>
  </si>
  <si>
    <t>% UTILIZADO: 100%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</si>
  <si>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</si>
  <si>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</si>
  <si>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</si>
  <si>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</si>
  <si>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</si>
  <si>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</si>
  <si>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</si>
  <si>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</si>
  <si>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</si>
  <si>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</si>
  <si>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</si>
  <si>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</si>
  <si>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</si>
  <si>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</si>
  <si>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</si>
  <si>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</si>
  <si>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</si>
  <si>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</si>
  <si>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</si>
  <si>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REGIONAL CAQUETÁ CENTRO TECNOLOGICO DE LA AMAZONIA</t>
  </si>
  <si>
    <t>COMPLEMENTARIA</t>
  </si>
  <si>
    <t>ELABORACION DE COMPLEMENTOS EN BISUTERIA CON TECNICA DE ENSARTADO</t>
  </si>
  <si>
    <t>PRESTACIÓN DE SERVICIOS</t>
  </si>
  <si>
    <t>EL PERFIL DEL INSTRUCTOR SE ENCUENTRA EN LOS ESTUDIOS PREVIOS AUTORIZADOS EN LA TABLA No.1</t>
  </si>
  <si>
    <t>OBTENCION DE DERIVADOS CARNICOS</t>
  </si>
  <si>
    <t>ELABORACION DE DERIVADOS LACTEOS CONCENTRADOS</t>
  </si>
  <si>
    <t>PROCESOS BASICOS DE PANADERIA</t>
  </si>
  <si>
    <t>CONFECCIÓN DE ROPA EXTERIOR - PANTALÓN FEMENINO</t>
  </si>
  <si>
    <t>MANEJO BÁSICO DE HERRAMIENTAS OFIMATICAS I</t>
  </si>
  <si>
    <t>CONTABILIDAD:  RECONOCIMIENTO DE RECURSOS FINANCIEROS</t>
  </si>
  <si>
    <t>ELABORACION DE LA PROPUESTA DE NEGOCIO</t>
  </si>
  <si>
    <t>TECNICAS PARA EL ESTABLECIMIENTO Y MANEJO DE LA AGRICULTURA URBANA</t>
  </si>
  <si>
    <t>PRACTICAS DE ALIMENTACION EN AVES DE POSTURA</t>
  </si>
  <si>
    <t>BÁSICO DE CONSTRUCCION DE MUROS EN LADRILLO Y BLOQUE</t>
  </si>
  <si>
    <t>DECORACIÓN DE PRENDAS</t>
  </si>
  <si>
    <t>CONOCIMIENTOS Y PRINCIPIOS BÁSICOS DE LA INSTALACIONES ELÉCTRICAS DOMICILIARIAS</t>
  </si>
  <si>
    <t>COCINA INTERNACIONAL</t>
  </si>
  <si>
    <t>LIDERAZGO E INNOVACION PARA LA PAZ</t>
  </si>
  <si>
    <t>ELABORACION DE CONSERVAS DE FRUTAS Y HORTALIZAS</t>
  </si>
  <si>
    <t>TOTAL</t>
  </si>
  <si>
    <t>DANNY LOPEZ SEGURA</t>
  </si>
  <si>
    <t>Subdirector del Centro Tecnológico de la Amazonia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</si>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</sst>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(* #,##0.00_);_(* \(#,##0.00\);_(* &quot;-&quot;??_);_(@_)"/>
    <numFmt numFmtId="168" formatCode="_(* #,##0_);_(* \(#,##0\);_(* &quot;-&quot;??_);_(@_)"/>
    <numFmt numFmtId="169" formatCode="_-&quot;$&quot;\ * #,##0_-;\-&quot;$&quot;\ * #,##0_-;_-&quot;$&quot;\ * &quot;-&quot;??_-;_-@_-"/>
    <numFmt numFmtId="170" formatCode="_-* #,##0_-;\-* #,##0_-;_-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13" fillId="0" borderId="0"/>
    <xf numFmtId="165" fontId="1" fillId="0" borderId="0" applyFont="0" applyFill="0" applyBorder="0" applyAlignment="0" applyProtection="0"/>
  </cellStyleXfs>
  <cellXfs count="129">
    <xf numFmtId="0" fontId="0" fillId="0" borderId="0" xfId="0"/>
    <xf numFmtId="0" fontId="4" fillId="0" borderId="1" xfId="2" applyFont="1" applyBorder="1" applyAlignment="1">
      <alignment horizontal="center" vertical="center"/>
    </xf>
    <xf numFmtId="168" fontId="3" fillId="0" borderId="1" xfId="3" applyNumberFormat="1" applyFont="1" applyFill="1" applyBorder="1" applyAlignment="1">
      <alignment horizontal="center" vertical="center" wrapText="1"/>
    </xf>
    <xf numFmtId="3" fontId="3" fillId="0" borderId="1" xfId="2" applyNumberFormat="1" applyFont="1" applyBorder="1" applyAlignment="1">
      <alignment horizontal="center" vertical="center" wrapText="1"/>
    </xf>
    <xf numFmtId="168" fontId="3" fillId="0" borderId="1" xfId="3" applyNumberFormat="1" applyFont="1" applyFill="1" applyBorder="1" applyAlignment="1">
      <alignment horizontal="left" vertical="center" wrapText="1"/>
    </xf>
    <xf numFmtId="9" fontId="3" fillId="0" borderId="1" xfId="2" applyNumberFormat="1" applyFont="1" applyBorder="1" applyAlignment="1">
      <alignment horizontal="center" vertical="center" wrapText="1"/>
    </xf>
    <xf numFmtId="168" fontId="3" fillId="0" borderId="5" xfId="3" applyNumberFormat="1" applyFont="1" applyFill="1" applyBorder="1" applyAlignment="1">
      <alignment horizontal="center" vertical="center" wrapText="1"/>
    </xf>
    <xf numFmtId="168" fontId="3" fillId="0" borderId="4" xfId="3" applyNumberFormat="1" applyFont="1" applyFill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168" fontId="3" fillId="0" borderId="0" xfId="3" applyNumberFormat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/>
    </xf>
    <xf numFmtId="0" fontId="4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164" fontId="6" fillId="0" borderId="0" xfId="1" applyFont="1" applyFill="1" applyBorder="1"/>
    <xf numFmtId="0" fontId="10" fillId="0" borderId="0" xfId="0" applyFont="1"/>
    <xf numFmtId="164" fontId="6" fillId="0" borderId="0" xfId="1" applyFont="1"/>
    <xf numFmtId="0" fontId="12" fillId="0" borderId="1" xfId="0" applyFont="1" applyBorder="1" applyAlignment="1">
      <alignment horizontal="center" vertical="center"/>
    </xf>
    <xf numFmtId="0" fontId="14" fillId="0" borderId="0" xfId="5" applyFont="1"/>
    <xf numFmtId="0" fontId="14" fillId="3" borderId="0" xfId="5" applyFont="1" applyFill="1"/>
    <xf numFmtId="0" fontId="12" fillId="0" borderId="1" xfId="5" applyFont="1" applyBorder="1" applyAlignment="1">
      <alignment horizontal="center" vertical="center"/>
    </xf>
    <xf numFmtId="0" fontId="12" fillId="0" borderId="0" xfId="5" applyFont="1"/>
    <xf numFmtId="0" fontId="12" fillId="3" borderId="0" xfId="5" applyFont="1" applyFill="1"/>
    <xf numFmtId="0" fontId="18" fillId="4" borderId="1" xfId="5" applyFont="1" applyFill="1" applyBorder="1" applyAlignment="1">
      <alignment horizontal="center" vertical="center"/>
    </xf>
    <xf numFmtId="0" fontId="19" fillId="0" borderId="0" xfId="5" applyFont="1" applyAlignment="1">
      <alignment horizontal="center" vertical="center"/>
    </xf>
    <xf numFmtId="0" fontId="6" fillId="0" borderId="1" xfId="5" applyFont="1" applyBorder="1" applyAlignment="1">
      <alignment horizontal="left" vertical="center" wrapText="1"/>
    </xf>
    <xf numFmtId="0" fontId="14" fillId="0" borderId="1" xfId="5" applyFont="1" applyBorder="1" applyAlignment="1">
      <alignment horizontal="left" vertical="center" wrapText="1"/>
    </xf>
    <xf numFmtId="0" fontId="20" fillId="0" borderId="0" xfId="5" applyFont="1" applyAlignment="1">
      <alignment vertical="center"/>
    </xf>
    <xf numFmtId="0" fontId="20" fillId="0" borderId="0" xfId="5" applyFont="1"/>
    <xf numFmtId="0" fontId="22" fillId="0" borderId="0" xfId="5" applyFont="1"/>
    <xf numFmtId="0" fontId="2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0" fontId="3" fillId="0" borderId="1" xfId="3" applyNumberFormat="1" applyFont="1" applyFill="1" applyBorder="1" applyAlignment="1">
      <alignment horizontal="center" vertical="center" wrapText="1"/>
    </xf>
    <xf numFmtId="169" fontId="6" fillId="0" borderId="0" xfId="0" applyNumberFormat="1" applyFont="1"/>
    <xf numFmtId="0" fontId="9" fillId="0" borderId="0" xfId="0" applyFont="1"/>
    <xf numFmtId="170" fontId="10" fillId="0" borderId="0" xfId="0" applyNumberFormat="1" applyFont="1"/>
    <xf numFmtId="166" fontId="10" fillId="0" borderId="0" xfId="0" applyNumberFormat="1" applyFont="1"/>
    <xf numFmtId="169" fontId="4" fillId="0" borderId="13" xfId="6" applyNumberFormat="1" applyFont="1" applyFill="1" applyBorder="1" applyAlignment="1">
      <alignment horizontal="center" vertical="center" wrapText="1"/>
    </xf>
    <xf numFmtId="3" fontId="3" fillId="5" borderId="5" xfId="2" applyNumberFormat="1" applyFont="1" applyFill="1" applyBorder="1" applyAlignment="1">
      <alignment horizontal="center" vertical="center" wrapText="1"/>
    </xf>
    <xf numFmtId="3" fontId="3" fillId="5" borderId="1" xfId="2" applyNumberFormat="1" applyFont="1" applyFill="1" applyBorder="1" applyAlignment="1">
      <alignment horizontal="center" vertical="center" wrapText="1"/>
    </xf>
    <xf numFmtId="0" fontId="4" fillId="5" borderId="4" xfId="2" applyFont="1" applyFill="1" applyBorder="1" applyAlignment="1">
      <alignment horizontal="center" vertical="center" wrapText="1"/>
    </xf>
    <xf numFmtId="3" fontId="4" fillId="5" borderId="4" xfId="2" applyNumberFormat="1" applyFont="1" applyFill="1" applyBorder="1" applyAlignment="1">
      <alignment horizontal="center" vertical="center" wrapText="1"/>
    </xf>
    <xf numFmtId="0" fontId="6" fillId="5" borderId="4" xfId="0" applyFont="1" applyFill="1" applyBorder="1"/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3" fontId="3" fillId="0" borderId="15" xfId="2" applyNumberFormat="1" applyFont="1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164" fontId="3" fillId="0" borderId="15" xfId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9" fontId="4" fillId="0" borderId="14" xfId="6" applyNumberFormat="1" applyFont="1" applyFill="1" applyBorder="1" applyAlignment="1">
      <alignment horizontal="center" vertical="center" wrapText="1"/>
    </xf>
    <xf numFmtId="169" fontId="3" fillId="0" borderId="16" xfId="6" applyNumberFormat="1" applyFont="1" applyFill="1" applyBorder="1" applyAlignment="1">
      <alignment horizontal="center" vertical="center" wrapText="1"/>
    </xf>
    <xf numFmtId="3" fontId="3" fillId="0" borderId="16" xfId="2" applyNumberFormat="1" applyFont="1" applyBorder="1" applyAlignment="1">
      <alignment horizontal="center" vertical="center" wrapText="1"/>
    </xf>
    <xf numFmtId="169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6" fillId="0" borderId="17" xfId="1" applyFont="1" applyFill="1" applyBorder="1"/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 wrapText="1"/>
    </xf>
    <xf numFmtId="14" fontId="4" fillId="0" borderId="12" xfId="2" applyNumberFormat="1" applyFont="1" applyBorder="1" applyAlignment="1">
      <alignment horizontal="center" vertical="center" wrapText="1"/>
    </xf>
    <xf numFmtId="3" fontId="4" fillId="0" borderId="12" xfId="2" applyNumberFormat="1" applyFont="1" applyBorder="1" applyAlignment="1">
      <alignment horizontal="center" vertical="center" wrapText="1"/>
    </xf>
    <xf numFmtId="169" fontId="4" fillId="0" borderId="12" xfId="6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 wrapText="1"/>
    </xf>
    <xf numFmtId="14" fontId="4" fillId="0" borderId="13" xfId="2" applyNumberFormat="1" applyFont="1" applyBorder="1" applyAlignment="1">
      <alignment horizontal="center" vertical="center" wrapText="1"/>
    </xf>
    <xf numFmtId="3" fontId="4" fillId="0" borderId="13" xfId="2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/>
    </xf>
    <xf numFmtId="14" fontId="4" fillId="0" borderId="14" xfId="2" applyNumberFormat="1" applyFont="1" applyBorder="1" applyAlignment="1">
      <alignment horizontal="center" vertical="center" wrapText="1"/>
    </xf>
    <xf numFmtId="3" fontId="4" fillId="0" borderId="14" xfId="2" applyNumberFormat="1" applyFont="1" applyBorder="1" applyAlignment="1">
      <alignment horizontal="center" vertical="center" wrapText="1"/>
    </xf>
    <xf numFmtId="165" fontId="7" fillId="0" borderId="0" xfId="6" applyFont="1" applyAlignment="1">
      <alignment horizontal="center" wrapText="1"/>
    </xf>
    <xf numFmtId="0" fontId="3" fillId="5" borderId="4" xfId="2" applyFont="1" applyFill="1" applyBorder="1" applyAlignment="1">
      <alignment horizontal="center" vertical="center" wrapText="1"/>
    </xf>
    <xf numFmtId="0" fontId="3" fillId="5" borderId="2" xfId="2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3" fontId="3" fillId="5" borderId="10" xfId="2" applyNumberFormat="1" applyFont="1" applyFill="1" applyBorder="1" applyAlignment="1">
      <alignment horizontal="center" vertical="center" wrapText="1"/>
    </xf>
    <xf numFmtId="3" fontId="3" fillId="5" borderId="1" xfId="2" applyNumberFormat="1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3" fontId="3" fillId="5" borderId="6" xfId="2" applyNumberFormat="1" applyFont="1" applyFill="1" applyBorder="1" applyAlignment="1">
      <alignment horizontal="center" vertical="center" wrapText="1"/>
    </xf>
    <xf numFmtId="3" fontId="3" fillId="5" borderId="7" xfId="2" applyNumberFormat="1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1" fillId="0" borderId="23" xfId="0" applyFont="1" applyBorder="1" applyAlignment="1">
      <alignment horizontal="center" wrapText="1"/>
    </xf>
    <xf numFmtId="0" fontId="3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/>
    </xf>
    <xf numFmtId="168" fontId="3" fillId="0" borderId="11" xfId="3" applyNumberFormat="1" applyFont="1" applyFill="1" applyBorder="1" applyAlignment="1">
      <alignment horizontal="left" vertical="center" wrapText="1"/>
    </xf>
    <xf numFmtId="168" fontId="3" fillId="0" borderId="3" xfId="3" applyNumberFormat="1" applyFont="1" applyFill="1" applyBorder="1" applyAlignment="1">
      <alignment horizontal="left" vertical="center" wrapText="1"/>
    </xf>
    <xf numFmtId="0" fontId="3" fillId="5" borderId="6" xfId="2" applyFont="1" applyFill="1" applyBorder="1" applyAlignment="1">
      <alignment horizontal="center" vertical="center" wrapText="1"/>
    </xf>
    <xf numFmtId="0" fontId="3" fillId="5" borderId="7" xfId="2" applyFont="1" applyFill="1" applyBorder="1" applyAlignment="1">
      <alignment horizontal="center" vertical="center" wrapText="1"/>
    </xf>
    <xf numFmtId="0" fontId="3" fillId="5" borderId="8" xfId="2" applyFont="1" applyFill="1" applyBorder="1" applyAlignment="1">
      <alignment horizontal="center" vertical="center" wrapText="1"/>
    </xf>
    <xf numFmtId="0" fontId="3" fillId="5" borderId="9" xfId="2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69" fontId="7" fillId="0" borderId="18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168" fontId="3" fillId="5" borderId="1" xfId="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168" fontId="3" fillId="0" borderId="5" xfId="3" applyNumberFormat="1" applyFont="1" applyFill="1" applyBorder="1" applyAlignment="1">
      <alignment horizontal="left" vertical="center" wrapText="1"/>
    </xf>
    <xf numFmtId="0" fontId="3" fillId="0" borderId="3" xfId="2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2" applyFont="1" applyBorder="1" applyAlignment="1">
      <alignment horizontal="left"/>
    </xf>
    <xf numFmtId="0" fontId="3" fillId="0" borderId="1" xfId="2" applyFont="1" applyBorder="1" applyAlignment="1">
      <alignment horizontal="left" vertical="center"/>
    </xf>
    <xf numFmtId="0" fontId="9" fillId="0" borderId="1" xfId="5" applyFont="1" applyBorder="1" applyAlignment="1">
      <alignment horizontal="left"/>
    </xf>
    <xf numFmtId="0" fontId="15" fillId="0" borderId="1" xfId="5" applyFont="1" applyBorder="1" applyAlignment="1">
      <alignment horizontal="center" vertical="center" wrapText="1"/>
    </xf>
    <xf numFmtId="0" fontId="16" fillId="0" borderId="1" xfId="5" applyFont="1" applyBorder="1" applyAlignment="1">
      <alignment horizontal="center" vertical="center" wrapText="1"/>
    </xf>
    <xf numFmtId="0" fontId="17" fillId="4" borderId="1" xfId="5" applyFont="1" applyFill="1" applyBorder="1" applyAlignment="1">
      <alignment horizontal="center"/>
    </xf>
    <xf numFmtId="0" fontId="9" fillId="0" borderId="1" xfId="5" applyFont="1" applyBorder="1" applyAlignment="1">
      <alignment horizontal="left" wrapText="1"/>
    </xf>
    <xf numFmtId="0" fontId="17" fillId="0" borderId="1" xfId="5" applyFont="1" applyBorder="1" applyAlignment="1">
      <alignment horizontal="center"/>
    </xf>
    <xf numFmtId="0" fontId="18" fillId="4" borderId="1" xfId="5" applyFont="1" applyFill="1" applyBorder="1" applyAlignment="1">
      <alignment horizontal="center" vertical="center"/>
    </xf>
    <xf numFmtId="0" fontId="6" fillId="0" borderId="1" xfId="5" applyFont="1" applyBorder="1" applyAlignment="1">
      <alignment horizontal="left" vertical="center" wrapText="1"/>
    </xf>
    <xf numFmtId="0" fontId="14" fillId="0" borderId="1" xfId="5" applyFont="1" applyBorder="1" applyAlignment="1">
      <alignment horizontal="left" vertical="center" wrapText="1"/>
    </xf>
    <xf numFmtId="0" fontId="23" fillId="6" borderId="12" xfId="2" applyFont="1" applyFill="1" applyBorder="1" applyAlignment="1">
      <alignment horizontal="center" vertical="center" wrapText="1"/>
    </xf>
    <xf numFmtId="0" fontId="4" fillId="6" borderId="13" xfId="2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</cellXfs>
  <cellStyles count="7">
    <cellStyle name="Millares [0]" xfId="1" builtinId="6"/>
    <cellStyle name="Millares 10" xfId="3" xr:uid="{00000000-0005-0000-0000-000001000000}"/>
    <cellStyle name="Moneda" xfId="6" builtinId="4"/>
    <cellStyle name="Normal" xfId="0" builtinId="0"/>
    <cellStyle name="Normal 10 2" xfId="4" xr:uid="{00000000-0005-0000-0000-000004000000}"/>
    <cellStyle name="Normal 14" xfId="2" xr:uid="{00000000-0005-0000-0000-000005000000}"/>
    <cellStyle name="Normal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33131</xdr:colOff>
      <xdr:row>0</xdr:row>
      <xdr:rowOff>41413</xdr:rowOff>
    </xdr:from>
    <xdr:to>
      <xdr:col>7</xdr:col>
      <xdr:colOff>582648</xdr:colOff>
      <xdr:row>1</xdr:row>
      <xdr:rowOff>315763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02C2BC-F5EF-40E9-B554-567D5E8BD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5548" y="41413"/>
          <a:ext cx="549517" cy="549517"/>
        </a:xfrm>
        <a:prstGeom prst="rect">
          <a:avLst/>
        </a:prstGeom>
      </xdr:spPr>
    </xdr:pic>
    <xdr:clientData/>
  </xdr:twoCellAnchor>
  <xdr:twoCellAnchor editAs="oneCell">
    <xdr:from>
      <xdr:col>5</xdr:col>
      <xdr:colOff>419100</xdr:colOff>
      <xdr:row>34</xdr:row>
      <xdr:rowOff>104775</xdr:rowOff>
    </xdr:from>
    <xdr:to>
      <xdr:col>8</xdr:col>
      <xdr:colOff>247650</xdr:colOff>
      <xdr:row>36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425D57-BC4E-1D96-4405-8797A46A7741}"/>
            </a:ext>
            <a:ext uri="{147F2762-F138-4A5C-976F-8EAC2B608ADB}">
              <a16:predDERef xmlns:a16="http://schemas.microsoft.com/office/drawing/2014/main" pred="{1802C2BC-F5EF-40E9-B554-567D5E8BD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00700" y="15049500"/>
          <a:ext cx="1609725" cy="361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4"/>
  <sheetViews>
    <sheetView tabSelected="1" topLeftCell="A25" zoomScale="90" zoomScaleNormal="90" workbookViewId="0">
      <selection activeCell="C17" sqref="C17"/>
    </sheetView>
  </sheetViews>
  <sheetFormatPr defaultColWidth="11.42578125" defaultRowHeight="14.25"/>
  <cols>
    <col min="1" max="2" width="15.28515625" style="13" customWidth="1"/>
    <col min="3" max="3" width="21.28515625" style="13" customWidth="1"/>
    <col min="4" max="4" width="13.140625" style="13" customWidth="1"/>
    <col min="5" max="5" width="12.7109375" style="13" customWidth="1"/>
    <col min="6" max="6" width="7.5703125" style="13" customWidth="1"/>
    <col min="7" max="7" width="7.85546875" style="13" customWidth="1"/>
    <col min="8" max="8" width="11.28515625" style="13" customWidth="1"/>
    <col min="9" max="9" width="11.85546875" style="13" customWidth="1"/>
    <col min="10" max="10" width="12" style="13" customWidth="1"/>
    <col min="11" max="11" width="15.140625" style="13" customWidth="1"/>
    <col min="12" max="12" width="11" style="13" customWidth="1"/>
    <col min="13" max="13" width="16.42578125" style="13" customWidth="1"/>
    <col min="14" max="14" width="12.7109375" style="13" customWidth="1"/>
    <col min="15" max="15" width="13.140625" style="13" customWidth="1"/>
    <col min="16" max="16" width="15.5703125" style="13" bestFit="1" customWidth="1"/>
    <col min="17" max="16384" width="11.42578125" style="13"/>
  </cols>
  <sheetData>
    <row r="1" spans="1:16" ht="21.75" customHeight="1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8" t="s">
        <v>0</v>
      </c>
    </row>
    <row r="2" spans="1:16" ht="30.75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31" t="s">
        <v>1</v>
      </c>
    </row>
    <row r="3" spans="1:16" ht="34.5" customHeight="1">
      <c r="A3" s="107" t="s">
        <v>2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</row>
    <row r="4" spans="1:16">
      <c r="A4" s="104" t="s">
        <v>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</row>
    <row r="5" spans="1:16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1"/>
    </row>
    <row r="6" spans="1:16">
      <c r="A6" s="112" t="s">
        <v>4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8" spans="1:16">
      <c r="A8" s="113" t="s">
        <v>5</v>
      </c>
      <c r="B8" s="113"/>
      <c r="C8" s="113"/>
      <c r="D8" s="113"/>
      <c r="E8" s="113"/>
      <c r="F8" s="113"/>
      <c r="G8" s="113"/>
      <c r="H8" s="113"/>
      <c r="I8" s="113"/>
      <c r="J8" s="113"/>
      <c r="K8" s="12"/>
      <c r="L8" s="8"/>
      <c r="M8" s="8"/>
      <c r="N8" s="8"/>
    </row>
    <row r="9" spans="1:16">
      <c r="A9" s="114" t="s">
        <v>6</v>
      </c>
      <c r="B9" s="114"/>
      <c r="C9" s="114"/>
      <c r="D9" s="10"/>
      <c r="E9" s="1"/>
      <c r="F9" s="2"/>
      <c r="G9" s="2"/>
      <c r="H9" s="2"/>
      <c r="I9" s="2"/>
      <c r="J9" s="7"/>
      <c r="K9" s="7"/>
      <c r="L9" s="9"/>
      <c r="M9" s="9"/>
      <c r="N9" s="9"/>
    </row>
    <row r="10" spans="1:16">
      <c r="A10" s="91"/>
      <c r="B10" s="91"/>
      <c r="C10" s="91"/>
      <c r="D10" s="11"/>
      <c r="E10" s="3"/>
      <c r="F10" s="2"/>
      <c r="G10" s="2"/>
      <c r="H10" s="1"/>
      <c r="I10" s="6"/>
      <c r="J10" s="108" t="s">
        <v>7</v>
      </c>
      <c r="K10" s="92"/>
      <c r="L10" s="92"/>
      <c r="M10" s="92"/>
      <c r="N10" s="92"/>
      <c r="O10" s="93"/>
    </row>
    <row r="11" spans="1:16">
      <c r="A11" s="90" t="s">
        <v>8</v>
      </c>
      <c r="B11" s="91"/>
      <c r="C11" s="91"/>
      <c r="D11" s="11"/>
      <c r="E11" s="3"/>
      <c r="F11" s="2"/>
      <c r="G11" s="2"/>
      <c r="H11" s="2"/>
      <c r="I11" s="6"/>
      <c r="J11" s="4" t="s">
        <v>9</v>
      </c>
      <c r="K11" s="92" t="s">
        <v>10</v>
      </c>
      <c r="L11" s="92"/>
      <c r="M11" s="92"/>
      <c r="N11" s="92"/>
      <c r="O11" s="93"/>
    </row>
    <row r="12" spans="1:16">
      <c r="A12" s="90" t="s">
        <v>11</v>
      </c>
      <c r="B12" s="91"/>
      <c r="C12" s="91"/>
      <c r="D12" s="11"/>
      <c r="E12" s="5"/>
      <c r="F12" s="2"/>
      <c r="G12" s="2"/>
      <c r="H12" s="2"/>
      <c r="I12" s="6"/>
      <c r="J12" s="4" t="s">
        <v>12</v>
      </c>
      <c r="K12" s="33">
        <v>3138238674</v>
      </c>
      <c r="L12" s="4"/>
      <c r="M12" s="4"/>
      <c r="N12" s="4"/>
      <c r="O12" s="14"/>
    </row>
    <row r="13" spans="1:16" ht="33" customHeight="1">
      <c r="A13" s="85" t="s">
        <v>13</v>
      </c>
      <c r="B13" s="76" t="s">
        <v>14</v>
      </c>
      <c r="C13" s="76" t="s">
        <v>15</v>
      </c>
      <c r="D13" s="76" t="s">
        <v>16</v>
      </c>
      <c r="E13" s="76" t="s">
        <v>17</v>
      </c>
      <c r="F13" s="94" t="s">
        <v>18</v>
      </c>
      <c r="G13" s="95"/>
      <c r="H13" s="105" t="s">
        <v>19</v>
      </c>
      <c r="I13" s="105"/>
      <c r="J13" s="79" t="s">
        <v>20</v>
      </c>
      <c r="K13" s="79" t="s">
        <v>21</v>
      </c>
      <c r="L13" s="79" t="s">
        <v>20</v>
      </c>
      <c r="M13" s="79" t="s">
        <v>21</v>
      </c>
      <c r="N13" s="39" t="s">
        <v>22</v>
      </c>
      <c r="O13" s="81" t="s">
        <v>23</v>
      </c>
    </row>
    <row r="14" spans="1:16" ht="19.5" customHeight="1">
      <c r="A14" s="86"/>
      <c r="B14" s="77"/>
      <c r="C14" s="77"/>
      <c r="D14" s="77"/>
      <c r="E14" s="77"/>
      <c r="F14" s="96"/>
      <c r="G14" s="97"/>
      <c r="H14" s="76" t="s">
        <v>24</v>
      </c>
      <c r="I14" s="76" t="s">
        <v>25</v>
      </c>
      <c r="J14" s="80"/>
      <c r="K14" s="80"/>
      <c r="L14" s="80"/>
      <c r="M14" s="80"/>
      <c r="N14" s="40" t="s">
        <v>26</v>
      </c>
      <c r="O14" s="82"/>
    </row>
    <row r="15" spans="1:16" ht="16.5" customHeight="1" thickBot="1">
      <c r="A15" s="86"/>
      <c r="B15" s="77"/>
      <c r="C15" s="77"/>
      <c r="D15" s="77"/>
      <c r="E15" s="77"/>
      <c r="F15" s="41" t="s">
        <v>27</v>
      </c>
      <c r="G15" s="41" t="s">
        <v>28</v>
      </c>
      <c r="H15" s="77"/>
      <c r="I15" s="77"/>
      <c r="J15" s="83" t="s">
        <v>29</v>
      </c>
      <c r="K15" s="84"/>
      <c r="L15" s="83" t="s">
        <v>30</v>
      </c>
      <c r="M15" s="84"/>
      <c r="N15" s="42"/>
      <c r="O15" s="43"/>
    </row>
    <row r="16" spans="1:16" ht="47.25" customHeight="1">
      <c r="A16" s="57" t="s">
        <v>31</v>
      </c>
      <c r="B16" s="58" t="s">
        <v>32</v>
      </c>
      <c r="C16" s="124" t="s">
        <v>33</v>
      </c>
      <c r="D16" s="57" t="s">
        <v>34</v>
      </c>
      <c r="E16" s="59">
        <v>1</v>
      </c>
      <c r="F16" s="59">
        <v>10</v>
      </c>
      <c r="G16" s="59">
        <v>0</v>
      </c>
      <c r="H16" s="60">
        <v>44972</v>
      </c>
      <c r="I16" s="60">
        <v>45276</v>
      </c>
      <c r="J16" s="61">
        <v>4430000</v>
      </c>
      <c r="K16" s="62">
        <f>((J16*F16)+((J16/30)*G16))*E16</f>
        <v>44300000</v>
      </c>
      <c r="L16" s="61"/>
      <c r="M16" s="61"/>
      <c r="N16" s="61"/>
      <c r="O16" s="98" t="s">
        <v>35</v>
      </c>
      <c r="P16" s="34"/>
    </row>
    <row r="17" spans="1:15" ht="51.75" customHeight="1">
      <c r="A17" s="63" t="s">
        <v>31</v>
      </c>
      <c r="B17" s="64" t="s">
        <v>32</v>
      </c>
      <c r="C17" s="125" t="s">
        <v>36</v>
      </c>
      <c r="D17" s="63" t="s">
        <v>34</v>
      </c>
      <c r="E17" s="65">
        <v>1</v>
      </c>
      <c r="F17" s="65">
        <v>10</v>
      </c>
      <c r="G17" s="65">
        <v>0</v>
      </c>
      <c r="H17" s="66">
        <v>44972</v>
      </c>
      <c r="I17" s="66">
        <v>45276</v>
      </c>
      <c r="J17" s="67">
        <v>4430000</v>
      </c>
      <c r="K17" s="38">
        <f t="shared" ref="K17:K21" si="0">((J17*F17)+((J17/30)*G17))*E17</f>
        <v>44300000</v>
      </c>
      <c r="L17" s="67"/>
      <c r="M17" s="67"/>
      <c r="N17" s="67"/>
      <c r="O17" s="99"/>
    </row>
    <row r="18" spans="1:15" ht="52.5" customHeight="1">
      <c r="A18" s="63" t="s">
        <v>31</v>
      </c>
      <c r="B18" s="64" t="s">
        <v>32</v>
      </c>
      <c r="C18" s="125" t="s">
        <v>37</v>
      </c>
      <c r="D18" s="63" t="s">
        <v>34</v>
      </c>
      <c r="E18" s="65">
        <v>1</v>
      </c>
      <c r="F18" s="65">
        <v>10</v>
      </c>
      <c r="G18" s="65">
        <v>0</v>
      </c>
      <c r="H18" s="66">
        <v>44972</v>
      </c>
      <c r="I18" s="66">
        <v>45276</v>
      </c>
      <c r="J18" s="67"/>
      <c r="K18" s="38"/>
      <c r="L18" s="67">
        <v>3100000</v>
      </c>
      <c r="M18" s="38">
        <f>+(L18*F18+L18/30*G18)*E18</f>
        <v>31000000</v>
      </c>
      <c r="N18" s="67"/>
      <c r="O18" s="99"/>
    </row>
    <row r="19" spans="1:15" ht="46.5" customHeight="1">
      <c r="A19" s="63" t="s">
        <v>31</v>
      </c>
      <c r="B19" s="64" t="s">
        <v>32</v>
      </c>
      <c r="C19" s="125" t="s">
        <v>38</v>
      </c>
      <c r="D19" s="63" t="s">
        <v>34</v>
      </c>
      <c r="E19" s="65">
        <v>2</v>
      </c>
      <c r="F19" s="65">
        <v>10</v>
      </c>
      <c r="G19" s="65">
        <v>0</v>
      </c>
      <c r="H19" s="66">
        <v>44972</v>
      </c>
      <c r="I19" s="66">
        <v>45276</v>
      </c>
      <c r="J19" s="67"/>
      <c r="K19" s="38"/>
      <c r="L19" s="67">
        <v>3100000</v>
      </c>
      <c r="M19" s="38">
        <f t="shared" ref="M19:M20" si="1">+(L19*F19+L19/30*G19)*E19</f>
        <v>62000000</v>
      </c>
      <c r="N19" s="67"/>
      <c r="O19" s="99"/>
    </row>
    <row r="20" spans="1:15" ht="49.5" customHeight="1">
      <c r="A20" s="63" t="s">
        <v>31</v>
      </c>
      <c r="B20" s="64" t="s">
        <v>32</v>
      </c>
      <c r="C20" s="125" t="s">
        <v>39</v>
      </c>
      <c r="D20" s="63" t="s">
        <v>34</v>
      </c>
      <c r="E20" s="65">
        <v>2</v>
      </c>
      <c r="F20" s="65">
        <v>10</v>
      </c>
      <c r="G20" s="65">
        <v>0</v>
      </c>
      <c r="H20" s="66">
        <v>44972</v>
      </c>
      <c r="I20" s="66">
        <v>45276</v>
      </c>
      <c r="J20" s="67"/>
      <c r="K20" s="38"/>
      <c r="L20" s="67">
        <v>3100000</v>
      </c>
      <c r="M20" s="38">
        <f t="shared" si="1"/>
        <v>62000000</v>
      </c>
      <c r="N20" s="67"/>
      <c r="O20" s="99"/>
    </row>
    <row r="21" spans="1:15" ht="47.25" customHeight="1">
      <c r="A21" s="63" t="s">
        <v>31</v>
      </c>
      <c r="B21" s="64" t="s">
        <v>32</v>
      </c>
      <c r="C21" s="125" t="s">
        <v>40</v>
      </c>
      <c r="D21" s="63" t="s">
        <v>34</v>
      </c>
      <c r="E21" s="65">
        <v>1</v>
      </c>
      <c r="F21" s="65">
        <v>10</v>
      </c>
      <c r="G21" s="65">
        <v>0</v>
      </c>
      <c r="H21" s="66">
        <v>44972</v>
      </c>
      <c r="I21" s="66">
        <v>45276</v>
      </c>
      <c r="J21" s="67">
        <v>4430000</v>
      </c>
      <c r="K21" s="38">
        <f t="shared" si="0"/>
        <v>44300000</v>
      </c>
      <c r="L21" s="67"/>
      <c r="M21" s="67"/>
      <c r="N21" s="67"/>
      <c r="O21" s="99"/>
    </row>
    <row r="22" spans="1:15" ht="57" customHeight="1">
      <c r="A22" s="63" t="s">
        <v>31</v>
      </c>
      <c r="B22" s="64" t="s">
        <v>32</v>
      </c>
      <c r="C22" s="126" t="s">
        <v>41</v>
      </c>
      <c r="D22" s="63" t="s">
        <v>34</v>
      </c>
      <c r="E22" s="68">
        <v>2</v>
      </c>
      <c r="F22" s="65">
        <v>10</v>
      </c>
      <c r="G22" s="65">
        <v>0</v>
      </c>
      <c r="H22" s="66">
        <v>44972</v>
      </c>
      <c r="I22" s="66">
        <v>45276</v>
      </c>
      <c r="J22" s="67">
        <v>4430000</v>
      </c>
      <c r="K22" s="38">
        <f>((J22*F22)+((J22/30)*G22))*E22</f>
        <v>88600000</v>
      </c>
      <c r="L22" s="67"/>
      <c r="M22" s="67"/>
      <c r="N22" s="67"/>
      <c r="O22" s="99"/>
    </row>
    <row r="23" spans="1:15" ht="48.75" customHeight="1">
      <c r="A23" s="69" t="s">
        <v>31</v>
      </c>
      <c r="B23" s="64" t="s">
        <v>32</v>
      </c>
      <c r="C23" s="127" t="s">
        <v>42</v>
      </c>
      <c r="D23" s="63" t="s">
        <v>34</v>
      </c>
      <c r="E23" s="68">
        <v>1</v>
      </c>
      <c r="F23" s="65">
        <v>10</v>
      </c>
      <c r="G23" s="65">
        <v>0</v>
      </c>
      <c r="H23" s="66">
        <v>44972</v>
      </c>
      <c r="I23" s="66">
        <v>45276</v>
      </c>
      <c r="J23" s="67">
        <v>4430000</v>
      </c>
      <c r="K23" s="38">
        <f>((J23*F23)+((J23/30)*G23))*E23</f>
        <v>44300000</v>
      </c>
      <c r="L23" s="67"/>
      <c r="M23" s="67"/>
      <c r="N23" s="67"/>
      <c r="O23" s="99"/>
    </row>
    <row r="24" spans="1:15" ht="48" customHeight="1">
      <c r="A24" s="69" t="s">
        <v>31</v>
      </c>
      <c r="B24" s="64" t="s">
        <v>32</v>
      </c>
      <c r="C24" s="127" t="s">
        <v>43</v>
      </c>
      <c r="D24" s="63" t="s">
        <v>34</v>
      </c>
      <c r="E24" s="68">
        <v>3</v>
      </c>
      <c r="F24" s="65">
        <v>10</v>
      </c>
      <c r="G24" s="65">
        <v>0</v>
      </c>
      <c r="H24" s="66">
        <v>44972</v>
      </c>
      <c r="I24" s="66">
        <v>45276</v>
      </c>
      <c r="J24" s="67">
        <v>4430000</v>
      </c>
      <c r="K24" s="38">
        <f t="shared" ref="K24:K26" si="2">((J24*F24)+((J24/30)*G24))*E24</f>
        <v>132900000</v>
      </c>
      <c r="L24" s="67"/>
      <c r="M24" s="67"/>
      <c r="N24" s="67"/>
      <c r="O24" s="99"/>
    </row>
    <row r="25" spans="1:15" ht="50.25" customHeight="1">
      <c r="A25" s="63" t="s">
        <v>31</v>
      </c>
      <c r="B25" s="64" t="s">
        <v>32</v>
      </c>
      <c r="C25" s="127" t="s">
        <v>44</v>
      </c>
      <c r="D25" s="63" t="s">
        <v>34</v>
      </c>
      <c r="E25" s="68">
        <v>2</v>
      </c>
      <c r="F25" s="65">
        <v>10</v>
      </c>
      <c r="G25" s="65">
        <v>0</v>
      </c>
      <c r="H25" s="66">
        <v>44972</v>
      </c>
      <c r="I25" s="66">
        <v>45276</v>
      </c>
      <c r="J25" s="67">
        <v>4430000</v>
      </c>
      <c r="K25" s="38">
        <f t="shared" si="2"/>
        <v>88600000</v>
      </c>
      <c r="L25" s="67"/>
      <c r="M25" s="67"/>
      <c r="N25" s="67"/>
      <c r="O25" s="99"/>
    </row>
    <row r="26" spans="1:15" ht="51.75" customHeight="1">
      <c r="A26" s="63" t="s">
        <v>31</v>
      </c>
      <c r="B26" s="64" t="s">
        <v>32</v>
      </c>
      <c r="C26" s="127" t="s">
        <v>45</v>
      </c>
      <c r="D26" s="63" t="s">
        <v>34</v>
      </c>
      <c r="E26" s="68">
        <v>1</v>
      </c>
      <c r="F26" s="65">
        <v>10</v>
      </c>
      <c r="G26" s="65">
        <v>0</v>
      </c>
      <c r="H26" s="66">
        <v>44972</v>
      </c>
      <c r="I26" s="66">
        <v>45276</v>
      </c>
      <c r="J26" s="67">
        <v>4430000</v>
      </c>
      <c r="K26" s="38">
        <f t="shared" si="2"/>
        <v>44300000</v>
      </c>
      <c r="L26" s="67"/>
      <c r="M26" s="67"/>
      <c r="N26" s="67"/>
      <c r="O26" s="99"/>
    </row>
    <row r="27" spans="1:15" ht="48.75" customHeight="1">
      <c r="A27" s="63" t="s">
        <v>31</v>
      </c>
      <c r="B27" s="64" t="s">
        <v>32</v>
      </c>
      <c r="C27" s="127" t="s">
        <v>45</v>
      </c>
      <c r="D27" s="63" t="s">
        <v>34</v>
      </c>
      <c r="E27" s="68">
        <v>1</v>
      </c>
      <c r="F27" s="65">
        <v>10</v>
      </c>
      <c r="G27" s="65">
        <v>0</v>
      </c>
      <c r="H27" s="66">
        <v>44972</v>
      </c>
      <c r="I27" s="66">
        <v>45276</v>
      </c>
      <c r="J27" s="67"/>
      <c r="K27" s="38"/>
      <c r="L27" s="67">
        <v>3300000</v>
      </c>
      <c r="M27" s="38">
        <f t="shared" ref="M27:M29" si="3">+(L27*F27+L27/30*G27)*E27</f>
        <v>33000000</v>
      </c>
      <c r="N27" s="67"/>
      <c r="O27" s="99"/>
    </row>
    <row r="28" spans="1:15" ht="46.5" customHeight="1">
      <c r="A28" s="63" t="s">
        <v>31</v>
      </c>
      <c r="B28" s="64" t="s">
        <v>32</v>
      </c>
      <c r="C28" s="127" t="s">
        <v>46</v>
      </c>
      <c r="D28" s="63" t="s">
        <v>34</v>
      </c>
      <c r="E28" s="68">
        <v>3</v>
      </c>
      <c r="F28" s="65">
        <v>10</v>
      </c>
      <c r="G28" s="65">
        <v>0</v>
      </c>
      <c r="H28" s="66">
        <v>44972</v>
      </c>
      <c r="I28" s="66">
        <v>45276</v>
      </c>
      <c r="J28" s="67"/>
      <c r="K28" s="38"/>
      <c r="L28" s="67">
        <v>3100000</v>
      </c>
      <c r="M28" s="38">
        <f t="shared" si="3"/>
        <v>93000000</v>
      </c>
      <c r="N28" s="67"/>
      <c r="O28" s="99"/>
    </row>
    <row r="29" spans="1:15" ht="60.75" customHeight="1">
      <c r="A29" s="63" t="s">
        <v>31</v>
      </c>
      <c r="B29" s="64" t="s">
        <v>32</v>
      </c>
      <c r="C29" s="127" t="s">
        <v>47</v>
      </c>
      <c r="D29" s="63" t="s">
        <v>34</v>
      </c>
      <c r="E29" s="68">
        <v>1</v>
      </c>
      <c r="F29" s="65">
        <v>10</v>
      </c>
      <c r="G29" s="65">
        <v>0</v>
      </c>
      <c r="H29" s="66">
        <v>44972</v>
      </c>
      <c r="I29" s="66">
        <v>45276</v>
      </c>
      <c r="J29" s="67"/>
      <c r="K29" s="38"/>
      <c r="L29" s="67">
        <v>3100000</v>
      </c>
      <c r="M29" s="38">
        <f t="shared" si="3"/>
        <v>31000000</v>
      </c>
      <c r="N29" s="67"/>
      <c r="O29" s="99"/>
    </row>
    <row r="30" spans="1:15" ht="50.25" customHeight="1">
      <c r="A30" s="63" t="s">
        <v>31</v>
      </c>
      <c r="B30" s="64" t="s">
        <v>32</v>
      </c>
      <c r="C30" s="127" t="s">
        <v>48</v>
      </c>
      <c r="D30" s="63" t="s">
        <v>34</v>
      </c>
      <c r="E30" s="64">
        <v>1</v>
      </c>
      <c r="F30" s="65">
        <v>10</v>
      </c>
      <c r="G30" s="65">
        <v>0</v>
      </c>
      <c r="H30" s="66">
        <v>44972</v>
      </c>
      <c r="I30" s="66">
        <v>45276</v>
      </c>
      <c r="J30" s="67">
        <v>4430000</v>
      </c>
      <c r="K30" s="38">
        <f t="shared" ref="K30" si="4">((J30*F30)+((J30/30)*G30))*E30</f>
        <v>44300000</v>
      </c>
      <c r="L30" s="67"/>
      <c r="M30" s="67"/>
      <c r="N30" s="67"/>
      <c r="O30" s="99"/>
    </row>
    <row r="31" spans="1:15" s="35" customFormat="1" ht="50.25" customHeight="1">
      <c r="A31" s="63" t="s">
        <v>31</v>
      </c>
      <c r="B31" s="64" t="s">
        <v>32</v>
      </c>
      <c r="C31" s="127" t="s">
        <v>49</v>
      </c>
      <c r="D31" s="63" t="s">
        <v>34</v>
      </c>
      <c r="E31" s="64">
        <v>1</v>
      </c>
      <c r="F31" s="65">
        <v>8</v>
      </c>
      <c r="G31" s="65">
        <v>2</v>
      </c>
      <c r="H31" s="66">
        <v>45031</v>
      </c>
      <c r="I31" s="66">
        <v>45276</v>
      </c>
      <c r="J31" s="67">
        <v>4430000</v>
      </c>
      <c r="K31" s="38">
        <f t="shared" ref="K31:K32" si="5">((J31*F31)+((J31/30)*G31))*E31</f>
        <v>35735333.333333336</v>
      </c>
      <c r="L31" s="67"/>
      <c r="M31" s="67"/>
      <c r="N31" s="67"/>
      <c r="O31" s="99"/>
    </row>
    <row r="32" spans="1:15" s="35" customFormat="1" ht="54.75" customHeight="1">
      <c r="A32" s="70" t="s">
        <v>31</v>
      </c>
      <c r="B32" s="71" t="s">
        <v>32</v>
      </c>
      <c r="C32" s="128" t="s">
        <v>50</v>
      </c>
      <c r="D32" s="70" t="s">
        <v>34</v>
      </c>
      <c r="E32" s="71">
        <v>1</v>
      </c>
      <c r="F32" s="72">
        <v>10</v>
      </c>
      <c r="G32" s="72">
        <v>0</v>
      </c>
      <c r="H32" s="73">
        <v>44972</v>
      </c>
      <c r="I32" s="73">
        <v>45276</v>
      </c>
      <c r="J32" s="74">
        <v>4430000</v>
      </c>
      <c r="K32" s="51">
        <f t="shared" si="5"/>
        <v>44300000</v>
      </c>
      <c r="L32" s="74"/>
      <c r="M32" s="51"/>
      <c r="N32" s="74"/>
      <c r="O32" s="100"/>
    </row>
    <row r="33" spans="1:15" ht="15" thickBot="1">
      <c r="A33" s="44"/>
      <c r="B33" s="44"/>
      <c r="C33" s="45"/>
      <c r="D33" s="45"/>
      <c r="E33" s="46">
        <f>SUM(E16:E32)</f>
        <v>25</v>
      </c>
      <c r="F33" s="44"/>
      <c r="G33" s="44"/>
      <c r="H33" s="47"/>
      <c r="I33" s="48"/>
      <c r="J33" s="49"/>
      <c r="K33" s="52">
        <f>SUM(K16:K32)</f>
        <v>655935333.33333337</v>
      </c>
      <c r="L33" s="53"/>
      <c r="M33" s="52">
        <f>SUM(M16:M32)</f>
        <v>312000000</v>
      </c>
      <c r="N33" s="50"/>
      <c r="O33" s="56"/>
    </row>
    <row r="34" spans="1:15" ht="15.75" customHeight="1" thickBot="1">
      <c r="A34" s="87" t="s">
        <v>51</v>
      </c>
      <c r="B34" s="88"/>
      <c r="C34" s="88"/>
      <c r="D34" s="88"/>
      <c r="E34" s="88"/>
      <c r="F34" s="88"/>
      <c r="G34" s="88"/>
      <c r="H34" s="88"/>
      <c r="I34" s="88"/>
      <c r="J34" s="89"/>
      <c r="K34" s="101">
        <f>+K33+M33</f>
        <v>967935333.33333337</v>
      </c>
      <c r="L34" s="102"/>
      <c r="M34" s="103"/>
      <c r="O34" s="15"/>
    </row>
    <row r="35" spans="1:15">
      <c r="B35" s="16"/>
      <c r="K35" s="54"/>
      <c r="L35" s="55"/>
      <c r="M35" s="55"/>
      <c r="O35" s="15"/>
    </row>
    <row r="36" spans="1:15">
      <c r="B36" s="16"/>
      <c r="K36" s="54"/>
      <c r="L36" s="55"/>
      <c r="M36" s="55"/>
      <c r="O36" s="15"/>
    </row>
    <row r="37" spans="1:15">
      <c r="K37" s="36"/>
      <c r="L37" s="37"/>
      <c r="M37" s="37"/>
      <c r="O37" s="17"/>
    </row>
    <row r="38" spans="1:15" ht="15">
      <c r="A38" s="78" t="s">
        <v>52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</row>
    <row r="39" spans="1:15" ht="15">
      <c r="A39" s="78" t="s">
        <v>53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</row>
    <row r="43" spans="1:15">
      <c r="B43" s="75"/>
      <c r="C43" s="75"/>
    </row>
    <row r="44" spans="1:15">
      <c r="B44" s="34"/>
    </row>
  </sheetData>
  <mergeCells count="34">
    <mergeCell ref="A1:N2"/>
    <mergeCell ref="A3:O3"/>
    <mergeCell ref="A10:C10"/>
    <mergeCell ref="J10:O10"/>
    <mergeCell ref="A5:O5"/>
    <mergeCell ref="A6:O6"/>
    <mergeCell ref="A8:J8"/>
    <mergeCell ref="A9:C9"/>
    <mergeCell ref="K34:M34"/>
    <mergeCell ref="A4:O4"/>
    <mergeCell ref="K13:K14"/>
    <mergeCell ref="H13:I13"/>
    <mergeCell ref="J13:J14"/>
    <mergeCell ref="A11:C11"/>
    <mergeCell ref="K11:O11"/>
    <mergeCell ref="A12:C12"/>
    <mergeCell ref="F13:G14"/>
    <mergeCell ref="O16:O32"/>
    <mergeCell ref="B43:C43"/>
    <mergeCell ref="C13:C15"/>
    <mergeCell ref="A39:O39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E13:E15"/>
    <mergeCell ref="A34:J34"/>
    <mergeCell ref="D13:D15"/>
    <mergeCell ref="A38:O38"/>
  </mergeCells>
  <pageMargins left="0.70866141732283472" right="0.70866141732283472" top="0.74803149606299213" bottom="0.74803149606299213" header="0.31496062992125984" footer="0.31496062992125984"/>
  <pageSetup paperSize="5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workbookViewId="0">
      <selection activeCell="K5" sqref="K5"/>
    </sheetView>
  </sheetViews>
  <sheetFormatPr defaultColWidth="11.42578125" defaultRowHeight="15"/>
  <cols>
    <col min="1" max="1" width="5.5703125" style="19" customWidth="1"/>
    <col min="2" max="2" width="29" style="19" customWidth="1"/>
    <col min="3" max="3" width="16.5703125" style="19" customWidth="1"/>
    <col min="4" max="4" width="19.28515625" style="19" customWidth="1"/>
    <col min="5" max="6" width="11.42578125" style="19"/>
    <col min="7" max="7" width="6.42578125" style="19" customWidth="1"/>
    <col min="8" max="8" width="9.5703125" style="19" customWidth="1"/>
    <col min="9" max="9" width="9.42578125" style="19" customWidth="1"/>
    <col min="10" max="10" width="12.42578125" style="19" customWidth="1"/>
    <col min="11" max="16384" width="11.42578125" style="19"/>
  </cols>
  <sheetData>
    <row r="1" spans="2:17" ht="10.5" customHeight="1"/>
    <row r="2" spans="2:17" ht="30.75" customHeight="1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20"/>
      <c r="M2" s="20"/>
      <c r="N2" s="20"/>
      <c r="O2" s="20"/>
      <c r="P2" s="20"/>
    </row>
    <row r="3" spans="2:17" ht="40.5" customHeight="1"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20"/>
      <c r="M3" s="20"/>
      <c r="N3" s="20"/>
      <c r="O3" s="20"/>
      <c r="P3" s="20"/>
    </row>
    <row r="4" spans="2:17" ht="25.5" customHeight="1">
      <c r="B4" s="117" t="s">
        <v>54</v>
      </c>
      <c r="C4" s="117"/>
      <c r="D4" s="117"/>
      <c r="E4" s="117"/>
      <c r="F4" s="117"/>
      <c r="G4" s="117"/>
      <c r="H4" s="117"/>
      <c r="I4" s="117"/>
      <c r="J4" s="117"/>
      <c r="K4" s="21" t="s">
        <v>0</v>
      </c>
      <c r="L4" s="20"/>
      <c r="M4" s="20"/>
      <c r="N4" s="20"/>
      <c r="O4" s="20"/>
      <c r="P4" s="20"/>
    </row>
    <row r="5" spans="2:17" s="22" customFormat="1" ht="30" customHeight="1">
      <c r="B5" s="117"/>
      <c r="C5" s="117"/>
      <c r="D5" s="117"/>
      <c r="E5" s="117"/>
      <c r="F5" s="117"/>
      <c r="G5" s="117"/>
      <c r="H5" s="117"/>
      <c r="I5" s="117"/>
      <c r="J5" s="117"/>
      <c r="K5" s="32" t="s">
        <v>55</v>
      </c>
      <c r="M5" s="23"/>
      <c r="N5" s="23"/>
      <c r="O5" s="23"/>
      <c r="P5" s="23"/>
      <c r="Q5" s="23"/>
    </row>
    <row r="6" spans="2:17" ht="23.25" customHeight="1">
      <c r="B6" s="117" t="s">
        <v>56</v>
      </c>
      <c r="C6" s="117"/>
      <c r="D6" s="117"/>
      <c r="E6" s="117"/>
      <c r="F6" s="117"/>
      <c r="G6" s="117"/>
      <c r="H6" s="117"/>
      <c r="I6" s="117"/>
      <c r="J6" s="117"/>
      <c r="K6" s="117"/>
    </row>
    <row r="7" spans="2:17" ht="18">
      <c r="B7" s="117" t="s">
        <v>57</v>
      </c>
      <c r="C7" s="117"/>
      <c r="D7" s="117"/>
      <c r="E7" s="117"/>
      <c r="F7" s="117"/>
      <c r="G7" s="117"/>
      <c r="H7" s="117"/>
      <c r="I7" s="117"/>
      <c r="J7" s="117"/>
      <c r="K7" s="117"/>
    </row>
    <row r="8" spans="2:17" ht="18">
      <c r="B8" s="118" t="s">
        <v>58</v>
      </c>
      <c r="C8" s="118"/>
      <c r="D8" s="118"/>
      <c r="E8" s="118"/>
      <c r="F8" s="118"/>
      <c r="G8" s="118"/>
      <c r="H8" s="118"/>
      <c r="I8" s="118"/>
      <c r="J8" s="118"/>
      <c r="K8" s="118"/>
    </row>
    <row r="9" spans="2:17">
      <c r="B9" s="115" t="s">
        <v>59</v>
      </c>
      <c r="C9" s="115"/>
      <c r="D9" s="115"/>
      <c r="E9" s="115"/>
      <c r="F9" s="115"/>
      <c r="G9" s="115"/>
      <c r="H9" s="115"/>
      <c r="I9" s="115"/>
      <c r="J9" s="115"/>
      <c r="K9" s="115"/>
    </row>
    <row r="10" spans="2:17">
      <c r="B10" s="115" t="s">
        <v>60</v>
      </c>
      <c r="C10" s="115"/>
      <c r="D10" s="115"/>
      <c r="E10" s="115"/>
      <c r="F10" s="115"/>
      <c r="G10" s="115"/>
      <c r="H10" s="115"/>
      <c r="I10" s="115"/>
      <c r="J10" s="115"/>
      <c r="K10" s="115"/>
    </row>
    <row r="11" spans="2:17">
      <c r="B11" s="119" t="s">
        <v>61</v>
      </c>
      <c r="C11" s="119"/>
      <c r="D11" s="119"/>
      <c r="E11" s="119"/>
      <c r="F11" s="119"/>
      <c r="G11" s="119"/>
      <c r="H11" s="119"/>
      <c r="I11" s="119"/>
      <c r="J11" s="119"/>
      <c r="K11" s="119"/>
    </row>
    <row r="12" spans="2:17">
      <c r="B12" s="115" t="s">
        <v>62</v>
      </c>
      <c r="C12" s="115"/>
      <c r="D12" s="115"/>
      <c r="E12" s="115"/>
      <c r="F12" s="115"/>
      <c r="G12" s="115"/>
      <c r="H12" s="115"/>
      <c r="I12" s="115"/>
      <c r="J12" s="115"/>
      <c r="K12" s="115"/>
    </row>
    <row r="13" spans="2:17">
      <c r="B13" s="115" t="s">
        <v>63</v>
      </c>
      <c r="C13" s="115"/>
      <c r="D13" s="115"/>
      <c r="E13" s="115"/>
      <c r="F13" s="115"/>
      <c r="G13" s="115"/>
      <c r="H13" s="115"/>
      <c r="I13" s="115"/>
      <c r="J13" s="115"/>
      <c r="K13" s="115"/>
    </row>
    <row r="14" spans="2:17">
      <c r="B14" s="115" t="s">
        <v>64</v>
      </c>
      <c r="C14" s="115"/>
      <c r="D14" s="115"/>
      <c r="E14" s="115"/>
      <c r="F14" s="115"/>
      <c r="G14" s="115"/>
      <c r="H14" s="115"/>
      <c r="I14" s="115"/>
      <c r="J14" s="115"/>
      <c r="K14" s="115"/>
    </row>
    <row r="15" spans="2:17">
      <c r="B15" s="115" t="s">
        <v>65</v>
      </c>
      <c r="C15" s="115"/>
      <c r="D15" s="115"/>
      <c r="E15" s="115"/>
      <c r="F15" s="115"/>
      <c r="G15" s="115"/>
      <c r="H15" s="115"/>
      <c r="I15" s="115"/>
      <c r="J15" s="115"/>
      <c r="K15" s="115"/>
    </row>
    <row r="16" spans="2:17" s="30" customFormat="1">
      <c r="B16" s="115" t="s">
        <v>66</v>
      </c>
      <c r="C16" s="115"/>
      <c r="D16" s="115"/>
      <c r="E16" s="115"/>
      <c r="F16" s="115"/>
      <c r="G16" s="115"/>
      <c r="H16" s="115"/>
      <c r="I16" s="115"/>
      <c r="J16" s="115"/>
      <c r="K16" s="115"/>
    </row>
    <row r="17" spans="2:14" ht="18">
      <c r="B17" s="118" t="s">
        <v>67</v>
      </c>
      <c r="C17" s="118"/>
      <c r="D17" s="118"/>
      <c r="E17" s="118"/>
      <c r="F17" s="118"/>
      <c r="G17" s="118"/>
      <c r="H17" s="118"/>
      <c r="I17" s="118"/>
      <c r="J17" s="118"/>
      <c r="K17" s="118"/>
    </row>
    <row r="18" spans="2:14" ht="4.5" customHeight="1">
      <c r="B18" s="120"/>
      <c r="C18" s="120"/>
      <c r="D18" s="120"/>
      <c r="E18" s="120"/>
      <c r="F18" s="120"/>
      <c r="G18" s="120"/>
      <c r="H18" s="120"/>
      <c r="I18" s="120"/>
      <c r="J18" s="120"/>
      <c r="K18" s="120"/>
    </row>
    <row r="19" spans="2:14" ht="15.75">
      <c r="B19" s="24" t="s">
        <v>68</v>
      </c>
      <c r="C19" s="121" t="s">
        <v>69</v>
      </c>
      <c r="D19" s="121"/>
      <c r="E19" s="121"/>
      <c r="F19" s="121"/>
      <c r="G19" s="121"/>
      <c r="H19" s="121" t="s">
        <v>70</v>
      </c>
      <c r="I19" s="121"/>
      <c r="J19" s="121"/>
      <c r="K19" s="121"/>
      <c r="L19" s="25"/>
      <c r="M19" s="25"/>
      <c r="N19" s="25"/>
    </row>
    <row r="20" spans="2:14">
      <c r="B20" s="26" t="s">
        <v>71</v>
      </c>
      <c r="C20" s="122" t="s">
        <v>72</v>
      </c>
      <c r="D20" s="122"/>
      <c r="E20" s="122"/>
      <c r="F20" s="122"/>
      <c r="G20" s="122"/>
      <c r="H20" s="122"/>
      <c r="I20" s="122"/>
      <c r="J20" s="122"/>
      <c r="K20" s="122"/>
    </row>
    <row r="21" spans="2:14" ht="30">
      <c r="B21" s="27" t="s">
        <v>73</v>
      </c>
      <c r="C21" s="123" t="s">
        <v>74</v>
      </c>
      <c r="D21" s="123"/>
      <c r="E21" s="123"/>
      <c r="F21" s="123"/>
      <c r="G21" s="123"/>
      <c r="H21" s="123"/>
      <c r="I21" s="123"/>
      <c r="J21" s="123"/>
      <c r="K21" s="123"/>
    </row>
    <row r="22" spans="2:14">
      <c r="B22" s="27" t="s">
        <v>75</v>
      </c>
      <c r="C22" s="123" t="s">
        <v>76</v>
      </c>
      <c r="D22" s="123"/>
      <c r="E22" s="123"/>
      <c r="F22" s="123"/>
      <c r="G22" s="123"/>
      <c r="H22" s="123"/>
      <c r="I22" s="123"/>
      <c r="J22" s="123"/>
      <c r="K22" s="123"/>
    </row>
    <row r="23" spans="2:14">
      <c r="B23" s="27" t="s">
        <v>77</v>
      </c>
      <c r="C23" s="123" t="s">
        <v>78</v>
      </c>
      <c r="D23" s="123"/>
      <c r="E23" s="123"/>
      <c r="F23" s="123"/>
      <c r="G23" s="123"/>
      <c r="H23" s="123"/>
      <c r="I23" s="123"/>
      <c r="J23" s="123"/>
      <c r="K23" s="123"/>
    </row>
    <row r="24" spans="2:14" ht="28.5" customHeight="1">
      <c r="B24" s="27" t="s">
        <v>79</v>
      </c>
      <c r="C24" s="123" t="s">
        <v>80</v>
      </c>
      <c r="D24" s="123"/>
      <c r="E24" s="123"/>
      <c r="F24" s="123"/>
      <c r="G24" s="123"/>
      <c r="H24" s="123"/>
      <c r="I24" s="123"/>
      <c r="J24" s="123"/>
      <c r="K24" s="123"/>
    </row>
    <row r="25" spans="2:14">
      <c r="B25" s="27" t="s">
        <v>81</v>
      </c>
      <c r="C25" s="123" t="s">
        <v>82</v>
      </c>
      <c r="D25" s="123"/>
      <c r="E25" s="123"/>
      <c r="F25" s="123"/>
      <c r="G25" s="123"/>
      <c r="H25" s="123"/>
      <c r="I25" s="123"/>
      <c r="J25" s="123"/>
      <c r="K25" s="123"/>
    </row>
    <row r="26" spans="2:14" ht="31.5" customHeight="1">
      <c r="B26" s="27" t="s">
        <v>83</v>
      </c>
      <c r="C26" s="123" t="s">
        <v>84</v>
      </c>
      <c r="D26" s="123"/>
      <c r="E26" s="123"/>
      <c r="F26" s="123"/>
      <c r="G26" s="123"/>
      <c r="H26" s="123"/>
      <c r="I26" s="123"/>
      <c r="J26" s="123"/>
      <c r="K26" s="123"/>
    </row>
    <row r="27" spans="2:14" ht="30">
      <c r="B27" s="27" t="s">
        <v>85</v>
      </c>
      <c r="C27" s="123" t="s">
        <v>86</v>
      </c>
      <c r="D27" s="123"/>
      <c r="E27" s="123"/>
      <c r="F27" s="123"/>
      <c r="G27" s="123"/>
      <c r="H27" s="123"/>
      <c r="I27" s="123"/>
      <c r="J27" s="123"/>
      <c r="K27" s="123"/>
    </row>
    <row r="28" spans="2:14">
      <c r="B28" s="27" t="s">
        <v>87</v>
      </c>
      <c r="C28" s="123" t="s">
        <v>88</v>
      </c>
      <c r="D28" s="123"/>
      <c r="E28" s="123"/>
      <c r="F28" s="123"/>
      <c r="G28" s="123"/>
      <c r="H28" s="123"/>
      <c r="I28" s="123"/>
      <c r="J28" s="123"/>
      <c r="K28" s="123"/>
    </row>
    <row r="29" spans="2:14">
      <c r="B29" s="27" t="s">
        <v>17</v>
      </c>
      <c r="C29" s="123" t="s">
        <v>89</v>
      </c>
      <c r="D29" s="123"/>
      <c r="E29" s="123"/>
      <c r="F29" s="123"/>
      <c r="G29" s="123"/>
      <c r="H29" s="123"/>
      <c r="I29" s="123"/>
      <c r="J29" s="123"/>
      <c r="K29" s="123"/>
    </row>
    <row r="30" spans="2:14" ht="30">
      <c r="B30" s="27" t="s">
        <v>90</v>
      </c>
      <c r="C30" s="123" t="s">
        <v>91</v>
      </c>
      <c r="D30" s="123"/>
      <c r="E30" s="123"/>
      <c r="F30" s="123"/>
      <c r="G30" s="123"/>
      <c r="H30" s="123"/>
      <c r="I30" s="123"/>
      <c r="J30" s="123"/>
      <c r="K30" s="123"/>
    </row>
    <row r="31" spans="2:14" ht="45">
      <c r="B31" s="27" t="s">
        <v>19</v>
      </c>
      <c r="C31" s="123" t="s">
        <v>92</v>
      </c>
      <c r="D31" s="123"/>
      <c r="E31" s="123"/>
      <c r="F31" s="123"/>
      <c r="G31" s="123"/>
      <c r="H31" s="123"/>
      <c r="I31" s="123"/>
      <c r="J31" s="123"/>
      <c r="K31" s="123"/>
    </row>
    <row r="32" spans="2:14" ht="30">
      <c r="B32" s="27" t="s">
        <v>20</v>
      </c>
      <c r="C32" s="123" t="s">
        <v>93</v>
      </c>
      <c r="D32" s="123"/>
      <c r="E32" s="123"/>
      <c r="F32" s="123"/>
      <c r="G32" s="123"/>
      <c r="H32" s="123"/>
      <c r="I32" s="123"/>
      <c r="J32" s="123"/>
      <c r="K32" s="123"/>
    </row>
    <row r="33" spans="2:11" ht="30">
      <c r="B33" s="27" t="s">
        <v>21</v>
      </c>
      <c r="C33" s="123" t="s">
        <v>94</v>
      </c>
      <c r="D33" s="123"/>
      <c r="E33" s="123"/>
      <c r="F33" s="123"/>
      <c r="G33" s="123"/>
      <c r="H33" s="123"/>
      <c r="I33" s="123"/>
      <c r="J33" s="123"/>
      <c r="K33" s="123"/>
    </row>
    <row r="34" spans="2:11" ht="30">
      <c r="B34" s="27" t="s">
        <v>95</v>
      </c>
      <c r="C34" s="123" t="s">
        <v>96</v>
      </c>
      <c r="D34" s="123"/>
      <c r="E34" s="123"/>
      <c r="F34" s="123"/>
      <c r="G34" s="123"/>
      <c r="H34" s="123"/>
      <c r="I34" s="123"/>
      <c r="J34" s="123"/>
      <c r="K34" s="123"/>
    </row>
    <row r="35" spans="2:11" ht="31.5" customHeight="1">
      <c r="B35" s="27" t="s">
        <v>97</v>
      </c>
      <c r="C35" s="123" t="s">
        <v>98</v>
      </c>
      <c r="D35" s="123"/>
      <c r="E35" s="123"/>
      <c r="F35" s="123"/>
      <c r="G35" s="123"/>
      <c r="H35" s="123"/>
      <c r="I35" s="123"/>
      <c r="J35" s="123"/>
      <c r="K35" s="123"/>
    </row>
    <row r="36" spans="2:11">
      <c r="B36" s="28"/>
      <c r="C36" s="29"/>
      <c r="D36" s="29"/>
      <c r="E36" s="29"/>
      <c r="F36" s="29"/>
      <c r="G36" s="29"/>
      <c r="H36" s="29"/>
      <c r="I36" s="29"/>
      <c r="J36" s="29"/>
    </row>
    <row r="37" spans="2:11">
      <c r="B37" s="29"/>
      <c r="C37" s="29"/>
      <c r="D37" s="29"/>
      <c r="E37" s="29"/>
      <c r="F37" s="29"/>
      <c r="G37" s="29"/>
      <c r="H37" s="29"/>
      <c r="I37" s="29"/>
      <c r="J37" s="29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0" ma:contentTypeDescription="Crear nuevo documento." ma:contentTypeScope="" ma:versionID="59926fcd7d1fecf7162d523d3710e195">
  <xsd:schema xmlns:xsd="http://www.w3.org/2001/XMLSchema" xmlns:xs="http://www.w3.org/2001/XMLSchema" xmlns:p="http://schemas.microsoft.com/office/2006/metadata/properties" xmlns:ns2="594034df-474d-4b02-9ca2-944c66351583" xmlns:ns3="dfcf60e3-6080-4d69-aea6-ccda2266e1cc" targetNamespace="http://schemas.microsoft.com/office/2006/metadata/properties" ma:root="true" ma:fieldsID="32e7fdd5e3c788e414a782bf330a3400" ns2:_="" ns3:_=""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943720-DC0C-46D5-9357-E52013BA3B5F}"/>
</file>

<file path=customXml/itemProps2.xml><?xml version="1.0" encoding="utf-8"?>
<ds:datastoreItem xmlns:ds="http://schemas.openxmlformats.org/officeDocument/2006/customXml" ds:itemID="{93803008-21B0-4E4D-9E4F-D40D3F25CDB3}"/>
</file>

<file path=customXml/itemProps3.xml><?xml version="1.0" encoding="utf-8"?>
<ds:datastoreItem xmlns:ds="http://schemas.openxmlformats.org/officeDocument/2006/customXml" ds:itemID="{9157B56F-8A76-43EF-9469-E973DAFB9F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Jorge Leonardo Lavao Hernandez</cp:lastModifiedBy>
  <cp:revision/>
  <dcterms:created xsi:type="dcterms:W3CDTF">2020-02-28T20:30:41Z</dcterms:created>
  <dcterms:modified xsi:type="dcterms:W3CDTF">2023-02-03T19:11:04Z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2023-01-12T20:11:05Z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8d58ba6d-988d-4fae-ad10-ee0c37dd927d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</Properties>
</file>