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11"/>
  <workbookPr/>
  <mc:AlternateContent xmlns:mc="http://schemas.openxmlformats.org/markup-compatibility/2006">
    <mc:Choice Requires="x15">
      <x15ac:absPath xmlns:x15ac="http://schemas.microsoft.com/office/spreadsheetml/2010/11/ac" url="C:\Users\eddie.millan\Downloads\AUTORIZACIONES FPI\Instructores Articulación\"/>
    </mc:Choice>
  </mc:AlternateContent>
  <xr:revisionPtr revIDLastSave="7" documentId="13_ncr:1_{E54A123E-F3A9-4C4B-8C39-995B69066F81}" xr6:coauthVersionLast="47" xr6:coauthVersionMax="47" xr10:uidLastSave="{D93AEEC5-2ECF-45F8-89D1-13DA2F8186C3}"/>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'!$A$8:$N$59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1" i="16" l="1"/>
  <c r="L57" i="16"/>
  <c r="L55" i="16"/>
  <c r="L53" i="16"/>
  <c r="L51" i="16"/>
  <c r="L49" i="16"/>
  <c r="L47" i="16"/>
  <c r="L45" i="16"/>
  <c r="L42" i="16"/>
  <c r="L40" i="16"/>
  <c r="L38" i="16"/>
  <c r="L35" i="16"/>
  <c r="L34" i="16"/>
  <c r="L29" i="16"/>
  <c r="L27" i="16"/>
  <c r="L25" i="16"/>
  <c r="L22" i="16"/>
  <c r="L24" i="16"/>
  <c r="L21" i="16"/>
  <c r="L18" i="16"/>
  <c r="L16" i="16" l="1"/>
  <c r="L59" i="16" s="1"/>
  <c r="D12" i="16" s="1"/>
</calcChain>
</file>

<file path=xl/sharedStrings.xml><?xml version="1.0" encoding="utf-8"?>
<sst xmlns="http://schemas.openxmlformats.org/spreadsheetml/2006/main" count="246" uniqueCount="123">
  <si>
    <t>Versión: 01</t>
  </si>
  <si>
    <t>Código: 
GFPI-F-139</t>
  </si>
  <si>
    <t>GESTIÓN DE FORMACIÓN PROFESIONAL INTEGRAL</t>
  </si>
  <si>
    <t>ANEXO 2: PLAN DE CONTRATACIÓN DE INSTRUCTORES  -  APOYOS ADMINISTRATIVOS Y OTROS PERFILES RELACIONADOS CON LA FORMACIÓN PROFESIONAL</t>
  </si>
  <si>
    <t>PRIMERA OFERTA -   SEGUNDA OFERTA</t>
  </si>
  <si>
    <t>PERIODO : AÑO 2023</t>
  </si>
  <si>
    <t>TOPE GLOBAL PROGRAMADO</t>
  </si>
  <si>
    <t xml:space="preserve">ELABORADO POR:  </t>
  </si>
  <si>
    <t>VALOR ASIGNADO</t>
  </si>
  <si>
    <t>Nombre:</t>
  </si>
  <si>
    <t xml:space="preserve">% UTILIZADO: </t>
  </si>
  <si>
    <t>Teléfono:</t>
  </si>
  <si>
    <t>LUGAR</t>
  </si>
  <si>
    <t>NIVEL</t>
  </si>
  <si>
    <t>NOMBRE DEL PROGRAMA
(TE-TP-TGO)</t>
  </si>
  <si>
    <t>CONTRATO</t>
  </si>
  <si>
    <t>No. CONTRATOS</t>
  </si>
  <si>
    <t>No. DE MESES Y DIAS A CONTRATAR</t>
  </si>
  <si>
    <t>FECHAS PREVISTAS PARA LA CONTRATACIÓN</t>
  </si>
  <si>
    <t>CODIGO VACANTE</t>
  </si>
  <si>
    <t>COSTO HONORARIO MES</t>
  </si>
  <si>
    <t>COSTO TOTAL HONORARIOS</t>
  </si>
  <si>
    <t>DURACION DEL PROGRAMA</t>
  </si>
  <si>
    <t>OBSERVACIONES</t>
  </si>
  <si>
    <t>Inicio
 (D-M-A)</t>
  </si>
  <si>
    <t>Terminación
(D-M-A)</t>
  </si>
  <si>
    <t>LECTIVA</t>
  </si>
  <si>
    <t>MESES</t>
  </si>
  <si>
    <t>DIAS</t>
  </si>
  <si>
    <t>PROFESIONALES</t>
  </si>
  <si>
    <t>TECNICOS Y/O TECNOLOGOS</t>
  </si>
  <si>
    <t>ARAUCA</t>
  </si>
  <si>
    <t>TECNICO</t>
  </si>
  <si>
    <t>ASISTENCIA ADMINISTRATIVA</t>
  </si>
  <si>
    <t>PRESTACION DE SERVICIOS - TIEMPO COMPLETO</t>
  </si>
  <si>
    <t>10 MESES</t>
  </si>
  <si>
    <t>Requisitos académicos: alternativa 1título profesional encontaduría pública, y afines, preferiblemente certificado en normas de competencia laboral técnicas y pedagógicas. Alternativa 2tecnólogo en gestión contable y financiera, licenciados en comercio y afines preferiblemente certificado en normas de competencia laboral técnicas y pedagógicas.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</si>
  <si>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RECURSOS HUMANOS</t>
  </si>
  <si>
    <t>ASESORIA COMERCIAL Y OPERACIONES  DE ENTIDADES FINANCIERAS</t>
  </si>
  <si>
    <t>SISTEMAS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</si>
  <si>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</si>
  <si>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TAME</t>
  </si>
  <si>
    <t>Implementación y Mantenimiento de Equipos  Electrónicos Industriales</t>
  </si>
  <si>
    <t>Requisitos académicos: tecnólogos, licenciados y/o ingenieros enelectrónica, electricidad, electricidad y electrónica y afines. Experiencia laboral: mínimo 24 meses de vinculación laboral con el área de su profesión y con el sector productivo que demuestre haber aplicado la mismamínimo 12 meses de experiencia pedagógica</t>
  </si>
  <si>
    <t>PRODUCCION AGROPECUARIA</t>
  </si>
  <si>
    <t>Requisitos académicos: profesional en ciencias agrariaszootecnista, médico veterinario y/o zootecnista, tecnólogo en áreas afines. Experiencia laboral: demostrar experiencia laboral de 2 años en actividades relacionadas con la competencia, ¿ experiencia docente mínima de 12 meses</t>
  </si>
  <si>
    <t>ARAUQUITA</t>
  </si>
  <si>
    <t>SISTEMAS AGROPECUARIOS ECOLOGICOS</t>
  </si>
  <si>
    <t>PUERTO RONDON</t>
  </si>
  <si>
    <t>PRODUCCIÓN AGROPECUARIA</t>
  </si>
  <si>
    <t>MAYORDOMÌA DE EMPRESAS GANADERAS</t>
  </si>
  <si>
    <t>SARAVENA</t>
  </si>
  <si>
    <t>INSTALACIONES ELÉCTRICAS RESIDENCIALES</t>
  </si>
  <si>
    <t>Requisitos academicos: TÉCNICO EN EL ÁREA OCUPACIONAL 83: OFICIOS Y OCUPACIONES EN TRANSPORTE, OPERACIÓN DE EQUIPO, INSTALACIÓN Y MANTENIMIENTO GRUPO 834: OCUPACIONES DE MOLDEO, FORJA, Y MONTAJE DE ESTRUCTURAS METÁLICAS SUBGRUPO 8342: SOLDADORES. (VER ANEXO C.N.O). ALTERNATIVA 1 : TÍTULO DE TÉCNICO PROFESIONAL NÚCLEOS BÁSICOS DE CONOCIMIENTO DE: INGENIERÍA MECÁNICA Y AFINES; VER ANEXOS: (N.B.C.), (TITULOS SENA) ALTERNATIVA 2 : TÍTULO DE TECNÓLOGO EN NÚCLEOS BÁSICOS DE CONOCIMIENTO DE: INGENIERÍA MECÁNICA Y AFINES; O INGENIERÍA DE MINAS, METALURGIA Y AFINES; O INGENIERÍA INDUSTRIAL Y AFINES; O ADMINISTRACIÓN VER ANEXOS: (N.B.C.), (TITULOS SENA). ALTERNATIVA 3: TÍTULO PROFESIONAL UNIVERSITARIO EN NÚCLEOS BÁSICOS DE CONOCIMIENTO DE: INGENIERÍA MECÁNICA Y AFINES; O INGENIERÍA DE MINAS, METALURGIA Y AFINES; U OTRAS INGENIERÍAS. (VER ANEXO N.B.C). Experiencia Laboral;CUARENTA Y DOS (42) MESES DE EXPERIENCIA RELACIONADA DISTRIBUIDA ASÍ: TREINTA (30) MESES DE EXPERIENCIA RELACIONADA CON EL EJERCICIO DE SOLDADURA Y DOCE (12) MESES EN DOCENCIA O INSTRUCCIÓN CERTIFICADA POR ENTIDAD LEGALMENTE RECONOCIDA. ALTERNATIVA 1: TREINTA Y SEIS (36) MESES DE EXPERIENCIA RELACIONADA DISTRIBUIDA ASÍ: VEINTICUATRO (24) MESES DE EXPERIENCIA RELACIONADA CON EL EJERCICIO DE SOLDADURA Y DOCE (12) O INSTRUCCIÓN CERTIFICADA POR ENTIDAD LEGALMENTE RECONOCIDA. ALTERNATIVA 2: TREINTA (30) MESES DE EXPERIENCIA RELACIONADA DISTRIBUIDA ASÍ: DIECIOCHO (18)
MESES DE EXPERIENCIA RELACIONADA CON EL EJERCICIO DE SOLDADURA Y DOCE (12) MESES EN
DOCENCIA.
ALTERNATIVA 3: VEINTICUATRO (24) MESES DE EXPERIENCIA DISTRIBUIDOS ASÍ: DOCE (12) MESES SERÁN</t>
  </si>
  <si>
    <t>SOLDADURA DE PROCESOS METALICOS EN PLATINA</t>
  </si>
  <si>
    <t>CARPINTERIA METALICA</t>
  </si>
  <si>
    <t>Requisitos académicos: ¿el programa requiere de un equipo de instructores técnicos, conformado por: profesionales en programas de formación relacionados con los procesos de gestión agropecuaria, tales comoadministradores de empresas y ciencias afines y/o ingenieros agrónomos y/o ingenieros agrícolas y/o ingenieros ambientales y /o tecnólogos en producción agrícola y/o riego drenaje y manejo de suelos y /o técnicos en producción agropecuaria o áreas afines con el sector. Experiencia laboral: ¿mínimo 24 meses de vinculación laboral con el área de su profesión</t>
  </si>
  <si>
    <t>CONSERVACION DE RECURSOS NATURALES</t>
  </si>
  <si>
    <t>Requisitos académicos: profesional en ciencias naturalesingeniero agrónomo, ingeniero agrícola, ingeniero forestal, biólogo, ecólogo, ingeniero agroecólogo, ingeniero en agroecología, ingeniero químico, y/o profesionales y/o tecnólogos en áreas afines. Experiencia laboral: demostrar experiencia laboral de 2 años en actividades relacionadas con la competencia, experiencia y/o formación docente mínima de 12 meses</t>
  </si>
  <si>
    <t>RIEGO Y ADECUACIÓN DE TIERRAS</t>
  </si>
  <si>
    <t>PRODUCCION Y COSECHA DE CULTIVO DE CACAO</t>
  </si>
  <si>
    <t>AGROINDUSTRIA ALIMENTARIA</t>
  </si>
  <si>
    <t>Requisitos académicos: ingeniero de alimentos ó ingeniero agroindustrial tecnólogo en procesamiento de alimentos experiencia laboral: mínimo 24 meses de vinculación laboral con el área de su profesión</t>
  </si>
  <si>
    <t>COMERCIALIZACION DE ALIMENTOS</t>
  </si>
  <si>
    <t>FORTUL</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</si>
  <si>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</si>
  <si>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 xml:space="preserve">ASESORIA COMERCIAL </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</si>
  <si>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</si>
  <si>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Comercialización de Alimentos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</si>
  <si>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</si>
  <si>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Asesoría Comercial</t>
  </si>
  <si>
    <t>PRODUCCION PECUARIA</t>
  </si>
  <si>
    <t>Requisitos académicos: medico veterinario o medico veterinario zootecnista experiencia laboral: 24 meses de experiencia laboral en el área del programa6 meses de experiencia docente</t>
  </si>
  <si>
    <t>PROGRAMACION DE SOFTWARE</t>
  </si>
  <si>
    <t>MANEJO EMPRESARIAL DE LA FINCA</t>
  </si>
  <si>
    <t>TOTALES</t>
  </si>
  <si>
    <t xml:space="preserve">EDDIE YOVANNY MILLAN </t>
  </si>
  <si>
    <t>Subdirector del Centro de Gestion y Desarrollo Agroindustrial de Arauca</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</si>
  <si>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</si>
  <si>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</si>
  <si>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</si>
  <si>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</si>
  <si>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</si>
  <si>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</si>
  <si>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</si>
  <si>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</si>
  <si>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</si>
  <si>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</si>
  <si>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</si>
  <si>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</si>
  <si>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</si>
  <si>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</si>
  <si>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</si>
  <si>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</si>
  <si>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</si>
  <si>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</si>
  <si>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</si>
  <si>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TOPE GLOBAL PROGRAMADO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</si>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</sst>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_-;\-* #,##0_-;_-* &quot;-&quot;_-;_-@_-"/>
    <numFmt numFmtId="165" formatCode="_-&quot;$&quot;\ * #,##0.00_-;\-&quot;$&quot;\ * #,##0.00_-;_-&quot;$&quot;\ * &quot;-&quot;??_-;_-@_-"/>
    <numFmt numFmtId="166" formatCode="_-* #,##0.00_-;\-* #,##0.00_-;_-* &quot;-&quot;??_-;_-@_-"/>
    <numFmt numFmtId="167" formatCode="_(* #,##0_);_(* \(#,##0\);_(* &quot;-&quot;??_);_(@_)"/>
  </numFmts>
  <fonts count="25">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8"/>
      <name val="Calibri"/>
      <family val="2"/>
      <scheme val="minor"/>
    </font>
    <font>
      <sz val="11"/>
      <name val="Calibri"/>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s>
  <cellStyleXfs count="13">
    <xf numFmtId="0" fontId="0" fillId="0" borderId="0"/>
    <xf numFmtId="166" fontId="1" fillId="0" borderId="0" applyFont="0" applyFill="0" applyBorder="0" applyAlignment="0" applyProtection="0"/>
    <xf numFmtId="164" fontId="1"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13"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1" fillId="0" borderId="0"/>
    <xf numFmtId="0" fontId="24" fillId="0" borderId="0"/>
  </cellStyleXfs>
  <cellXfs count="133">
    <xf numFmtId="0" fontId="0" fillId="0" borderId="0" xfId="0"/>
    <xf numFmtId="0" fontId="4" fillId="0" borderId="1" xfId="3" applyFont="1" applyBorder="1" applyAlignment="1">
      <alignment horizontal="center" vertical="center"/>
    </xf>
    <xf numFmtId="167"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7"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7" fontId="3" fillId="0" borderId="5" xfId="4" applyNumberFormat="1" applyFont="1" applyFill="1" applyBorder="1" applyAlignment="1">
      <alignment horizontal="center" vertical="center" wrapText="1"/>
    </xf>
    <xf numFmtId="167" fontId="3" fillId="0" borderId="4" xfId="4" applyNumberFormat="1" applyFont="1" applyFill="1" applyBorder="1" applyAlignment="1">
      <alignment horizontal="center" vertical="center" wrapText="1"/>
    </xf>
    <xf numFmtId="0" fontId="3" fillId="0" borderId="0" xfId="3" applyFont="1" applyAlignment="1">
      <alignment horizontal="left"/>
    </xf>
    <xf numFmtId="167" fontId="3" fillId="0" borderId="0" xfId="4"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0" fontId="4" fillId="0" borderId="1" xfId="3" applyFont="1" applyBorder="1" applyAlignment="1">
      <alignment horizontal="left" vertical="center"/>
    </xf>
    <xf numFmtId="0" fontId="6" fillId="0" borderId="0" xfId="0" applyFont="1"/>
    <xf numFmtId="0" fontId="4" fillId="0" borderId="1" xfId="0" applyFont="1" applyBorder="1" applyAlignment="1">
      <alignment wrapText="1"/>
    </xf>
    <xf numFmtId="0" fontId="4" fillId="0" borderId="1" xfId="0" applyFont="1" applyBorder="1" applyAlignment="1">
      <alignment horizontal="center"/>
    </xf>
    <xf numFmtId="0" fontId="8" fillId="0" borderId="0" xfId="0" applyFont="1" applyAlignment="1">
      <alignment horizontal="center"/>
    </xf>
    <xf numFmtId="0" fontId="4" fillId="0" borderId="0" xfId="0" applyFont="1" applyAlignment="1">
      <alignment wrapText="1"/>
    </xf>
    <xf numFmtId="0" fontId="10" fillId="0" borderId="0" xfId="0" applyFont="1" applyAlignment="1">
      <alignment horizontal="center"/>
    </xf>
    <xf numFmtId="0" fontId="6" fillId="0" borderId="0" xfId="0" applyFont="1" applyAlignment="1">
      <alignment horizontal="center"/>
    </xf>
    <xf numFmtId="166" fontId="6" fillId="0" borderId="0" xfId="1" applyFont="1" applyFill="1" applyBorder="1"/>
    <xf numFmtId="3" fontId="6" fillId="0" borderId="0" xfId="0" applyNumberFormat="1" applyFont="1"/>
    <xf numFmtId="164" fontId="6" fillId="0" borderId="0" xfId="2" applyFont="1" applyFill="1" applyBorder="1"/>
    <xf numFmtId="0" fontId="10" fillId="0" borderId="0" xfId="0" applyFont="1"/>
    <xf numFmtId="166" fontId="6" fillId="0" borderId="0" xfId="1" applyFont="1"/>
    <xf numFmtId="166" fontId="6" fillId="0" borderId="0" xfId="0" applyNumberFormat="1" applyFont="1"/>
    <xf numFmtId="164" fontId="6" fillId="0" borderId="0" xfId="2" applyFont="1"/>
    <xf numFmtId="0" fontId="12"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0" fontId="14" fillId="0" borderId="0" xfId="6" applyFont="1"/>
    <xf numFmtId="0" fontId="14" fillId="4" borderId="0" xfId="6" applyFont="1" applyFill="1"/>
    <xf numFmtId="0" fontId="12" fillId="0" borderId="1" xfId="6" applyFont="1" applyBorder="1" applyAlignment="1">
      <alignment horizontal="center" vertical="center"/>
    </xf>
    <xf numFmtId="0" fontId="12" fillId="0" borderId="0" xfId="6" applyFont="1"/>
    <xf numFmtId="0" fontId="12" fillId="4" borderId="0" xfId="6" applyFont="1" applyFill="1"/>
    <xf numFmtId="0" fontId="18" fillId="5" borderId="1" xfId="6" applyFont="1" applyFill="1" applyBorder="1" applyAlignment="1">
      <alignment horizontal="center" vertical="center"/>
    </xf>
    <xf numFmtId="0" fontId="19" fillId="0" borderId="0" xfId="6" applyFont="1" applyAlignment="1">
      <alignment horizontal="center" vertical="center"/>
    </xf>
    <xf numFmtId="0" fontId="6" fillId="0" borderId="1" xfId="6" applyFont="1" applyBorder="1" applyAlignment="1">
      <alignment horizontal="left" vertical="center" wrapText="1"/>
    </xf>
    <xf numFmtId="0" fontId="14" fillId="0" borderId="1" xfId="6" applyFont="1" applyBorder="1" applyAlignment="1">
      <alignment horizontal="left" vertical="center" wrapText="1"/>
    </xf>
    <xf numFmtId="0" fontId="20" fillId="0" borderId="0" xfId="6" applyFont="1" applyAlignment="1">
      <alignment vertical="center"/>
    </xf>
    <xf numFmtId="0" fontId="20" fillId="0" borderId="0" xfId="6" applyFont="1"/>
    <xf numFmtId="0" fontId="22" fillId="0" borderId="0" xfId="6" applyFont="1"/>
    <xf numFmtId="0" fontId="2" fillId="0" borderId="1" xfId="0" applyFont="1" applyBorder="1" applyAlignment="1">
      <alignment horizontal="center" vertical="center" wrapText="1"/>
    </xf>
    <xf numFmtId="0" fontId="2" fillId="0" borderId="1" xfId="6" applyFont="1" applyBorder="1" applyAlignment="1">
      <alignment horizontal="center" vertical="center" wrapText="1"/>
    </xf>
    <xf numFmtId="165" fontId="4" fillId="0" borderId="1" xfId="7" applyFont="1" applyFill="1" applyBorder="1" applyAlignment="1">
      <alignment horizontal="left" vertical="center" wrapText="1"/>
    </xf>
    <xf numFmtId="10" fontId="4" fillId="0" borderId="1" xfId="8" applyNumberFormat="1" applyFont="1" applyFill="1" applyBorder="1" applyAlignment="1">
      <alignment horizontal="left" vertical="center" wrapText="1"/>
    </xf>
    <xf numFmtId="3" fontId="3" fillId="3" borderId="1" xfId="3" applyNumberFormat="1" applyFont="1" applyFill="1" applyBorder="1" applyAlignment="1">
      <alignment horizontal="center" vertical="center" wrapText="1"/>
    </xf>
    <xf numFmtId="0" fontId="4" fillId="0" borderId="1" xfId="3" applyFont="1" applyBorder="1" applyAlignment="1">
      <alignment horizontal="left" vertical="center" wrapText="1"/>
    </xf>
    <xf numFmtId="3" fontId="3" fillId="2" borderId="5" xfId="3" applyNumberFormat="1" applyFont="1" applyFill="1" applyBorder="1" applyAlignment="1">
      <alignment horizontal="center" vertical="center" wrapText="1"/>
    </xf>
    <xf numFmtId="167" fontId="3" fillId="0" borderId="3" xfId="4" applyNumberFormat="1" applyFont="1" applyFill="1" applyBorder="1" applyAlignment="1">
      <alignment vertical="center" wrapText="1"/>
    </xf>
    <xf numFmtId="0" fontId="10" fillId="0" borderId="1" xfId="0" applyFont="1" applyBorder="1"/>
    <xf numFmtId="0" fontId="10" fillId="2" borderId="4" xfId="0" applyFont="1" applyFill="1" applyBorder="1"/>
    <xf numFmtId="0" fontId="4" fillId="0" borderId="1" xfId="0" applyFont="1" applyBorder="1" applyAlignment="1">
      <alignment horizontal="center" vertical="center" wrapText="1"/>
    </xf>
    <xf numFmtId="0" fontId="10"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0" borderId="10" xfId="0" applyFont="1" applyBorder="1" applyAlignment="1">
      <alignment horizontal="center" vertical="center" wrapText="1"/>
    </xf>
    <xf numFmtId="0" fontId="10" fillId="0" borderId="4" xfId="1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wrapText="1"/>
    </xf>
    <xf numFmtId="0" fontId="10" fillId="0" borderId="4" xfId="11" applyFont="1" applyBorder="1" applyAlignment="1">
      <alignment horizontal="center" vertical="center"/>
    </xf>
    <xf numFmtId="0" fontId="4" fillId="0" borderId="1" xfId="0" applyFont="1" applyBorder="1" applyAlignment="1">
      <alignment horizontal="center" wrapText="1"/>
    </xf>
    <xf numFmtId="14" fontId="4" fillId="4" borderId="1" xfId="11" applyNumberFormat="1" applyFont="1" applyFill="1" applyBorder="1" applyAlignment="1">
      <alignment horizontal="center" vertical="center" wrapText="1"/>
    </xf>
    <xf numFmtId="0" fontId="10" fillId="0" borderId="0" xfId="0" applyFont="1" applyAlignment="1">
      <alignment horizontal="center" vertical="center" wrapText="1"/>
    </xf>
    <xf numFmtId="14" fontId="4" fillId="0" borderId="4" xfId="11" applyNumberFormat="1" applyFont="1" applyBorder="1" applyAlignment="1">
      <alignment horizontal="center" vertical="center" wrapText="1"/>
    </xf>
    <xf numFmtId="14" fontId="4" fillId="0" borderId="1" xfId="11" applyNumberFormat="1" applyFont="1" applyBorder="1" applyAlignment="1">
      <alignment horizontal="center" vertical="center" wrapText="1"/>
    </xf>
    <xf numFmtId="166" fontId="10" fillId="0" borderId="1" xfId="1" applyFont="1" applyFill="1" applyBorder="1"/>
    <xf numFmtId="3" fontId="10" fillId="0" borderId="1" xfId="0" applyNumberFormat="1" applyFont="1" applyBorder="1"/>
    <xf numFmtId="3" fontId="4" fillId="0" borderId="1" xfId="3" applyNumberFormat="1" applyFont="1" applyBorder="1" applyAlignment="1">
      <alignment vertical="center" wrapText="1"/>
    </xf>
    <xf numFmtId="0" fontId="10" fillId="0" borderId="10" xfId="0" applyFont="1" applyBorder="1" applyAlignment="1">
      <alignment vertical="center" wrapText="1"/>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10" fillId="0" borderId="1" xfId="0" applyFont="1" applyBorder="1" applyAlignment="1">
      <alignment horizontal="center" vertical="center"/>
    </xf>
    <xf numFmtId="14" fontId="4" fillId="0" borderId="1" xfId="0" applyNumberFormat="1" applyFont="1" applyBorder="1" applyAlignment="1">
      <alignment horizontal="center" vertical="center"/>
    </xf>
    <xf numFmtId="0" fontId="10" fillId="0" borderId="4" xfId="0" applyFont="1" applyBorder="1" applyAlignment="1">
      <alignment horizontal="center" vertical="center"/>
    </xf>
    <xf numFmtId="0" fontId="10" fillId="0" borderId="10" xfId="0" applyFont="1" applyBorder="1" applyAlignment="1">
      <alignment horizontal="center" vertical="center"/>
    </xf>
    <xf numFmtId="3" fontId="4" fillId="0" borderId="1" xfId="3" applyNumberFormat="1" applyFont="1" applyBorder="1" applyAlignment="1">
      <alignment horizontal="center" vertical="center" wrapText="1"/>
    </xf>
    <xf numFmtId="0" fontId="10" fillId="0" borderId="4" xfId="11" applyFont="1" applyBorder="1" applyAlignment="1">
      <alignment horizontal="center" vertical="center" wrapText="1"/>
    </xf>
    <xf numFmtId="0" fontId="10" fillId="0" borderId="10" xfId="11" applyFont="1" applyBorder="1" applyAlignment="1">
      <alignment horizontal="center" vertical="center" wrapText="1"/>
    </xf>
    <xf numFmtId="0" fontId="10" fillId="0" borderId="1" xfId="11" applyFont="1" applyBorder="1" applyAlignment="1">
      <alignment horizontal="center" vertical="center" wrapText="1"/>
    </xf>
    <xf numFmtId="14" fontId="4" fillId="4" borderId="4" xfId="11" applyNumberFormat="1" applyFont="1" applyFill="1" applyBorder="1" applyAlignment="1">
      <alignment horizontal="center" vertical="center" wrapText="1"/>
    </xf>
    <xf numFmtId="14" fontId="4" fillId="4" borderId="10" xfId="11" applyNumberFormat="1" applyFont="1" applyFill="1" applyBorder="1" applyAlignment="1">
      <alignment horizontal="center" vertical="center" wrapText="1"/>
    </xf>
    <xf numFmtId="0" fontId="10" fillId="0" borderId="2" xfId="11" applyFont="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167"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1" fillId="0" borderId="0" xfId="0" applyFont="1" applyAlignment="1">
      <alignment horizontal="center"/>
    </xf>
    <xf numFmtId="0" fontId="4" fillId="0" borderId="4" xfId="0" applyFont="1" applyBorder="1" applyAlignment="1">
      <alignment horizontal="center" vertical="center"/>
    </xf>
    <xf numFmtId="0" fontId="4" fillId="0" borderId="10" xfId="0" applyFont="1" applyBorder="1" applyAlignment="1">
      <alignment horizontal="center" vertical="center"/>
    </xf>
    <xf numFmtId="0" fontId="3" fillId="3" borderId="1" xfId="3" applyFont="1" applyFill="1" applyBorder="1" applyAlignment="1">
      <alignment horizontal="center" vertical="center"/>
    </xf>
    <xf numFmtId="0" fontId="6" fillId="0" borderId="1" xfId="0" applyFont="1" applyBorder="1" applyAlignment="1">
      <alignment horizontal="center"/>
    </xf>
    <xf numFmtId="0" fontId="11" fillId="3" borderId="1" xfId="0" applyFont="1" applyFill="1" applyBorder="1" applyAlignment="1">
      <alignment horizontal="center" vertical="center"/>
    </xf>
    <xf numFmtId="0" fontId="3" fillId="0" borderId="1" xfId="3" applyFont="1" applyBorder="1" applyAlignment="1">
      <alignment horizontal="left" vertical="center" wrapText="1"/>
    </xf>
    <xf numFmtId="0" fontId="4" fillId="0" borderId="1" xfId="3" applyFont="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67" fontId="3" fillId="0" borderId="5" xfId="4" applyNumberFormat="1" applyFont="1" applyFill="1" applyBorder="1" applyAlignment="1">
      <alignment horizontal="left" vertical="center" wrapText="1"/>
    </xf>
    <xf numFmtId="167" fontId="3" fillId="0" borderId="11" xfId="4" applyNumberFormat="1" applyFont="1" applyFill="1" applyBorder="1" applyAlignment="1">
      <alignment horizontal="left" vertical="center" wrapText="1"/>
    </xf>
    <xf numFmtId="167" fontId="3" fillId="0" borderId="3" xfId="4" applyNumberFormat="1" applyFont="1" applyFill="1" applyBorder="1" applyAlignment="1">
      <alignment horizontal="left" vertical="center" wrapText="1"/>
    </xf>
    <xf numFmtId="0" fontId="3" fillId="0" borderId="3" xfId="3" applyFont="1" applyBorder="1" applyAlignment="1">
      <alignment horizontal="center"/>
    </xf>
    <xf numFmtId="0" fontId="3" fillId="0" borderId="1" xfId="3" applyFont="1" applyBorder="1" applyAlignment="1">
      <alignment horizontal="center"/>
    </xf>
    <xf numFmtId="0" fontId="3" fillId="0" borderId="5" xfId="3" applyFont="1" applyBorder="1" applyAlignment="1">
      <alignment horizontal="center"/>
    </xf>
    <xf numFmtId="0" fontId="5" fillId="0" borderId="1" xfId="0" applyFont="1" applyBorder="1" applyAlignment="1">
      <alignment horizontal="center"/>
    </xf>
    <xf numFmtId="0" fontId="3" fillId="0" borderId="1" xfId="3" applyFont="1" applyBorder="1" applyAlignment="1">
      <alignment horizontal="left"/>
    </xf>
    <xf numFmtId="0" fontId="3" fillId="0" borderId="1" xfId="3" applyFont="1" applyBorder="1" applyAlignment="1">
      <alignment horizontal="left" vertical="center"/>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2" xfId="3" applyFont="1" applyFill="1" applyBorder="1" applyAlignment="1">
      <alignment horizontal="center" vertical="center" wrapText="1"/>
    </xf>
    <xf numFmtId="0" fontId="3" fillId="3" borderId="10" xfId="3" applyFont="1" applyFill="1" applyBorder="1" applyAlignment="1">
      <alignment horizontal="center" vertical="center" wrapText="1"/>
    </xf>
    <xf numFmtId="0" fontId="7" fillId="3" borderId="1" xfId="0" applyFont="1" applyFill="1" applyBorder="1" applyAlignment="1">
      <alignment horizontal="center" vertical="center"/>
    </xf>
    <xf numFmtId="167" fontId="3" fillId="0" borderId="1" xfId="4" applyNumberFormat="1" applyFont="1" applyFill="1" applyBorder="1" applyAlignment="1">
      <alignment horizontal="center" vertical="center" wrapText="1"/>
    </xf>
    <xf numFmtId="0" fontId="3" fillId="0" borderId="0" xfId="4" applyNumberFormat="1" applyFont="1" applyFill="1" applyBorder="1" applyAlignment="1">
      <alignment horizontal="center" vertical="center" wrapText="1"/>
    </xf>
    <xf numFmtId="0" fontId="3" fillId="0" borderId="12" xfId="4" applyNumberFormat="1" applyFont="1" applyFill="1" applyBorder="1" applyAlignment="1">
      <alignment horizontal="center" vertical="center" wrapText="1"/>
    </xf>
    <xf numFmtId="0" fontId="10" fillId="0" borderId="2" xfId="0" applyFont="1" applyBorder="1" applyAlignment="1">
      <alignment horizontal="center" vertical="center"/>
    </xf>
    <xf numFmtId="0" fontId="9" fillId="0" borderId="1" xfId="6" applyFont="1" applyBorder="1" applyAlignment="1">
      <alignment horizontal="left"/>
    </xf>
    <xf numFmtId="0" fontId="15" fillId="0" borderId="1" xfId="6" applyFont="1" applyBorder="1" applyAlignment="1">
      <alignment horizontal="center" vertical="center" wrapText="1"/>
    </xf>
    <xf numFmtId="0" fontId="16" fillId="0" borderId="1" xfId="6" applyFont="1" applyBorder="1" applyAlignment="1">
      <alignment horizontal="center" vertical="center" wrapText="1"/>
    </xf>
    <xf numFmtId="0" fontId="17" fillId="5" borderId="1" xfId="6" applyFont="1" applyFill="1" applyBorder="1" applyAlignment="1">
      <alignment horizontal="center"/>
    </xf>
    <xf numFmtId="0" fontId="9" fillId="0" borderId="1" xfId="6" applyFont="1" applyBorder="1" applyAlignment="1">
      <alignment horizontal="left" wrapText="1"/>
    </xf>
    <xf numFmtId="0" fontId="17" fillId="0" borderId="1" xfId="6" applyFont="1" applyBorder="1" applyAlignment="1">
      <alignment horizontal="center"/>
    </xf>
    <xf numFmtId="0" fontId="18" fillId="5" borderId="1" xfId="6" applyFont="1" applyFill="1" applyBorder="1" applyAlignment="1">
      <alignment horizontal="center" vertical="center"/>
    </xf>
    <xf numFmtId="0" fontId="6" fillId="0" borderId="1" xfId="6" applyFont="1" applyBorder="1" applyAlignment="1">
      <alignment horizontal="left" vertical="center" wrapText="1"/>
    </xf>
    <xf numFmtId="0" fontId="14" fillId="0" borderId="1" xfId="6" applyFont="1" applyBorder="1" applyAlignment="1">
      <alignment horizontal="left" vertical="center" wrapText="1"/>
    </xf>
  </cellXfs>
  <cellStyles count="13">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4000000}"/>
    <cellStyle name="Normal 11" xfId="10" xr:uid="{A0EF5EE5-0C51-435F-BBB7-B40AF5CDC333}"/>
    <cellStyle name="Normal 14" xfId="3" xr:uid="{00000000-0005-0000-0000-000005000000}"/>
    <cellStyle name="Normal 2" xfId="6" xr:uid="{00000000-0005-0000-0000-000006000000}"/>
    <cellStyle name="Normal 2 2 4 2 2" xfId="11" xr:uid="{9D5033C9-9D78-4848-AA0F-FB4BB1FB261F}"/>
    <cellStyle name="Normal 3" xfId="12" xr:uid="{1D8E2A6C-F7D8-47F3-9F98-A5C81627589D}"/>
    <cellStyle name="Normal 3 2 6 2 2" xfId="9" xr:uid="{136745AD-9342-474E-8855-6B5D4C483954}"/>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6"/>
  <sheetViews>
    <sheetView tabSelected="1" zoomScaleNormal="100" workbookViewId="0">
      <selection activeCell="N31" sqref="N31:N33"/>
    </sheetView>
  </sheetViews>
  <sheetFormatPr defaultColWidth="11.42578125" defaultRowHeight="14.25"/>
  <cols>
    <col min="1" max="1" width="15.42578125" style="18" customWidth="1"/>
    <col min="2" max="2" width="17.28515625" style="18" customWidth="1"/>
    <col min="3" max="4" width="21.28515625" style="18" customWidth="1"/>
    <col min="5" max="7" width="11.42578125" style="18"/>
    <col min="8" max="8" width="15.28515625" style="18" customWidth="1"/>
    <col min="9" max="9" width="13.85546875" style="18" customWidth="1"/>
    <col min="10" max="10" width="17.85546875" style="18" customWidth="1"/>
    <col min="11" max="12" width="15" style="18" customWidth="1"/>
    <col min="13" max="13" width="11.42578125" style="18"/>
    <col min="14" max="14" width="60.140625" style="18" customWidth="1"/>
    <col min="15" max="16384" width="11.42578125" style="18"/>
  </cols>
  <sheetData>
    <row r="1" spans="1:14" ht="21.75" customHeight="1">
      <c r="A1" s="96"/>
      <c r="B1" s="96"/>
      <c r="C1" s="96"/>
      <c r="D1" s="96"/>
      <c r="E1" s="96"/>
      <c r="F1" s="96"/>
      <c r="G1" s="96"/>
      <c r="H1" s="96"/>
      <c r="I1" s="96"/>
      <c r="J1" s="96"/>
      <c r="K1" s="96"/>
      <c r="L1" s="96"/>
      <c r="M1" s="96"/>
      <c r="N1" s="32" t="s">
        <v>0</v>
      </c>
    </row>
    <row r="2" spans="1:14" ht="30.75" customHeight="1">
      <c r="A2" s="96"/>
      <c r="B2" s="96"/>
      <c r="C2" s="96"/>
      <c r="D2" s="96"/>
      <c r="E2" s="96"/>
      <c r="F2" s="96"/>
      <c r="G2" s="96"/>
      <c r="H2" s="96"/>
      <c r="I2" s="96"/>
      <c r="J2" s="96"/>
      <c r="K2" s="96"/>
      <c r="L2" s="96"/>
      <c r="M2" s="96"/>
      <c r="N2" s="46" t="s">
        <v>1</v>
      </c>
    </row>
    <row r="3" spans="1:14" ht="34.5" customHeight="1">
      <c r="A3" s="97" t="s">
        <v>2</v>
      </c>
      <c r="B3" s="97"/>
      <c r="C3" s="97"/>
      <c r="D3" s="97"/>
      <c r="E3" s="97"/>
      <c r="F3" s="97"/>
      <c r="G3" s="97"/>
      <c r="H3" s="97"/>
      <c r="I3" s="97"/>
      <c r="J3" s="97"/>
      <c r="K3" s="97"/>
      <c r="L3" s="97"/>
      <c r="M3" s="97"/>
      <c r="N3" s="97"/>
    </row>
    <row r="4" spans="1:14">
      <c r="A4" s="95" t="s">
        <v>3</v>
      </c>
      <c r="B4" s="95"/>
      <c r="C4" s="95"/>
      <c r="D4" s="95"/>
      <c r="E4" s="95"/>
      <c r="F4" s="95"/>
      <c r="G4" s="95"/>
      <c r="H4" s="95"/>
      <c r="I4" s="95"/>
      <c r="J4" s="95"/>
      <c r="K4" s="95"/>
      <c r="L4" s="95"/>
      <c r="M4" s="95"/>
      <c r="N4" s="95"/>
    </row>
    <row r="5" spans="1:14">
      <c r="A5" s="107"/>
      <c r="B5" s="108"/>
      <c r="C5" s="108"/>
      <c r="D5" s="108"/>
      <c r="E5" s="108"/>
      <c r="F5" s="108"/>
      <c r="G5" s="108"/>
      <c r="H5" s="108"/>
      <c r="I5" s="108"/>
      <c r="J5" s="108"/>
      <c r="K5" s="108"/>
      <c r="L5" s="108"/>
      <c r="M5" s="108"/>
      <c r="N5" s="109"/>
    </row>
    <row r="6" spans="1:14">
      <c r="A6" s="110" t="s">
        <v>4</v>
      </c>
      <c r="B6" s="110"/>
      <c r="C6" s="110"/>
      <c r="D6" s="110"/>
      <c r="E6" s="110"/>
      <c r="F6" s="110"/>
      <c r="G6" s="110"/>
      <c r="H6" s="110"/>
      <c r="I6" s="110"/>
      <c r="J6" s="110"/>
      <c r="K6" s="110"/>
      <c r="L6" s="110"/>
      <c r="M6" s="110"/>
      <c r="N6" s="110"/>
    </row>
    <row r="8" spans="1:14">
      <c r="A8" s="111" t="s">
        <v>5</v>
      </c>
      <c r="B8" s="111"/>
      <c r="C8" s="111"/>
      <c r="D8" s="111"/>
      <c r="E8" s="111"/>
      <c r="F8" s="111"/>
      <c r="G8" s="111"/>
      <c r="H8" s="111"/>
      <c r="I8" s="111"/>
      <c r="J8" s="111"/>
      <c r="K8" s="10"/>
      <c r="L8" s="10"/>
      <c r="M8" s="10"/>
      <c r="N8" s="28"/>
    </row>
    <row r="9" spans="1:14">
      <c r="A9" s="112" t="s">
        <v>6</v>
      </c>
      <c r="B9" s="112"/>
      <c r="C9" s="112"/>
      <c r="D9" s="17">
        <v>21</v>
      </c>
      <c r="E9" s="1"/>
      <c r="F9" s="2"/>
      <c r="G9" s="2"/>
      <c r="H9" s="2"/>
      <c r="I9" s="2"/>
      <c r="J9" s="9"/>
      <c r="K9" s="11"/>
      <c r="L9" s="11"/>
      <c r="M9" s="11"/>
      <c r="N9" s="28"/>
    </row>
    <row r="10" spans="1:14">
      <c r="A10" s="99"/>
      <c r="B10" s="99"/>
      <c r="C10" s="99"/>
      <c r="D10" s="51"/>
      <c r="E10" s="3"/>
      <c r="F10" s="2"/>
      <c r="G10" s="2"/>
      <c r="H10" s="1"/>
      <c r="I10" s="8"/>
      <c r="J10" s="104" t="s">
        <v>7</v>
      </c>
      <c r="K10" s="105"/>
      <c r="L10" s="105"/>
      <c r="M10" s="105"/>
      <c r="N10" s="106"/>
    </row>
    <row r="11" spans="1:14" ht="14.25" customHeight="1">
      <c r="A11" s="98" t="s">
        <v>8</v>
      </c>
      <c r="B11" s="99"/>
      <c r="C11" s="99"/>
      <c r="D11" s="48">
        <v>905130000</v>
      </c>
      <c r="E11" s="3"/>
      <c r="F11" s="2"/>
      <c r="G11" s="2"/>
      <c r="H11" s="2"/>
      <c r="I11" s="8"/>
      <c r="J11" s="4" t="s">
        <v>9</v>
      </c>
      <c r="K11" s="120"/>
      <c r="L11" s="120"/>
      <c r="M11" s="120"/>
      <c r="N11" s="53"/>
    </row>
    <row r="12" spans="1:14">
      <c r="A12" s="98" t="s">
        <v>10</v>
      </c>
      <c r="B12" s="99"/>
      <c r="C12" s="99"/>
      <c r="D12" s="49">
        <f>L59/D11</f>
        <v>0.99992376785655102</v>
      </c>
      <c r="E12" s="5"/>
      <c r="F12" s="2"/>
      <c r="G12" s="2"/>
      <c r="H12" s="2"/>
      <c r="I12" s="8"/>
      <c r="J12" s="2" t="s">
        <v>11</v>
      </c>
      <c r="K12" s="121"/>
      <c r="L12" s="121"/>
      <c r="M12" s="122"/>
      <c r="N12" s="54"/>
    </row>
    <row r="13" spans="1:14" ht="42.75" customHeight="1">
      <c r="A13" s="113" t="s">
        <v>12</v>
      </c>
      <c r="B13" s="116" t="s">
        <v>13</v>
      </c>
      <c r="C13" s="116" t="s">
        <v>14</v>
      </c>
      <c r="D13" s="116" t="s">
        <v>15</v>
      </c>
      <c r="E13" s="116" t="s">
        <v>16</v>
      </c>
      <c r="F13" s="100" t="s">
        <v>17</v>
      </c>
      <c r="G13" s="101"/>
      <c r="H13" s="89" t="s">
        <v>18</v>
      </c>
      <c r="I13" s="89"/>
      <c r="J13" s="90" t="s">
        <v>19</v>
      </c>
      <c r="K13" s="90" t="s">
        <v>20</v>
      </c>
      <c r="L13" s="90" t="s">
        <v>21</v>
      </c>
      <c r="M13" s="33" t="s">
        <v>22</v>
      </c>
      <c r="N13" s="115" t="s">
        <v>23</v>
      </c>
    </row>
    <row r="14" spans="1:14" ht="30.75" customHeight="1">
      <c r="A14" s="114"/>
      <c r="B14" s="117"/>
      <c r="C14" s="117"/>
      <c r="D14" s="117"/>
      <c r="E14" s="117"/>
      <c r="F14" s="102"/>
      <c r="G14" s="103"/>
      <c r="H14" s="116" t="s">
        <v>24</v>
      </c>
      <c r="I14" s="116" t="s">
        <v>25</v>
      </c>
      <c r="J14" s="91"/>
      <c r="K14" s="91"/>
      <c r="L14" s="91"/>
      <c r="M14" s="50" t="s">
        <v>26</v>
      </c>
      <c r="N14" s="119"/>
    </row>
    <row r="15" spans="1:14" ht="15.75" customHeight="1">
      <c r="A15" s="115"/>
      <c r="B15" s="118"/>
      <c r="C15" s="118"/>
      <c r="D15" s="118"/>
      <c r="E15" s="118"/>
      <c r="F15" s="6" t="s">
        <v>27</v>
      </c>
      <c r="G15" s="6" t="s">
        <v>28</v>
      </c>
      <c r="H15" s="118"/>
      <c r="I15" s="118"/>
      <c r="J15" s="52" t="s">
        <v>29</v>
      </c>
      <c r="K15" s="87" t="s">
        <v>30</v>
      </c>
      <c r="L15" s="88"/>
      <c r="M15" s="7"/>
      <c r="N15" s="55"/>
    </row>
    <row r="16" spans="1:14" ht="31.5" customHeight="1">
      <c r="A16" s="93" t="s">
        <v>31</v>
      </c>
      <c r="B16" s="75" t="s">
        <v>32</v>
      </c>
      <c r="C16" s="56" t="s">
        <v>33</v>
      </c>
      <c r="D16" s="75" t="s">
        <v>34</v>
      </c>
      <c r="E16" s="76">
        <v>1</v>
      </c>
      <c r="F16" s="76">
        <v>9</v>
      </c>
      <c r="G16" s="76">
        <v>9</v>
      </c>
      <c r="H16" s="77">
        <v>44963</v>
      </c>
      <c r="I16" s="77">
        <v>45254</v>
      </c>
      <c r="J16" s="78">
        <v>13530</v>
      </c>
      <c r="K16" s="80">
        <v>4635000</v>
      </c>
      <c r="L16" s="80">
        <f>K16*F16+((K16/30)*G16)</f>
        <v>43105500</v>
      </c>
      <c r="M16" s="80" t="s">
        <v>35</v>
      </c>
      <c r="N16" s="73" t="s">
        <v>36</v>
      </c>
    </row>
    <row r="17" spans="1:14" ht="102.75" customHeight="1">
      <c r="A17" s="94"/>
      <c r="B17" s="75"/>
      <c r="C17" s="56" t="s">
        <v>37</v>
      </c>
      <c r="D17" s="75"/>
      <c r="E17" s="76"/>
      <c r="F17" s="76"/>
      <c r="G17" s="76"/>
      <c r="H17" s="77"/>
      <c r="I17" s="77"/>
      <c r="J17" s="79"/>
      <c r="K17" s="80"/>
      <c r="L17" s="80"/>
      <c r="M17" s="80"/>
      <c r="N17" s="74"/>
    </row>
    <row r="18" spans="1:14" ht="45.75" customHeight="1">
      <c r="A18" s="75" t="s">
        <v>31</v>
      </c>
      <c r="B18" s="75" t="s">
        <v>32</v>
      </c>
      <c r="C18" s="56" t="s">
        <v>38</v>
      </c>
      <c r="D18" s="75" t="s">
        <v>34</v>
      </c>
      <c r="E18" s="76">
        <v>1</v>
      </c>
      <c r="F18" s="76">
        <v>9</v>
      </c>
      <c r="G18" s="76">
        <v>9</v>
      </c>
      <c r="H18" s="77">
        <v>44963</v>
      </c>
      <c r="I18" s="77">
        <v>45254</v>
      </c>
      <c r="J18" s="81">
        <v>13530</v>
      </c>
      <c r="K18" s="80">
        <v>4635000</v>
      </c>
      <c r="L18" s="80">
        <f>K18*F18+((K18/30)*G18)</f>
        <v>43105500</v>
      </c>
      <c r="M18" s="80" t="s">
        <v>35</v>
      </c>
      <c r="N18" s="75" t="s">
        <v>36</v>
      </c>
    </row>
    <row r="19" spans="1:14" ht="45.75" customHeight="1">
      <c r="A19" s="75"/>
      <c r="B19" s="75"/>
      <c r="C19" s="56" t="s">
        <v>37</v>
      </c>
      <c r="D19" s="75"/>
      <c r="E19" s="76"/>
      <c r="F19" s="76"/>
      <c r="G19" s="76"/>
      <c r="H19" s="77"/>
      <c r="I19" s="77"/>
      <c r="J19" s="86"/>
      <c r="K19" s="80"/>
      <c r="L19" s="80"/>
      <c r="M19" s="80"/>
      <c r="N19" s="75"/>
    </row>
    <row r="20" spans="1:14" ht="45.75" customHeight="1">
      <c r="A20" s="75"/>
      <c r="B20" s="75"/>
      <c r="C20" s="56" t="s">
        <v>33</v>
      </c>
      <c r="D20" s="75"/>
      <c r="E20" s="76"/>
      <c r="F20" s="76"/>
      <c r="G20" s="76"/>
      <c r="H20" s="77"/>
      <c r="I20" s="77"/>
      <c r="J20" s="82"/>
      <c r="K20" s="80"/>
      <c r="L20" s="80"/>
      <c r="M20" s="80"/>
      <c r="N20" s="75"/>
    </row>
    <row r="21" spans="1:14" ht="56.25">
      <c r="A21" s="61" t="s">
        <v>31</v>
      </c>
      <c r="B21" s="56" t="s">
        <v>32</v>
      </c>
      <c r="C21" s="56" t="s">
        <v>39</v>
      </c>
      <c r="D21" s="56" t="s">
        <v>34</v>
      </c>
      <c r="E21" s="57">
        <v>1</v>
      </c>
      <c r="F21" s="61">
        <v>9</v>
      </c>
      <c r="G21" s="61">
        <v>9</v>
      </c>
      <c r="H21" s="58">
        <v>44963</v>
      </c>
      <c r="I21" s="58">
        <v>45254</v>
      </c>
      <c r="J21" s="57">
        <v>13543</v>
      </c>
      <c r="K21" s="15">
        <v>4635000</v>
      </c>
      <c r="L21" s="15">
        <f>K21*F21+((K21/30)*G21)</f>
        <v>43105500</v>
      </c>
      <c r="M21" s="15" t="s">
        <v>35</v>
      </c>
      <c r="N21" s="56" t="s">
        <v>40</v>
      </c>
    </row>
    <row r="22" spans="1:14" ht="24.75" customHeight="1">
      <c r="A22" s="61" t="s">
        <v>31</v>
      </c>
      <c r="B22" s="75" t="s">
        <v>32</v>
      </c>
      <c r="C22" s="73" t="s">
        <v>39</v>
      </c>
      <c r="D22" s="75" t="s">
        <v>34</v>
      </c>
      <c r="E22" s="76">
        <v>1</v>
      </c>
      <c r="F22" s="76">
        <v>9</v>
      </c>
      <c r="G22" s="76">
        <v>9</v>
      </c>
      <c r="H22" s="77">
        <v>44963</v>
      </c>
      <c r="I22" s="77">
        <v>45254</v>
      </c>
      <c r="J22" s="76">
        <v>13558</v>
      </c>
      <c r="K22" s="80">
        <v>4635000</v>
      </c>
      <c r="L22" s="80">
        <f>K22*F22+((K22/30)*G22)</f>
        <v>43105500</v>
      </c>
      <c r="M22" s="80" t="s">
        <v>35</v>
      </c>
      <c r="N22" s="75" t="s">
        <v>40</v>
      </c>
    </row>
    <row r="23" spans="1:14" ht="44.25" customHeight="1">
      <c r="A23" s="61" t="s">
        <v>41</v>
      </c>
      <c r="B23" s="75"/>
      <c r="C23" s="74"/>
      <c r="D23" s="75"/>
      <c r="E23" s="76"/>
      <c r="F23" s="76"/>
      <c r="G23" s="76"/>
      <c r="H23" s="77"/>
      <c r="I23" s="77"/>
      <c r="J23" s="76"/>
      <c r="K23" s="80"/>
      <c r="L23" s="80"/>
      <c r="M23" s="80"/>
      <c r="N23" s="75"/>
    </row>
    <row r="24" spans="1:14" ht="45">
      <c r="A24" s="56" t="s">
        <v>31</v>
      </c>
      <c r="B24" s="62" t="s">
        <v>32</v>
      </c>
      <c r="C24" s="56" t="s">
        <v>42</v>
      </c>
      <c r="D24" s="56" t="s">
        <v>34</v>
      </c>
      <c r="E24" s="57">
        <v>1</v>
      </c>
      <c r="F24" s="61">
        <v>9</v>
      </c>
      <c r="G24" s="61">
        <v>9</v>
      </c>
      <c r="H24" s="58">
        <v>44963</v>
      </c>
      <c r="I24" s="58">
        <v>45254</v>
      </c>
      <c r="J24" s="63">
        <v>13545</v>
      </c>
      <c r="K24" s="15">
        <v>4635000</v>
      </c>
      <c r="L24" s="15">
        <f>K24*F24+((K24/30)*G24)</f>
        <v>43105500</v>
      </c>
      <c r="M24" s="15" t="s">
        <v>35</v>
      </c>
      <c r="N24" s="56" t="s">
        <v>43</v>
      </c>
    </row>
    <row r="25" spans="1:14" ht="24.75" customHeight="1">
      <c r="A25" s="56" t="s">
        <v>31</v>
      </c>
      <c r="B25" s="75" t="s">
        <v>32</v>
      </c>
      <c r="C25" s="56" t="s">
        <v>44</v>
      </c>
      <c r="D25" s="75" t="s">
        <v>34</v>
      </c>
      <c r="E25" s="76">
        <v>1</v>
      </c>
      <c r="F25" s="76">
        <v>9</v>
      </c>
      <c r="G25" s="76">
        <v>9</v>
      </c>
      <c r="H25" s="77">
        <v>44963</v>
      </c>
      <c r="I25" s="77">
        <v>45254</v>
      </c>
      <c r="J25" s="78">
        <v>13553</v>
      </c>
      <c r="K25" s="80">
        <v>4635000</v>
      </c>
      <c r="L25" s="80">
        <f>K25*F25+((K25/30)*G25)</f>
        <v>43105500</v>
      </c>
      <c r="M25" s="80" t="s">
        <v>35</v>
      </c>
      <c r="N25" s="75" t="s">
        <v>45</v>
      </c>
    </row>
    <row r="26" spans="1:14" ht="27" customHeight="1">
      <c r="A26" s="56" t="s">
        <v>46</v>
      </c>
      <c r="B26" s="75"/>
      <c r="C26" s="56" t="s">
        <v>47</v>
      </c>
      <c r="D26" s="75"/>
      <c r="E26" s="76"/>
      <c r="F26" s="76"/>
      <c r="G26" s="76"/>
      <c r="H26" s="77"/>
      <c r="I26" s="77"/>
      <c r="J26" s="79"/>
      <c r="K26" s="80"/>
      <c r="L26" s="80"/>
      <c r="M26" s="80"/>
      <c r="N26" s="75"/>
    </row>
    <row r="27" spans="1:14" ht="24.75" customHeight="1">
      <c r="A27" s="73" t="s">
        <v>48</v>
      </c>
      <c r="B27" s="75" t="s">
        <v>32</v>
      </c>
      <c r="C27" s="56" t="s">
        <v>49</v>
      </c>
      <c r="D27" s="75" t="s">
        <v>34</v>
      </c>
      <c r="E27" s="76">
        <v>1</v>
      </c>
      <c r="F27" s="76">
        <v>9</v>
      </c>
      <c r="G27" s="76">
        <v>9</v>
      </c>
      <c r="H27" s="77">
        <v>44963</v>
      </c>
      <c r="I27" s="77">
        <v>45254</v>
      </c>
      <c r="J27" s="81">
        <v>13628</v>
      </c>
      <c r="K27" s="80">
        <v>4635000</v>
      </c>
      <c r="L27" s="80">
        <f>K27*F27+((K27/30)*G27)</f>
        <v>43105500</v>
      </c>
      <c r="M27" s="80" t="s">
        <v>35</v>
      </c>
      <c r="N27" s="75" t="s">
        <v>45</v>
      </c>
    </row>
    <row r="28" spans="1:14" ht="35.25" customHeight="1">
      <c r="A28" s="74"/>
      <c r="B28" s="75"/>
      <c r="C28" s="56" t="s">
        <v>50</v>
      </c>
      <c r="D28" s="75"/>
      <c r="E28" s="76"/>
      <c r="F28" s="76"/>
      <c r="G28" s="76"/>
      <c r="H28" s="77"/>
      <c r="I28" s="77"/>
      <c r="J28" s="82"/>
      <c r="K28" s="80"/>
      <c r="L28" s="80"/>
      <c r="M28" s="80"/>
      <c r="N28" s="75"/>
    </row>
    <row r="29" spans="1:14" ht="24.75" customHeight="1">
      <c r="A29" s="56" t="s">
        <v>41</v>
      </c>
      <c r="B29" s="75" t="s">
        <v>32</v>
      </c>
      <c r="C29" s="56" t="s">
        <v>44</v>
      </c>
      <c r="D29" s="75" t="s">
        <v>34</v>
      </c>
      <c r="E29" s="76">
        <v>1</v>
      </c>
      <c r="F29" s="76">
        <v>9</v>
      </c>
      <c r="G29" s="76">
        <v>9</v>
      </c>
      <c r="H29" s="77">
        <v>44963</v>
      </c>
      <c r="I29" s="77">
        <v>45254</v>
      </c>
      <c r="J29" s="78">
        <v>13573</v>
      </c>
      <c r="K29" s="80">
        <v>4635000</v>
      </c>
      <c r="L29" s="80">
        <f>K29*F29+((K29/30)*G29)</f>
        <v>43105500</v>
      </c>
      <c r="M29" s="80" t="s">
        <v>35</v>
      </c>
      <c r="N29" s="75" t="s">
        <v>45</v>
      </c>
    </row>
    <row r="30" spans="1:14" ht="24.75" customHeight="1">
      <c r="A30" s="56" t="s">
        <v>51</v>
      </c>
      <c r="B30" s="75"/>
      <c r="C30" s="56" t="s">
        <v>47</v>
      </c>
      <c r="D30" s="75"/>
      <c r="E30" s="76"/>
      <c r="F30" s="76"/>
      <c r="G30" s="76"/>
      <c r="H30" s="77"/>
      <c r="I30" s="77"/>
      <c r="J30" s="79"/>
      <c r="K30" s="80"/>
      <c r="L30" s="80"/>
      <c r="M30" s="80"/>
      <c r="N30" s="75"/>
    </row>
    <row r="31" spans="1:14" ht="24.75" customHeight="1">
      <c r="A31" s="56" t="s">
        <v>41</v>
      </c>
      <c r="B31" s="75" t="s">
        <v>32</v>
      </c>
      <c r="C31" s="56" t="s">
        <v>52</v>
      </c>
      <c r="D31" s="75" t="s">
        <v>34</v>
      </c>
      <c r="E31" s="76">
        <v>1</v>
      </c>
      <c r="F31" s="76">
        <v>9</v>
      </c>
      <c r="G31" s="76">
        <v>9</v>
      </c>
      <c r="H31" s="77">
        <v>44963</v>
      </c>
      <c r="I31" s="77">
        <v>45254</v>
      </c>
      <c r="J31" s="78">
        <v>13588</v>
      </c>
      <c r="K31" s="80">
        <v>4635000</v>
      </c>
      <c r="L31" s="80">
        <f>K31*F31+((K31/30)*G31)</f>
        <v>43105500</v>
      </c>
      <c r="M31" s="80" t="s">
        <v>35</v>
      </c>
      <c r="N31" s="75" t="s">
        <v>53</v>
      </c>
    </row>
    <row r="32" spans="1:14" ht="51" customHeight="1">
      <c r="A32" s="56" t="s">
        <v>51</v>
      </c>
      <c r="B32" s="75"/>
      <c r="C32" s="56" t="s">
        <v>54</v>
      </c>
      <c r="D32" s="75"/>
      <c r="E32" s="76"/>
      <c r="F32" s="76"/>
      <c r="G32" s="76"/>
      <c r="H32" s="77"/>
      <c r="I32" s="77"/>
      <c r="J32" s="123"/>
      <c r="K32" s="80"/>
      <c r="L32" s="80"/>
      <c r="M32" s="80"/>
      <c r="N32" s="75"/>
    </row>
    <row r="33" spans="1:14" ht="82.5" customHeight="1">
      <c r="A33" s="56" t="s">
        <v>51</v>
      </c>
      <c r="B33" s="75"/>
      <c r="C33" s="56" t="s">
        <v>55</v>
      </c>
      <c r="D33" s="75"/>
      <c r="E33" s="76"/>
      <c r="F33" s="76"/>
      <c r="G33" s="76"/>
      <c r="H33" s="77"/>
      <c r="I33" s="77"/>
      <c r="J33" s="79"/>
      <c r="K33" s="80"/>
      <c r="L33" s="80"/>
      <c r="M33" s="80"/>
      <c r="N33" s="75"/>
    </row>
    <row r="34" spans="1:14" ht="90">
      <c r="A34" s="56" t="s">
        <v>46</v>
      </c>
      <c r="B34" s="56" t="s">
        <v>32</v>
      </c>
      <c r="C34" s="56" t="s">
        <v>44</v>
      </c>
      <c r="D34" s="56" t="s">
        <v>34</v>
      </c>
      <c r="E34" s="57">
        <v>1</v>
      </c>
      <c r="F34" s="61">
        <v>9</v>
      </c>
      <c r="G34" s="61">
        <v>9</v>
      </c>
      <c r="H34" s="58">
        <v>44963</v>
      </c>
      <c r="I34" s="58">
        <v>45254</v>
      </c>
      <c r="J34" s="60">
        <v>13594</v>
      </c>
      <c r="K34" s="15">
        <v>4635000</v>
      </c>
      <c r="L34" s="15">
        <f>K34*F34+((K34/30)*G34)</f>
        <v>43105500</v>
      </c>
      <c r="M34" s="15" t="s">
        <v>35</v>
      </c>
      <c r="N34" s="56" t="s">
        <v>56</v>
      </c>
    </row>
    <row r="35" spans="1:14" ht="24.75" customHeight="1">
      <c r="A35" s="59" t="s">
        <v>46</v>
      </c>
      <c r="B35" s="75" t="s">
        <v>32</v>
      </c>
      <c r="C35" s="59" t="s">
        <v>57</v>
      </c>
      <c r="D35" s="75" t="s">
        <v>34</v>
      </c>
      <c r="E35" s="76">
        <v>1</v>
      </c>
      <c r="F35" s="76">
        <v>9</v>
      </c>
      <c r="G35" s="76">
        <v>9</v>
      </c>
      <c r="H35" s="77">
        <v>44963</v>
      </c>
      <c r="I35" s="77">
        <v>45254</v>
      </c>
      <c r="J35" s="78">
        <v>13601</v>
      </c>
      <c r="K35" s="80">
        <v>4635000</v>
      </c>
      <c r="L35" s="80">
        <f>K35*F35+((K35/30)*G35)</f>
        <v>43105500</v>
      </c>
      <c r="M35" s="80" t="s">
        <v>35</v>
      </c>
      <c r="N35" s="75" t="s">
        <v>58</v>
      </c>
    </row>
    <row r="36" spans="1:14" ht="24.75" customHeight="1">
      <c r="A36" s="56" t="s">
        <v>46</v>
      </c>
      <c r="B36" s="75"/>
      <c r="C36" s="56" t="s">
        <v>59</v>
      </c>
      <c r="D36" s="75"/>
      <c r="E36" s="76"/>
      <c r="F36" s="76"/>
      <c r="G36" s="76"/>
      <c r="H36" s="77"/>
      <c r="I36" s="77"/>
      <c r="J36" s="123"/>
      <c r="K36" s="80"/>
      <c r="L36" s="80"/>
      <c r="M36" s="80"/>
      <c r="N36" s="75"/>
    </row>
    <row r="37" spans="1:14" ht="24.75" customHeight="1">
      <c r="A37" s="56" t="s">
        <v>51</v>
      </c>
      <c r="B37" s="75"/>
      <c r="C37" s="56" t="s">
        <v>60</v>
      </c>
      <c r="D37" s="75"/>
      <c r="E37" s="76"/>
      <c r="F37" s="76"/>
      <c r="G37" s="76"/>
      <c r="H37" s="77"/>
      <c r="I37" s="77"/>
      <c r="J37" s="79"/>
      <c r="K37" s="80"/>
      <c r="L37" s="80"/>
      <c r="M37" s="80"/>
      <c r="N37" s="75"/>
    </row>
    <row r="38" spans="1:14" ht="24.75" customHeight="1">
      <c r="A38" s="56" t="s">
        <v>46</v>
      </c>
      <c r="B38" s="75" t="s">
        <v>32</v>
      </c>
      <c r="C38" s="56" t="s">
        <v>61</v>
      </c>
      <c r="D38" s="75" t="s">
        <v>34</v>
      </c>
      <c r="E38" s="76">
        <v>1</v>
      </c>
      <c r="F38" s="76">
        <v>9</v>
      </c>
      <c r="G38" s="76">
        <v>9</v>
      </c>
      <c r="H38" s="77">
        <v>44963</v>
      </c>
      <c r="I38" s="77">
        <v>45254</v>
      </c>
      <c r="J38" s="81">
        <v>13604</v>
      </c>
      <c r="K38" s="80">
        <v>4635000</v>
      </c>
      <c r="L38" s="80">
        <f>K38*F38+((K38/30)*G38)</f>
        <v>43105500</v>
      </c>
      <c r="M38" s="80" t="s">
        <v>35</v>
      </c>
      <c r="N38" s="75" t="s">
        <v>62</v>
      </c>
    </row>
    <row r="39" spans="1:14" ht="24.75" customHeight="1">
      <c r="A39" s="56" t="s">
        <v>51</v>
      </c>
      <c r="B39" s="75"/>
      <c r="C39" s="56" t="s">
        <v>63</v>
      </c>
      <c r="D39" s="75"/>
      <c r="E39" s="76"/>
      <c r="F39" s="76"/>
      <c r="G39" s="76"/>
      <c r="H39" s="77"/>
      <c r="I39" s="77"/>
      <c r="J39" s="82"/>
      <c r="K39" s="80"/>
      <c r="L39" s="80"/>
      <c r="M39" s="80"/>
      <c r="N39" s="75"/>
    </row>
    <row r="40" spans="1:14" ht="24.75" customHeight="1">
      <c r="A40" s="56" t="s">
        <v>64</v>
      </c>
      <c r="B40" s="75" t="s">
        <v>32</v>
      </c>
      <c r="C40" s="56" t="s">
        <v>61</v>
      </c>
      <c r="D40" s="75" t="s">
        <v>34</v>
      </c>
      <c r="E40" s="76">
        <v>1</v>
      </c>
      <c r="F40" s="76">
        <v>9</v>
      </c>
      <c r="G40" s="76">
        <v>9</v>
      </c>
      <c r="H40" s="77">
        <v>44963</v>
      </c>
      <c r="I40" s="77">
        <v>45254</v>
      </c>
      <c r="J40" s="78">
        <v>14262</v>
      </c>
      <c r="K40" s="80">
        <v>4635000</v>
      </c>
      <c r="L40" s="80">
        <f>K40*F40+((K40/30)*G40)</f>
        <v>43105500</v>
      </c>
      <c r="M40" s="80" t="s">
        <v>35</v>
      </c>
      <c r="N40" s="75" t="s">
        <v>62</v>
      </c>
    </row>
    <row r="41" spans="1:14" ht="24.75" customHeight="1">
      <c r="A41" s="56" t="s">
        <v>41</v>
      </c>
      <c r="B41" s="75"/>
      <c r="C41" s="56" t="s">
        <v>63</v>
      </c>
      <c r="D41" s="75"/>
      <c r="E41" s="76"/>
      <c r="F41" s="76"/>
      <c r="G41" s="76"/>
      <c r="H41" s="77"/>
      <c r="I41" s="77"/>
      <c r="J41" s="79"/>
      <c r="K41" s="80"/>
      <c r="L41" s="80"/>
      <c r="M41" s="80"/>
      <c r="N41" s="75"/>
    </row>
    <row r="42" spans="1:14" ht="47.25" customHeight="1">
      <c r="A42" s="64" t="s">
        <v>51</v>
      </c>
      <c r="B42" s="75" t="s">
        <v>32</v>
      </c>
      <c r="C42" s="65" t="s">
        <v>33</v>
      </c>
      <c r="D42" s="75" t="s">
        <v>34</v>
      </c>
      <c r="E42" s="76">
        <v>1</v>
      </c>
      <c r="F42" s="76">
        <v>9</v>
      </c>
      <c r="G42" s="76">
        <v>9</v>
      </c>
      <c r="H42" s="77">
        <v>44963</v>
      </c>
      <c r="I42" s="77">
        <v>45254</v>
      </c>
      <c r="J42" s="76">
        <v>13619</v>
      </c>
      <c r="K42" s="80">
        <v>4635000</v>
      </c>
      <c r="L42" s="80">
        <f>K42*F42+((K42/30)*G42)</f>
        <v>43105500</v>
      </c>
      <c r="M42" s="80" t="s">
        <v>35</v>
      </c>
      <c r="N42" s="75" t="s">
        <v>65</v>
      </c>
    </row>
    <row r="43" spans="1:14" ht="48" customHeight="1">
      <c r="A43" s="64" t="s">
        <v>64</v>
      </c>
      <c r="B43" s="75"/>
      <c r="C43" s="84" t="s">
        <v>66</v>
      </c>
      <c r="D43" s="75"/>
      <c r="E43" s="76"/>
      <c r="F43" s="76"/>
      <c r="G43" s="76"/>
      <c r="H43" s="77"/>
      <c r="I43" s="77"/>
      <c r="J43" s="76"/>
      <c r="K43" s="80"/>
      <c r="L43" s="80"/>
      <c r="M43" s="80"/>
      <c r="N43" s="75"/>
    </row>
    <row r="44" spans="1:14" ht="190.5" customHeight="1">
      <c r="A44" s="64" t="s">
        <v>46</v>
      </c>
      <c r="B44" s="75"/>
      <c r="C44" s="85"/>
      <c r="D44" s="75"/>
      <c r="E44" s="76"/>
      <c r="F44" s="76"/>
      <c r="G44" s="76"/>
      <c r="H44" s="77"/>
      <c r="I44" s="77"/>
      <c r="J44" s="76"/>
      <c r="K44" s="80"/>
      <c r="L44" s="80"/>
      <c r="M44" s="80"/>
      <c r="N44" s="75"/>
    </row>
    <row r="45" spans="1:14" ht="33.75">
      <c r="A45" s="56" t="s">
        <v>48</v>
      </c>
      <c r="B45" s="75" t="s">
        <v>32</v>
      </c>
      <c r="C45" s="56" t="s">
        <v>47</v>
      </c>
      <c r="D45" s="75" t="s">
        <v>34</v>
      </c>
      <c r="E45" s="76">
        <v>1</v>
      </c>
      <c r="F45" s="76">
        <v>9</v>
      </c>
      <c r="G45" s="76">
        <v>9</v>
      </c>
      <c r="H45" s="77">
        <v>44963</v>
      </c>
      <c r="I45" s="77">
        <v>45254</v>
      </c>
      <c r="J45" s="76">
        <v>13567</v>
      </c>
      <c r="K45" s="80">
        <v>4635000</v>
      </c>
      <c r="L45" s="80">
        <f>K45*F45+((K45/30)*G45)</f>
        <v>43105500</v>
      </c>
      <c r="M45" s="80" t="s">
        <v>35</v>
      </c>
      <c r="N45" s="75" t="s">
        <v>56</v>
      </c>
    </row>
    <row r="46" spans="1:14" ht="57.75" customHeight="1">
      <c r="A46" s="56" t="s">
        <v>41</v>
      </c>
      <c r="B46" s="75"/>
      <c r="C46" s="56" t="s">
        <v>44</v>
      </c>
      <c r="D46" s="75"/>
      <c r="E46" s="76"/>
      <c r="F46" s="76"/>
      <c r="G46" s="76"/>
      <c r="H46" s="77"/>
      <c r="I46" s="77"/>
      <c r="J46" s="76"/>
      <c r="K46" s="80"/>
      <c r="L46" s="80"/>
      <c r="M46" s="80"/>
      <c r="N46" s="75"/>
    </row>
    <row r="47" spans="1:14" ht="24.75" customHeight="1">
      <c r="A47" s="56" t="s">
        <v>51</v>
      </c>
      <c r="B47" s="75" t="s">
        <v>32</v>
      </c>
      <c r="C47" s="65" t="s">
        <v>33</v>
      </c>
      <c r="D47" s="75" t="s">
        <v>34</v>
      </c>
      <c r="E47" s="76">
        <v>1</v>
      </c>
      <c r="F47" s="76">
        <v>9</v>
      </c>
      <c r="G47" s="76">
        <v>9</v>
      </c>
      <c r="H47" s="77">
        <v>44963</v>
      </c>
      <c r="I47" s="77">
        <v>45254</v>
      </c>
      <c r="J47" s="81">
        <v>13613</v>
      </c>
      <c r="K47" s="80">
        <v>4635000</v>
      </c>
      <c r="L47" s="80">
        <f>K47*F47+((K47/30)*G47)</f>
        <v>43105500</v>
      </c>
      <c r="M47" s="80" t="s">
        <v>35</v>
      </c>
      <c r="N47" s="75" t="s">
        <v>67</v>
      </c>
    </row>
    <row r="48" spans="1:14" ht="163.5" customHeight="1">
      <c r="A48" s="56" t="s">
        <v>64</v>
      </c>
      <c r="B48" s="75"/>
      <c r="C48" s="65" t="s">
        <v>66</v>
      </c>
      <c r="D48" s="75"/>
      <c r="E48" s="76"/>
      <c r="F48" s="76"/>
      <c r="G48" s="76"/>
      <c r="H48" s="77"/>
      <c r="I48" s="77"/>
      <c r="J48" s="82"/>
      <c r="K48" s="80"/>
      <c r="L48" s="80"/>
      <c r="M48" s="80"/>
      <c r="N48" s="75"/>
    </row>
    <row r="49" spans="1:14" ht="33.75">
      <c r="A49" s="56" t="s">
        <v>41</v>
      </c>
      <c r="B49" s="75" t="s">
        <v>32</v>
      </c>
      <c r="C49" s="56" t="s">
        <v>47</v>
      </c>
      <c r="D49" s="75" t="s">
        <v>34</v>
      </c>
      <c r="E49" s="76">
        <v>1</v>
      </c>
      <c r="F49" s="76">
        <v>9</v>
      </c>
      <c r="G49" s="76">
        <v>9</v>
      </c>
      <c r="H49" s="77">
        <v>44963</v>
      </c>
      <c r="I49" s="77">
        <v>45254</v>
      </c>
      <c r="J49" s="76">
        <v>13573</v>
      </c>
      <c r="K49" s="80">
        <v>4635000</v>
      </c>
      <c r="L49" s="80">
        <f>K49*F49+((K49/30)*G49)</f>
        <v>43105500</v>
      </c>
      <c r="M49" s="80" t="s">
        <v>35</v>
      </c>
      <c r="N49" s="75" t="s">
        <v>45</v>
      </c>
    </row>
    <row r="50" spans="1:14" ht="24.75" customHeight="1">
      <c r="A50" s="56" t="s">
        <v>51</v>
      </c>
      <c r="B50" s="75"/>
      <c r="C50" s="56" t="s">
        <v>44</v>
      </c>
      <c r="D50" s="75"/>
      <c r="E50" s="76"/>
      <c r="F50" s="76"/>
      <c r="G50" s="76"/>
      <c r="H50" s="77"/>
      <c r="I50" s="77"/>
      <c r="J50" s="76"/>
      <c r="K50" s="80"/>
      <c r="L50" s="80"/>
      <c r="M50" s="80"/>
      <c r="N50" s="75"/>
    </row>
    <row r="51" spans="1:14" ht="24.75" customHeight="1">
      <c r="A51" s="56" t="s">
        <v>64</v>
      </c>
      <c r="B51" s="75" t="s">
        <v>32</v>
      </c>
      <c r="C51" s="66" t="s">
        <v>68</v>
      </c>
      <c r="D51" s="75" t="s">
        <v>34</v>
      </c>
      <c r="E51" s="76">
        <v>1</v>
      </c>
      <c r="F51" s="76">
        <v>9</v>
      </c>
      <c r="G51" s="76">
        <v>9</v>
      </c>
      <c r="H51" s="77">
        <v>44963</v>
      </c>
      <c r="I51" s="77">
        <v>45254</v>
      </c>
      <c r="J51" s="76">
        <v>13632</v>
      </c>
      <c r="K51" s="80">
        <v>4635000</v>
      </c>
      <c r="L51" s="80">
        <f>K51*F51+((K51/30)*G51)</f>
        <v>43105500</v>
      </c>
      <c r="M51" s="80" t="s">
        <v>35</v>
      </c>
      <c r="N51" s="75" t="s">
        <v>69</v>
      </c>
    </row>
    <row r="52" spans="1:14" ht="162.75" customHeight="1">
      <c r="A52" s="56" t="s">
        <v>51</v>
      </c>
      <c r="B52" s="75"/>
      <c r="C52" s="56" t="s">
        <v>70</v>
      </c>
      <c r="D52" s="75"/>
      <c r="E52" s="76"/>
      <c r="F52" s="76"/>
      <c r="G52" s="76"/>
      <c r="H52" s="77"/>
      <c r="I52" s="77"/>
      <c r="J52" s="76"/>
      <c r="K52" s="80"/>
      <c r="L52" s="80"/>
      <c r="M52" s="80"/>
      <c r="N52" s="75"/>
    </row>
    <row r="53" spans="1:14" ht="24.75" customHeight="1">
      <c r="A53" s="56" t="s">
        <v>64</v>
      </c>
      <c r="B53" s="75" t="s">
        <v>32</v>
      </c>
      <c r="C53" s="83" t="s">
        <v>71</v>
      </c>
      <c r="D53" s="75" t="s">
        <v>34</v>
      </c>
      <c r="E53" s="76">
        <v>1</v>
      </c>
      <c r="F53" s="76">
        <v>9</v>
      </c>
      <c r="G53" s="76">
        <v>9</v>
      </c>
      <c r="H53" s="77">
        <v>44963</v>
      </c>
      <c r="I53" s="77">
        <v>45254</v>
      </c>
      <c r="J53" s="78">
        <v>13636</v>
      </c>
      <c r="K53" s="80">
        <v>4635000</v>
      </c>
      <c r="L53" s="80">
        <f>K53*F53+((K53/30)*G53)</f>
        <v>43105500</v>
      </c>
      <c r="M53" s="80" t="s">
        <v>35</v>
      </c>
      <c r="N53" s="75" t="s">
        <v>72</v>
      </c>
    </row>
    <row r="54" spans="1:14" ht="24.75" customHeight="1">
      <c r="A54" s="56" t="s">
        <v>41</v>
      </c>
      <c r="B54" s="75"/>
      <c r="C54" s="83"/>
      <c r="D54" s="75"/>
      <c r="E54" s="76"/>
      <c r="F54" s="76"/>
      <c r="G54" s="76"/>
      <c r="H54" s="77"/>
      <c r="I54" s="77"/>
      <c r="J54" s="79"/>
      <c r="K54" s="80"/>
      <c r="L54" s="80"/>
      <c r="M54" s="80"/>
      <c r="N54" s="75"/>
    </row>
    <row r="55" spans="1:14" ht="24.75" customHeight="1">
      <c r="A55" s="56" t="s">
        <v>64</v>
      </c>
      <c r="B55" s="75" t="s">
        <v>32</v>
      </c>
      <c r="C55" s="67" t="s">
        <v>73</v>
      </c>
      <c r="D55" s="75" t="s">
        <v>34</v>
      </c>
      <c r="E55" s="76">
        <v>1</v>
      </c>
      <c r="F55" s="76">
        <v>9</v>
      </c>
      <c r="G55" s="76">
        <v>9</v>
      </c>
      <c r="H55" s="77">
        <v>44963</v>
      </c>
      <c r="I55" s="77">
        <v>45254</v>
      </c>
      <c r="J55" s="81">
        <v>13630</v>
      </c>
      <c r="K55" s="80">
        <v>4635000</v>
      </c>
      <c r="L55" s="80">
        <f>K55*F55+((K55/30)*G55)</f>
        <v>43105500</v>
      </c>
      <c r="M55" s="80" t="s">
        <v>35</v>
      </c>
      <c r="N55" s="75" t="s">
        <v>40</v>
      </c>
    </row>
    <row r="56" spans="1:14" ht="44.25" customHeight="1">
      <c r="A56" s="56" t="s">
        <v>51</v>
      </c>
      <c r="B56" s="75"/>
      <c r="C56" s="68" t="s">
        <v>39</v>
      </c>
      <c r="D56" s="75"/>
      <c r="E56" s="76"/>
      <c r="F56" s="76"/>
      <c r="G56" s="76"/>
      <c r="H56" s="77"/>
      <c r="I56" s="77"/>
      <c r="J56" s="82"/>
      <c r="K56" s="80"/>
      <c r="L56" s="80"/>
      <c r="M56" s="80"/>
      <c r="N56" s="75"/>
    </row>
    <row r="57" spans="1:14" ht="22.5">
      <c r="A57" s="73" t="s">
        <v>41</v>
      </c>
      <c r="B57" s="75" t="s">
        <v>32</v>
      </c>
      <c r="C57" s="56" t="s">
        <v>74</v>
      </c>
      <c r="D57" s="75" t="s">
        <v>34</v>
      </c>
      <c r="E57" s="76">
        <v>1</v>
      </c>
      <c r="F57" s="76">
        <v>9</v>
      </c>
      <c r="G57" s="76">
        <v>8</v>
      </c>
      <c r="H57" s="77">
        <v>44963</v>
      </c>
      <c r="I57" s="77">
        <v>45254</v>
      </c>
      <c r="J57" s="78"/>
      <c r="K57" s="80">
        <v>4635000</v>
      </c>
      <c r="L57" s="80">
        <f>K57*F57+((K57/30)*G57)</f>
        <v>42951000</v>
      </c>
      <c r="M57" s="80" t="s">
        <v>35</v>
      </c>
      <c r="N57" s="75" t="s">
        <v>45</v>
      </c>
    </row>
    <row r="58" spans="1:14" ht="33.75">
      <c r="A58" s="74"/>
      <c r="B58" s="75"/>
      <c r="C58" s="56" t="s">
        <v>47</v>
      </c>
      <c r="D58" s="75"/>
      <c r="E58" s="76"/>
      <c r="F58" s="76"/>
      <c r="G58" s="76"/>
      <c r="H58" s="77"/>
      <c r="I58" s="77"/>
      <c r="J58" s="79"/>
      <c r="K58" s="80"/>
      <c r="L58" s="80"/>
      <c r="M58" s="80"/>
      <c r="N58" s="75"/>
    </row>
    <row r="59" spans="1:14">
      <c r="A59" s="20" t="s">
        <v>75</v>
      </c>
      <c r="B59" s="19"/>
      <c r="C59" s="20"/>
      <c r="D59" s="20"/>
      <c r="E59" s="15"/>
      <c r="F59" s="16"/>
      <c r="G59" s="15"/>
      <c r="H59" s="3"/>
      <c r="I59" s="54"/>
      <c r="J59" s="69"/>
      <c r="K59" s="70"/>
      <c r="L59" s="71">
        <f>SUM(L16:L58)</f>
        <v>905061000</v>
      </c>
      <c r="M59" s="54"/>
      <c r="N59" s="72"/>
    </row>
    <row r="60" spans="1:14">
      <c r="A60" s="21"/>
      <c r="B60" s="22"/>
      <c r="C60" s="23"/>
      <c r="D60" s="24"/>
      <c r="E60" s="13"/>
      <c r="F60" s="12"/>
      <c r="G60" s="13"/>
      <c r="H60" s="14"/>
      <c r="J60" s="25"/>
      <c r="K60" s="26"/>
      <c r="L60" s="26"/>
    </row>
    <row r="61" spans="1:14">
      <c r="A61" s="21"/>
      <c r="B61" s="22"/>
      <c r="C61" s="23"/>
      <c r="D61" s="24"/>
      <c r="E61" s="12"/>
      <c r="F61" s="12"/>
      <c r="G61" s="13"/>
      <c r="H61" s="14"/>
      <c r="J61" s="25"/>
      <c r="N61" s="27"/>
    </row>
    <row r="62" spans="1:14">
      <c r="A62" s="21"/>
      <c r="B62" s="22"/>
      <c r="C62" s="23"/>
      <c r="D62" s="24"/>
      <c r="E62" s="12"/>
      <c r="F62" s="12"/>
      <c r="G62" s="13"/>
      <c r="H62" s="14"/>
      <c r="J62" s="25"/>
      <c r="N62" s="27"/>
    </row>
    <row r="63" spans="1:14">
      <c r="B63" s="28"/>
      <c r="K63" s="29"/>
      <c r="N63" s="27"/>
    </row>
    <row r="64" spans="1:14">
      <c r="K64" s="30"/>
      <c r="L64" s="30"/>
      <c r="N64" s="31"/>
    </row>
    <row r="65" spans="1:14" ht="15">
      <c r="A65" s="92" t="s">
        <v>76</v>
      </c>
      <c r="B65" s="92"/>
      <c r="C65" s="92"/>
      <c r="D65" s="92"/>
      <c r="E65" s="92"/>
      <c r="F65" s="92"/>
      <c r="G65" s="92"/>
      <c r="H65" s="92"/>
      <c r="I65" s="92"/>
      <c r="J65" s="92"/>
      <c r="K65" s="92"/>
      <c r="L65" s="92"/>
      <c r="M65" s="92"/>
      <c r="N65" s="92"/>
    </row>
    <row r="66" spans="1:14" ht="15">
      <c r="A66" s="92" t="s">
        <v>77</v>
      </c>
      <c r="B66" s="92"/>
      <c r="C66" s="92"/>
      <c r="D66" s="92"/>
      <c r="E66" s="92"/>
      <c r="F66" s="92"/>
      <c r="G66" s="92"/>
      <c r="H66" s="92"/>
      <c r="I66" s="92"/>
      <c r="J66" s="92"/>
      <c r="K66" s="92"/>
      <c r="L66" s="92"/>
      <c r="M66" s="92"/>
      <c r="N66" s="92"/>
    </row>
  </sheetData>
  <mergeCells count="252">
    <mergeCell ref="K11:M11"/>
    <mergeCell ref="K12:M12"/>
    <mergeCell ref="J45:J46"/>
    <mergeCell ref="J47:J48"/>
    <mergeCell ref="J49:J50"/>
    <mergeCell ref="M29:M30"/>
    <mergeCell ref="B31:B33"/>
    <mergeCell ref="D31:D33"/>
    <mergeCell ref="E31:E33"/>
    <mergeCell ref="B38:B39"/>
    <mergeCell ref="J29:J30"/>
    <mergeCell ref="J31:J33"/>
    <mergeCell ref="J35:J37"/>
    <mergeCell ref="J38:J39"/>
    <mergeCell ref="B29:B30"/>
    <mergeCell ref="D29:D30"/>
    <mergeCell ref="E29:E30"/>
    <mergeCell ref="F29:F30"/>
    <mergeCell ref="G29:G30"/>
    <mergeCell ref="H29:H30"/>
    <mergeCell ref="I29:I30"/>
    <mergeCell ref="K29:K30"/>
    <mergeCell ref="L29:L30"/>
    <mergeCell ref="I14:I15"/>
    <mergeCell ref="A4:N4"/>
    <mergeCell ref="A1:M2"/>
    <mergeCell ref="A3:N3"/>
    <mergeCell ref="K13:K14"/>
    <mergeCell ref="L13:L14"/>
    <mergeCell ref="B18:B20"/>
    <mergeCell ref="D18:D20"/>
    <mergeCell ref="E18:E20"/>
    <mergeCell ref="A11:C11"/>
    <mergeCell ref="A12:C12"/>
    <mergeCell ref="F13:G14"/>
    <mergeCell ref="A10:C10"/>
    <mergeCell ref="J10:N10"/>
    <mergeCell ref="A5:N5"/>
    <mergeCell ref="A6:N6"/>
    <mergeCell ref="A8:J8"/>
    <mergeCell ref="A9:C9"/>
    <mergeCell ref="A13:A15"/>
    <mergeCell ref="B13:B15"/>
    <mergeCell ref="C13:C15"/>
    <mergeCell ref="D13:D15"/>
    <mergeCell ref="E13:E15"/>
    <mergeCell ref="N13:N14"/>
    <mergeCell ref="H14:H15"/>
    <mergeCell ref="K15:L15"/>
    <mergeCell ref="H13:I13"/>
    <mergeCell ref="J13:J14"/>
    <mergeCell ref="A66:N66"/>
    <mergeCell ref="B16:B17"/>
    <mergeCell ref="D16:D17"/>
    <mergeCell ref="E16:E17"/>
    <mergeCell ref="F16:F17"/>
    <mergeCell ref="G16:G17"/>
    <mergeCell ref="H16:H17"/>
    <mergeCell ref="I16:I17"/>
    <mergeCell ref="K16:K17"/>
    <mergeCell ref="L16:L17"/>
    <mergeCell ref="M16:M17"/>
    <mergeCell ref="A18:A20"/>
    <mergeCell ref="A16:A17"/>
    <mergeCell ref="A65:N65"/>
    <mergeCell ref="D38:D39"/>
    <mergeCell ref="E38:E39"/>
    <mergeCell ref="F38:F39"/>
    <mergeCell ref="G38:G39"/>
    <mergeCell ref="H38:H39"/>
    <mergeCell ref="I38:I39"/>
    <mergeCell ref="J16:J17"/>
    <mergeCell ref="J18:J20"/>
    <mergeCell ref="J22:J23"/>
    <mergeCell ref="J25:J26"/>
    <mergeCell ref="M18:M20"/>
    <mergeCell ref="B22:B23"/>
    <mergeCell ref="D22:D23"/>
    <mergeCell ref="E22:E23"/>
    <mergeCell ref="F22:F23"/>
    <mergeCell ref="G22:G23"/>
    <mergeCell ref="H22:H23"/>
    <mergeCell ref="I22:I23"/>
    <mergeCell ref="K22:K23"/>
    <mergeCell ref="L22:L23"/>
    <mergeCell ref="M22:M23"/>
    <mergeCell ref="C22:C23"/>
    <mergeCell ref="F18:F20"/>
    <mergeCell ref="G18:G20"/>
    <mergeCell ref="H18:H20"/>
    <mergeCell ref="I18:I20"/>
    <mergeCell ref="K18:K20"/>
    <mergeCell ref="L18:L20"/>
    <mergeCell ref="K25:K26"/>
    <mergeCell ref="L25:L26"/>
    <mergeCell ref="M25:M26"/>
    <mergeCell ref="A27:A28"/>
    <mergeCell ref="B27:B28"/>
    <mergeCell ref="D27:D28"/>
    <mergeCell ref="E27:E28"/>
    <mergeCell ref="F27:F28"/>
    <mergeCell ref="G27:G28"/>
    <mergeCell ref="H27:H28"/>
    <mergeCell ref="I27:I28"/>
    <mergeCell ref="K27:K28"/>
    <mergeCell ref="L27:L28"/>
    <mergeCell ref="M27:M28"/>
    <mergeCell ref="B25:B26"/>
    <mergeCell ref="D25:D26"/>
    <mergeCell ref="E25:E26"/>
    <mergeCell ref="F25:F26"/>
    <mergeCell ref="G25:G26"/>
    <mergeCell ref="H25:H26"/>
    <mergeCell ref="I25:I26"/>
    <mergeCell ref="J27:J28"/>
    <mergeCell ref="F31:F33"/>
    <mergeCell ref="G31:G33"/>
    <mergeCell ref="H31:H33"/>
    <mergeCell ref="I31:I33"/>
    <mergeCell ref="K31:K33"/>
    <mergeCell ref="L31:L33"/>
    <mergeCell ref="M31:M33"/>
    <mergeCell ref="B35:B37"/>
    <mergeCell ref="D35:D37"/>
    <mergeCell ref="E35:E37"/>
    <mergeCell ref="F35:F37"/>
    <mergeCell ref="G35:G37"/>
    <mergeCell ref="H35:H37"/>
    <mergeCell ref="I35:I37"/>
    <mergeCell ref="K35:K37"/>
    <mergeCell ref="L35:L37"/>
    <mergeCell ref="M35:M37"/>
    <mergeCell ref="K38:K39"/>
    <mergeCell ref="L38:L39"/>
    <mergeCell ref="M38:M39"/>
    <mergeCell ref="B40:B41"/>
    <mergeCell ref="D40:D41"/>
    <mergeCell ref="E40:E41"/>
    <mergeCell ref="F40:F41"/>
    <mergeCell ref="G40:G41"/>
    <mergeCell ref="H40:H41"/>
    <mergeCell ref="I40:I41"/>
    <mergeCell ref="K40:K41"/>
    <mergeCell ref="L40:L41"/>
    <mergeCell ref="M40:M41"/>
    <mergeCell ref="J40:J41"/>
    <mergeCell ref="L42:L44"/>
    <mergeCell ref="M42:M44"/>
    <mergeCell ref="B45:B46"/>
    <mergeCell ref="D45:D46"/>
    <mergeCell ref="E45:E46"/>
    <mergeCell ref="F45:F46"/>
    <mergeCell ref="G45:G46"/>
    <mergeCell ref="H45:H46"/>
    <mergeCell ref="I45:I46"/>
    <mergeCell ref="K45:K46"/>
    <mergeCell ref="L45:L46"/>
    <mergeCell ref="M45:M46"/>
    <mergeCell ref="C43:C44"/>
    <mergeCell ref="B42:B44"/>
    <mergeCell ref="D42:D44"/>
    <mergeCell ref="E42:E44"/>
    <mergeCell ref="F42:F44"/>
    <mergeCell ref="G42:G44"/>
    <mergeCell ref="H42:H44"/>
    <mergeCell ref="I42:I44"/>
    <mergeCell ref="K42:K44"/>
    <mergeCell ref="J42:J44"/>
    <mergeCell ref="M47:M48"/>
    <mergeCell ref="B49:B50"/>
    <mergeCell ref="D49:D50"/>
    <mergeCell ref="E49:E50"/>
    <mergeCell ref="F49:F50"/>
    <mergeCell ref="G49:G50"/>
    <mergeCell ref="H49:H50"/>
    <mergeCell ref="I49:I50"/>
    <mergeCell ref="K49:K50"/>
    <mergeCell ref="L49:L50"/>
    <mergeCell ref="M49:M50"/>
    <mergeCell ref="B47:B48"/>
    <mergeCell ref="D47:D48"/>
    <mergeCell ref="E47:E48"/>
    <mergeCell ref="F47:F48"/>
    <mergeCell ref="G47:G48"/>
    <mergeCell ref="H47:H48"/>
    <mergeCell ref="I47:I48"/>
    <mergeCell ref="K47:K48"/>
    <mergeCell ref="L47:L48"/>
    <mergeCell ref="M51:M52"/>
    <mergeCell ref="C53:C54"/>
    <mergeCell ref="B53:B54"/>
    <mergeCell ref="D53:D54"/>
    <mergeCell ref="E53:E54"/>
    <mergeCell ref="F53:F54"/>
    <mergeCell ref="G53:G54"/>
    <mergeCell ref="H53:H54"/>
    <mergeCell ref="I53:I54"/>
    <mergeCell ref="K53:K54"/>
    <mergeCell ref="L53:L54"/>
    <mergeCell ref="M53:M54"/>
    <mergeCell ref="B51:B52"/>
    <mergeCell ref="D51:D52"/>
    <mergeCell ref="E51:E52"/>
    <mergeCell ref="F51:F52"/>
    <mergeCell ref="G51:G52"/>
    <mergeCell ref="H51:H52"/>
    <mergeCell ref="I51:I52"/>
    <mergeCell ref="K51:K52"/>
    <mergeCell ref="L51:L52"/>
    <mergeCell ref="J51:J52"/>
    <mergeCell ref="J53:J54"/>
    <mergeCell ref="H57:H58"/>
    <mergeCell ref="I57:I58"/>
    <mergeCell ref="J57:J58"/>
    <mergeCell ref="M55:M56"/>
    <mergeCell ref="B55:B56"/>
    <mergeCell ref="D55:D56"/>
    <mergeCell ref="E55:E56"/>
    <mergeCell ref="F55:F56"/>
    <mergeCell ref="G55:G56"/>
    <mergeCell ref="H55:H56"/>
    <mergeCell ref="I55:I56"/>
    <mergeCell ref="K55:K56"/>
    <mergeCell ref="L55:L56"/>
    <mergeCell ref="J55:J56"/>
    <mergeCell ref="K57:K58"/>
    <mergeCell ref="L57:L58"/>
    <mergeCell ref="M57:M58"/>
    <mergeCell ref="A57:A58"/>
    <mergeCell ref="N16:N17"/>
    <mergeCell ref="N18:N20"/>
    <mergeCell ref="N22:N23"/>
    <mergeCell ref="N25:N26"/>
    <mergeCell ref="N27:N28"/>
    <mergeCell ref="N29:N30"/>
    <mergeCell ref="N31:N33"/>
    <mergeCell ref="N35:N37"/>
    <mergeCell ref="N38:N39"/>
    <mergeCell ref="N40:N41"/>
    <mergeCell ref="N42:N44"/>
    <mergeCell ref="N45:N46"/>
    <mergeCell ref="N47:N48"/>
    <mergeCell ref="N49:N50"/>
    <mergeCell ref="N51:N52"/>
    <mergeCell ref="N53:N54"/>
    <mergeCell ref="N55:N56"/>
    <mergeCell ref="N57:N58"/>
    <mergeCell ref="B57:B58"/>
    <mergeCell ref="D57:D58"/>
    <mergeCell ref="E57:E58"/>
    <mergeCell ref="F57:F58"/>
    <mergeCell ref="G57:G58"/>
  </mergeCells>
  <phoneticPr fontId="23" type="noConversion"/>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defaultColWidth="11.42578125" defaultRowHeight="15"/>
  <cols>
    <col min="1" max="1" width="5.5703125" style="34" customWidth="1"/>
    <col min="2" max="2" width="29" style="34" customWidth="1"/>
    <col min="3" max="3" width="16.5703125" style="34" customWidth="1"/>
    <col min="4" max="4" width="19.28515625" style="34" customWidth="1"/>
    <col min="5" max="6" width="11.42578125" style="34"/>
    <col min="7" max="7" width="6.42578125" style="34" customWidth="1"/>
    <col min="8" max="8" width="9.5703125" style="34" customWidth="1"/>
    <col min="9" max="9" width="9.42578125" style="34" customWidth="1"/>
    <col min="10" max="10" width="12.42578125" style="34" customWidth="1"/>
    <col min="11" max="16384" width="11.42578125" style="34"/>
  </cols>
  <sheetData>
    <row r="1" spans="2:17" ht="10.5" customHeight="1"/>
    <row r="2" spans="2:17" ht="30.75" customHeight="1">
      <c r="B2" s="125"/>
      <c r="C2" s="125"/>
      <c r="D2" s="125"/>
      <c r="E2" s="125"/>
      <c r="F2" s="125"/>
      <c r="G2" s="125"/>
      <c r="H2" s="125"/>
      <c r="I2" s="125"/>
      <c r="J2" s="125"/>
      <c r="K2" s="125"/>
      <c r="L2" s="35"/>
      <c r="M2" s="35"/>
      <c r="N2" s="35"/>
      <c r="O2" s="35"/>
      <c r="P2" s="35"/>
    </row>
    <row r="3" spans="2:17" ht="40.5" customHeight="1">
      <c r="B3" s="125"/>
      <c r="C3" s="125"/>
      <c r="D3" s="125"/>
      <c r="E3" s="125"/>
      <c r="F3" s="125"/>
      <c r="G3" s="125"/>
      <c r="H3" s="125"/>
      <c r="I3" s="125"/>
      <c r="J3" s="125"/>
      <c r="K3" s="125"/>
      <c r="L3" s="35"/>
      <c r="M3" s="35"/>
      <c r="N3" s="35"/>
      <c r="O3" s="35"/>
      <c r="P3" s="35"/>
    </row>
    <row r="4" spans="2:17" ht="25.5" customHeight="1">
      <c r="B4" s="126" t="s">
        <v>78</v>
      </c>
      <c r="C4" s="126"/>
      <c r="D4" s="126"/>
      <c r="E4" s="126"/>
      <c r="F4" s="126"/>
      <c r="G4" s="126"/>
      <c r="H4" s="126"/>
      <c r="I4" s="126"/>
      <c r="J4" s="126"/>
      <c r="K4" s="36" t="s">
        <v>0</v>
      </c>
      <c r="L4" s="35"/>
      <c r="M4" s="35"/>
      <c r="N4" s="35"/>
      <c r="O4" s="35"/>
      <c r="P4" s="35"/>
    </row>
    <row r="5" spans="2:17" s="37" customFormat="1" ht="30" customHeight="1">
      <c r="B5" s="126"/>
      <c r="C5" s="126"/>
      <c r="D5" s="126"/>
      <c r="E5" s="126"/>
      <c r="F5" s="126"/>
      <c r="G5" s="126"/>
      <c r="H5" s="126"/>
      <c r="I5" s="126"/>
      <c r="J5" s="126"/>
      <c r="K5" s="47" t="s">
        <v>79</v>
      </c>
      <c r="M5" s="38"/>
      <c r="N5" s="38"/>
      <c r="O5" s="38"/>
      <c r="P5" s="38"/>
      <c r="Q5" s="38"/>
    </row>
    <row r="6" spans="2:17" ht="23.25" customHeight="1">
      <c r="B6" s="126" t="s">
        <v>80</v>
      </c>
      <c r="C6" s="126"/>
      <c r="D6" s="126"/>
      <c r="E6" s="126"/>
      <c r="F6" s="126"/>
      <c r="G6" s="126"/>
      <c r="H6" s="126"/>
      <c r="I6" s="126"/>
      <c r="J6" s="126"/>
      <c r="K6" s="126"/>
    </row>
    <row r="7" spans="2:17" ht="18">
      <c r="B7" s="126" t="s">
        <v>81</v>
      </c>
      <c r="C7" s="126"/>
      <c r="D7" s="126"/>
      <c r="E7" s="126"/>
      <c r="F7" s="126"/>
      <c r="G7" s="126"/>
      <c r="H7" s="126"/>
      <c r="I7" s="126"/>
      <c r="J7" s="126"/>
      <c r="K7" s="126"/>
    </row>
    <row r="8" spans="2:17" ht="18">
      <c r="B8" s="127" t="s">
        <v>82</v>
      </c>
      <c r="C8" s="127"/>
      <c r="D8" s="127"/>
      <c r="E8" s="127"/>
      <c r="F8" s="127"/>
      <c r="G8" s="127"/>
      <c r="H8" s="127"/>
      <c r="I8" s="127"/>
      <c r="J8" s="127"/>
      <c r="K8" s="127"/>
    </row>
    <row r="9" spans="2:17">
      <c r="B9" s="124" t="s">
        <v>83</v>
      </c>
      <c r="C9" s="124"/>
      <c r="D9" s="124"/>
      <c r="E9" s="124"/>
      <c r="F9" s="124"/>
      <c r="G9" s="124"/>
      <c r="H9" s="124"/>
      <c r="I9" s="124"/>
      <c r="J9" s="124"/>
      <c r="K9" s="124"/>
    </row>
    <row r="10" spans="2:17">
      <c r="B10" s="124" t="s">
        <v>84</v>
      </c>
      <c r="C10" s="124"/>
      <c r="D10" s="124"/>
      <c r="E10" s="124"/>
      <c r="F10" s="124"/>
      <c r="G10" s="124"/>
      <c r="H10" s="124"/>
      <c r="I10" s="124"/>
      <c r="J10" s="124"/>
      <c r="K10" s="124"/>
    </row>
    <row r="11" spans="2:17">
      <c r="B11" s="128" t="s">
        <v>85</v>
      </c>
      <c r="C11" s="128"/>
      <c r="D11" s="128"/>
      <c r="E11" s="128"/>
      <c r="F11" s="128"/>
      <c r="G11" s="128"/>
      <c r="H11" s="128"/>
      <c r="I11" s="128"/>
      <c r="J11" s="128"/>
      <c r="K11" s="128"/>
    </row>
    <row r="12" spans="2:17">
      <c r="B12" s="124" t="s">
        <v>86</v>
      </c>
      <c r="C12" s="124"/>
      <c r="D12" s="124"/>
      <c r="E12" s="124"/>
      <c r="F12" s="124"/>
      <c r="G12" s="124"/>
      <c r="H12" s="124"/>
      <c r="I12" s="124"/>
      <c r="J12" s="124"/>
      <c r="K12" s="124"/>
    </row>
    <row r="13" spans="2:17">
      <c r="B13" s="124" t="s">
        <v>87</v>
      </c>
      <c r="C13" s="124"/>
      <c r="D13" s="124"/>
      <c r="E13" s="124"/>
      <c r="F13" s="124"/>
      <c r="G13" s="124"/>
      <c r="H13" s="124"/>
      <c r="I13" s="124"/>
      <c r="J13" s="124"/>
      <c r="K13" s="124"/>
    </row>
    <row r="14" spans="2:17">
      <c r="B14" s="124" t="s">
        <v>88</v>
      </c>
      <c r="C14" s="124"/>
      <c r="D14" s="124"/>
      <c r="E14" s="124"/>
      <c r="F14" s="124"/>
      <c r="G14" s="124"/>
      <c r="H14" s="124"/>
      <c r="I14" s="124"/>
      <c r="J14" s="124"/>
      <c r="K14" s="124"/>
    </row>
    <row r="15" spans="2:17">
      <c r="B15" s="124" t="s">
        <v>89</v>
      </c>
      <c r="C15" s="124"/>
      <c r="D15" s="124"/>
      <c r="E15" s="124"/>
      <c r="F15" s="124"/>
      <c r="G15" s="124"/>
      <c r="H15" s="124"/>
      <c r="I15" s="124"/>
      <c r="J15" s="124"/>
      <c r="K15" s="124"/>
    </row>
    <row r="16" spans="2:17" s="45" customFormat="1">
      <c r="B16" s="124" t="s">
        <v>90</v>
      </c>
      <c r="C16" s="124"/>
      <c r="D16" s="124"/>
      <c r="E16" s="124"/>
      <c r="F16" s="124"/>
      <c r="G16" s="124"/>
      <c r="H16" s="124"/>
      <c r="I16" s="124"/>
      <c r="J16" s="124"/>
      <c r="K16" s="124"/>
    </row>
    <row r="17" spans="2:14" ht="18">
      <c r="B17" s="127" t="s">
        <v>91</v>
      </c>
      <c r="C17" s="127"/>
      <c r="D17" s="127"/>
      <c r="E17" s="127"/>
      <c r="F17" s="127"/>
      <c r="G17" s="127"/>
      <c r="H17" s="127"/>
      <c r="I17" s="127"/>
      <c r="J17" s="127"/>
      <c r="K17" s="127"/>
    </row>
    <row r="18" spans="2:14" ht="4.5" customHeight="1">
      <c r="B18" s="129"/>
      <c r="C18" s="129"/>
      <c r="D18" s="129"/>
      <c r="E18" s="129"/>
      <c r="F18" s="129"/>
      <c r="G18" s="129"/>
      <c r="H18" s="129"/>
      <c r="I18" s="129"/>
      <c r="J18" s="129"/>
      <c r="K18" s="129"/>
    </row>
    <row r="19" spans="2:14" ht="15.75">
      <c r="B19" s="39" t="s">
        <v>92</v>
      </c>
      <c r="C19" s="130" t="s">
        <v>93</v>
      </c>
      <c r="D19" s="130"/>
      <c r="E19" s="130"/>
      <c r="F19" s="130"/>
      <c r="G19" s="130"/>
      <c r="H19" s="130" t="s">
        <v>94</v>
      </c>
      <c r="I19" s="130"/>
      <c r="J19" s="130"/>
      <c r="K19" s="130"/>
      <c r="L19" s="40"/>
      <c r="M19" s="40"/>
      <c r="N19" s="40"/>
    </row>
    <row r="20" spans="2:14">
      <c r="B20" s="41" t="s">
        <v>95</v>
      </c>
      <c r="C20" s="131" t="s">
        <v>96</v>
      </c>
      <c r="D20" s="131"/>
      <c r="E20" s="131"/>
      <c r="F20" s="131"/>
      <c r="G20" s="131"/>
      <c r="H20" s="131"/>
      <c r="I20" s="131"/>
      <c r="J20" s="131"/>
      <c r="K20" s="131"/>
    </row>
    <row r="21" spans="2:14" ht="30">
      <c r="B21" s="42" t="s">
        <v>97</v>
      </c>
      <c r="C21" s="132" t="s">
        <v>98</v>
      </c>
      <c r="D21" s="132"/>
      <c r="E21" s="132"/>
      <c r="F21" s="132"/>
      <c r="G21" s="132"/>
      <c r="H21" s="132"/>
      <c r="I21" s="132"/>
      <c r="J21" s="132"/>
      <c r="K21" s="132"/>
    </row>
    <row r="22" spans="2:14">
      <c r="B22" s="42" t="s">
        <v>99</v>
      </c>
      <c r="C22" s="132" t="s">
        <v>100</v>
      </c>
      <c r="D22" s="132"/>
      <c r="E22" s="132"/>
      <c r="F22" s="132"/>
      <c r="G22" s="132"/>
      <c r="H22" s="132"/>
      <c r="I22" s="132"/>
      <c r="J22" s="132"/>
      <c r="K22" s="132"/>
    </row>
    <row r="23" spans="2:14">
      <c r="B23" s="42" t="s">
        <v>101</v>
      </c>
      <c r="C23" s="132" t="s">
        <v>102</v>
      </c>
      <c r="D23" s="132"/>
      <c r="E23" s="132"/>
      <c r="F23" s="132"/>
      <c r="G23" s="132"/>
      <c r="H23" s="132"/>
      <c r="I23" s="132"/>
      <c r="J23" s="132"/>
      <c r="K23" s="132"/>
    </row>
    <row r="24" spans="2:14" ht="28.5" customHeight="1">
      <c r="B24" s="42" t="s">
        <v>103</v>
      </c>
      <c r="C24" s="132" t="s">
        <v>104</v>
      </c>
      <c r="D24" s="132"/>
      <c r="E24" s="132"/>
      <c r="F24" s="132"/>
      <c r="G24" s="132"/>
      <c r="H24" s="132"/>
      <c r="I24" s="132"/>
      <c r="J24" s="132"/>
      <c r="K24" s="132"/>
    </row>
    <row r="25" spans="2:14">
      <c r="B25" s="42" t="s">
        <v>105</v>
      </c>
      <c r="C25" s="132" t="s">
        <v>106</v>
      </c>
      <c r="D25" s="132"/>
      <c r="E25" s="132"/>
      <c r="F25" s="132"/>
      <c r="G25" s="132"/>
      <c r="H25" s="132"/>
      <c r="I25" s="132"/>
      <c r="J25" s="132"/>
      <c r="K25" s="132"/>
    </row>
    <row r="26" spans="2:14" ht="31.5" customHeight="1">
      <c r="B26" s="42" t="s">
        <v>107</v>
      </c>
      <c r="C26" s="132" t="s">
        <v>108</v>
      </c>
      <c r="D26" s="132"/>
      <c r="E26" s="132"/>
      <c r="F26" s="132"/>
      <c r="G26" s="132"/>
      <c r="H26" s="132"/>
      <c r="I26" s="132"/>
      <c r="J26" s="132"/>
      <c r="K26" s="132"/>
    </row>
    <row r="27" spans="2:14" ht="30">
      <c r="B27" s="42" t="s">
        <v>109</v>
      </c>
      <c r="C27" s="132" t="s">
        <v>110</v>
      </c>
      <c r="D27" s="132"/>
      <c r="E27" s="132"/>
      <c r="F27" s="132"/>
      <c r="G27" s="132"/>
      <c r="H27" s="132"/>
      <c r="I27" s="132"/>
      <c r="J27" s="132"/>
      <c r="K27" s="132"/>
    </row>
    <row r="28" spans="2:14">
      <c r="B28" s="42" t="s">
        <v>111</v>
      </c>
      <c r="C28" s="132" t="s">
        <v>112</v>
      </c>
      <c r="D28" s="132"/>
      <c r="E28" s="132"/>
      <c r="F28" s="132"/>
      <c r="G28" s="132"/>
      <c r="H28" s="132"/>
      <c r="I28" s="132"/>
      <c r="J28" s="132"/>
      <c r="K28" s="132"/>
    </row>
    <row r="29" spans="2:14">
      <c r="B29" s="42" t="s">
        <v>16</v>
      </c>
      <c r="C29" s="132" t="s">
        <v>113</v>
      </c>
      <c r="D29" s="132"/>
      <c r="E29" s="132"/>
      <c r="F29" s="132"/>
      <c r="G29" s="132"/>
      <c r="H29" s="132"/>
      <c r="I29" s="132"/>
      <c r="J29" s="132"/>
      <c r="K29" s="132"/>
    </row>
    <row r="30" spans="2:14" ht="30">
      <c r="B30" s="42" t="s">
        <v>114</v>
      </c>
      <c r="C30" s="132" t="s">
        <v>115</v>
      </c>
      <c r="D30" s="132"/>
      <c r="E30" s="132"/>
      <c r="F30" s="132"/>
      <c r="G30" s="132"/>
      <c r="H30" s="132"/>
      <c r="I30" s="132"/>
      <c r="J30" s="132"/>
      <c r="K30" s="132"/>
    </row>
    <row r="31" spans="2:14" ht="45">
      <c r="B31" s="42" t="s">
        <v>18</v>
      </c>
      <c r="C31" s="132" t="s">
        <v>116</v>
      </c>
      <c r="D31" s="132"/>
      <c r="E31" s="132"/>
      <c r="F31" s="132"/>
      <c r="G31" s="132"/>
      <c r="H31" s="132"/>
      <c r="I31" s="132"/>
      <c r="J31" s="132"/>
      <c r="K31" s="132"/>
    </row>
    <row r="32" spans="2:14" ht="30">
      <c r="B32" s="42" t="s">
        <v>20</v>
      </c>
      <c r="C32" s="132" t="s">
        <v>117</v>
      </c>
      <c r="D32" s="132"/>
      <c r="E32" s="132"/>
      <c r="F32" s="132"/>
      <c r="G32" s="132"/>
      <c r="H32" s="132"/>
      <c r="I32" s="132"/>
      <c r="J32" s="132"/>
      <c r="K32" s="132"/>
    </row>
    <row r="33" spans="2:11" ht="30">
      <c r="B33" s="42" t="s">
        <v>21</v>
      </c>
      <c r="C33" s="132" t="s">
        <v>118</v>
      </c>
      <c r="D33" s="132"/>
      <c r="E33" s="132"/>
      <c r="F33" s="132"/>
      <c r="G33" s="132"/>
      <c r="H33" s="132"/>
      <c r="I33" s="132"/>
      <c r="J33" s="132"/>
      <c r="K33" s="132"/>
    </row>
    <row r="34" spans="2:11" ht="30">
      <c r="B34" s="42" t="s">
        <v>119</v>
      </c>
      <c r="C34" s="132" t="s">
        <v>120</v>
      </c>
      <c r="D34" s="132"/>
      <c r="E34" s="132"/>
      <c r="F34" s="132"/>
      <c r="G34" s="132"/>
      <c r="H34" s="132"/>
      <c r="I34" s="132"/>
      <c r="J34" s="132"/>
      <c r="K34" s="132"/>
    </row>
    <row r="35" spans="2:11" ht="31.5" customHeight="1">
      <c r="B35" s="42" t="s">
        <v>121</v>
      </c>
      <c r="C35" s="132" t="s">
        <v>122</v>
      </c>
      <c r="D35" s="132"/>
      <c r="E35" s="132"/>
      <c r="F35" s="132"/>
      <c r="G35" s="132"/>
      <c r="H35" s="132"/>
      <c r="I35" s="132"/>
      <c r="J35" s="132"/>
      <c r="K35" s="132"/>
    </row>
    <row r="36" spans="2:11">
      <c r="B36" s="43"/>
      <c r="C36" s="44"/>
      <c r="D36" s="44"/>
      <c r="E36" s="44"/>
      <c r="F36" s="44"/>
      <c r="G36" s="44"/>
      <c r="H36" s="44"/>
      <c r="I36" s="44"/>
      <c r="J36" s="44"/>
    </row>
    <row r="37" spans="2:11">
      <c r="B37" s="44"/>
      <c r="C37" s="44"/>
      <c r="D37" s="44"/>
      <c r="E37" s="44"/>
      <c r="F37" s="44"/>
      <c r="G37" s="44"/>
      <c r="H37" s="44"/>
      <c r="I37" s="44"/>
      <c r="J37" s="44"/>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4" ma:contentTypeDescription="Create a new document." ma:contentTypeScope="" ma:versionID="588ce80719877b8ac4a714797322ee79">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01154cd84e9268dc47c0ce53ed55b1e3"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9B0E96-8215-4D4D-A62E-59E3710C05BA}"/>
</file>

<file path=customXml/itemProps2.xml><?xml version="1.0" encoding="utf-8"?>
<ds:datastoreItem xmlns:ds="http://schemas.openxmlformats.org/officeDocument/2006/customXml" ds:itemID="{9F682FD0-76F0-4A28-9993-73DBEA881D2E}"/>
</file>

<file path=customXml/itemProps3.xml><?xml version="1.0" encoding="utf-8"?>
<ds:datastoreItem xmlns:ds="http://schemas.openxmlformats.org/officeDocument/2006/customXml" ds:itemID="{210143DA-2568-4922-A11B-B15939D83F33}"/>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Jairo Andres Bermudez</cp:lastModifiedBy>
  <cp:revision/>
  <dcterms:created xsi:type="dcterms:W3CDTF">2020-02-28T20:30:41Z</dcterms:created>
  <dcterms:modified xsi:type="dcterms:W3CDTF">2023-01-23T13:35:45Z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1299739c-ad3d-4908-806e-4d91151a6e13_Enabled">
    <vt:lpwstr>true</vt:lpwstr>
  </property>
  <property fmtid="{D5CDD505-2E9C-101B-9397-08002B2CF9AE}" pid="5" name="MSIP_Label_1299739c-ad3d-4908-806e-4d91151a6e13_SetDate">
    <vt:lpwstr>2023-01-23T13:26:09Z</vt:lpwstr>
  </property>
  <property fmtid="{D5CDD505-2E9C-101B-9397-08002B2CF9AE}" pid="6" name="MSIP_Label_1299739c-ad3d-4908-806e-4d91151a6e13_Method">
    <vt:lpwstr>Standard</vt:lpwstr>
  </property>
  <property fmtid="{D5CDD505-2E9C-101B-9397-08002B2CF9AE}" pid="7" name="MSIP_Label_1299739c-ad3d-4908-806e-4d91151a6e13_Name">
    <vt:lpwstr>All Employees (Unrestricted)</vt:lpwstr>
  </property>
  <property fmtid="{D5CDD505-2E9C-101B-9397-08002B2CF9AE}" pid="8" name="MSIP_Label_1299739c-ad3d-4908-806e-4d91151a6e13_SiteId">
    <vt:lpwstr>cbc2c381-2f2e-4d93-91d1-506c9316ace7</vt:lpwstr>
  </property>
  <property fmtid="{D5CDD505-2E9C-101B-9397-08002B2CF9AE}" pid="9" name="MSIP_Label_1299739c-ad3d-4908-806e-4d91151a6e13_ActionId">
    <vt:lpwstr>d1d2a427-0db7-49e3-8e3b-f723a000e2e9</vt:lpwstr>
  </property>
  <property fmtid="{D5CDD505-2E9C-101B-9397-08002B2CF9AE}" pid="10" name="MSIP_Label_1299739c-ad3d-4908-806e-4d91151a6e13_ContentBits">
    <vt:lpwstr>0</vt:lpwstr>
  </property>
</Properties>
</file>