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30"/>
  <workbookPr/>
  <mc:AlternateContent xmlns:mc="http://schemas.openxmlformats.org/markup-compatibility/2006">
    <mc:Choice Requires="x15">
      <x15ac:absPath xmlns:x15ac="http://schemas.microsoft.com/office/spreadsheetml/2010/11/ac" url="/Users/loreballesteros/Downloads/"/>
    </mc:Choice>
  </mc:AlternateContent>
  <xr:revisionPtr revIDLastSave="2" documentId="8_{8DABC4BB-7EF9-4E32-9B01-DC9064CB06E1}" xr6:coauthVersionLast="47" xr6:coauthVersionMax="47" xr10:uidLastSave="{CC845A5B-71FF-471E-B4AC-3DA4C963DF2C}"/>
  <bookViews>
    <workbookView xWindow="0" yWindow="460" windowWidth="28800" windowHeight="16260" xr2:uid="{00000000-000D-0000-FFFF-FFFF00000000}"/>
  </bookViews>
  <sheets>
    <sheet name="Matriz" sheetId="11" r:id="rId1"/>
    <sheet name="Instrucciones" sheetId="12" r:id="rId2"/>
    <sheet name="Tablas" sheetId="13" r:id="rId3"/>
    <sheet name="Seguimiento" sheetId="4" r:id="rId4"/>
    <sheet name="Monitoreo" sheetId="8" r:id="rId5"/>
  </sheets>
  <externalReferences>
    <externalReference r:id="rId6"/>
    <externalReference r:id="rId7"/>
    <externalReference r:id="rId8"/>
    <externalReference r:id="rId9"/>
  </externalReferences>
  <definedNames>
    <definedName name="_Hlk24883099" localSheetId="0">Matriz!$A$6</definedName>
    <definedName name="_Hlk500085866" localSheetId="1">Instrucciones!$A$30</definedName>
    <definedName name="_Toc17790525" localSheetId="2">Tablas!$A$5</definedName>
    <definedName name="_Toc17790526" localSheetId="2">Tablas!$J$46</definedName>
    <definedName name="_Toc17790527" localSheetId="2">Tablas!$B$51</definedName>
    <definedName name="_Toc17790530" localSheetId="2">Tablas!$J$18</definedName>
    <definedName name="_Toc17790531" localSheetId="2">Tablas!$J$42</definedName>
    <definedName name="a" localSheetId="1">[1]Hoja2!$G$15:$I$39</definedName>
    <definedName name="a" localSheetId="2">[1]Hoja2!$G$15:$I$39</definedName>
    <definedName name="a">[2]Hoja2!$G$15:$I$39</definedName>
    <definedName name="zona_riesgo" localSheetId="1">[1]Hoja2!$G$15:$I$39</definedName>
    <definedName name="zona_riesgo" localSheetId="2">[1]Hoja2!$G$15:$I$39</definedName>
    <definedName name="zona_riesgo">[3]Hoja2!$G$15:$I$39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3" i="11" l="1" a="1"/>
  <c r="S13" i="11" s="1"/>
  <c r="T13" i="11" s="1"/>
  <c r="M13" i="11" a="1"/>
  <c r="M13" i="11" s="1"/>
  <c r="N13" i="11" s="1"/>
  <c r="S12" i="11" a="1"/>
  <c r="S12" i="11" s="1"/>
  <c r="T12" i="11" s="1"/>
  <c r="M12" i="11" a="1"/>
  <c r="M12" i="11" s="1"/>
  <c r="N12" i="11" s="1"/>
  <c r="S11" i="11" a="1"/>
  <c r="S11" i="11" s="1"/>
  <c r="T11" i="11" s="1"/>
  <c r="M11" i="11" a="1"/>
  <c r="M11" i="11" s="1"/>
  <c r="N11" i="11" s="1"/>
  <c r="S10" i="11" a="1"/>
  <c r="S10" i="11" s="1"/>
  <c r="T10" i="11" s="1"/>
  <c r="M10" i="11" a="1"/>
  <c r="M10" i="11" s="1"/>
  <c r="N10" i="11" s="1"/>
  <c r="S9" i="11" a="1"/>
  <c r="S9" i="11" s="1"/>
  <c r="T9" i="11" s="1"/>
  <c r="M9" i="11" a="1"/>
  <c r="M9" i="11" s="1"/>
  <c r="N9" i="11" s="1"/>
  <c r="H10" i="8" l="1"/>
  <c r="H11" i="8"/>
  <c r="H12" i="8"/>
  <c r="H13" i="8"/>
  <c r="H14" i="8"/>
  <c r="H15" i="8"/>
  <c r="H9" i="8"/>
  <c r="G10" i="8"/>
  <c r="G11" i="8"/>
  <c r="G12" i="8"/>
  <c r="G13" i="8"/>
  <c r="G14" i="8"/>
  <c r="G15" i="8"/>
  <c r="G9" i="8"/>
  <c r="F15" i="8"/>
  <c r="F10" i="8"/>
  <c r="F11" i="8"/>
  <c r="F12" i="8"/>
  <c r="F13" i="8"/>
  <c r="F14" i="8"/>
  <c r="E10" i="8"/>
  <c r="E11" i="8"/>
  <c r="E12" i="8"/>
  <c r="E13" i="8"/>
  <c r="E14" i="8"/>
  <c r="E15" i="8"/>
  <c r="F9" i="8"/>
  <c r="E9" i="8"/>
  <c r="D10" i="8"/>
  <c r="D11" i="8"/>
  <c r="D12" i="8"/>
  <c r="D13" i="8"/>
  <c r="D14" i="8"/>
  <c r="D15" i="8"/>
  <c r="D9" i="8"/>
  <c r="C10" i="8"/>
  <c r="C11" i="8"/>
  <c r="C12" i="8"/>
  <c r="C13" i="8"/>
  <c r="C14" i="8"/>
  <c r="C15" i="8"/>
  <c r="C9" i="8"/>
  <c r="B10" i="8"/>
  <c r="B11" i="8"/>
  <c r="B12" i="8"/>
  <c r="B13" i="8"/>
  <c r="B14" i="8"/>
  <c r="B15" i="8"/>
  <c r="B9" i="8"/>
  <c r="O10" i="8" l="1"/>
  <c r="O11" i="8"/>
  <c r="O12" i="8"/>
  <c r="O13" i="8"/>
  <c r="O14" i="8"/>
  <c r="O15" i="8"/>
  <c r="O9" i="8"/>
  <c r="O16" i="8" l="1"/>
  <c r="L14" i="8"/>
  <c r="L13" i="8"/>
  <c r="L10" i="8"/>
  <c r="L11" i="8"/>
  <c r="L12" i="8"/>
  <c r="L15" i="8"/>
  <c r="L9" i="8"/>
  <c r="L16" i="8" l="1"/>
  <c r="O19" i="8"/>
  <c r="L19" i="8" l="1"/>
  <c r="O2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573005905420</author>
  </authors>
  <commentList>
    <comment ref="K6" authorId="0" shapeId="0" xr:uid="{00000000-0006-0000-0000-000001000000}">
      <text>
        <r>
          <rPr>
            <sz val="9"/>
            <color indexed="81"/>
            <rFont val="Tahoma"/>
            <family val="2"/>
          </rPr>
          <t xml:space="preserve">ver hoja de instrucciones </t>
        </r>
      </text>
    </comment>
    <comment ref="B7" authorId="0" shapeId="0" xr:uid="{00000000-0006-0000-0000-000002000000}">
      <text>
        <r>
          <rPr>
            <sz val="9"/>
            <color indexed="81"/>
            <rFont val="Tahoma"/>
            <family val="2"/>
          </rPr>
          <t xml:space="preserve">Indique el decriptor del proceso a que haya lugar. Ejm: Aseo y Cafetería; Vigilancia; 
</t>
        </r>
      </text>
    </comment>
    <comment ref="C7" authorId="0" shapeId="0" xr:uid="{00000000-0006-0000-0000-000003000000}">
      <text>
        <r>
          <rPr>
            <sz val="9"/>
            <color rgb="FF000000"/>
            <rFont val="Tahoma"/>
            <family val="2"/>
          </rPr>
          <t xml:space="preserve">registre la fecha de identificación y levantamiento del riesgo 
</t>
        </r>
      </text>
    </comment>
    <comment ref="D7" authorId="0" shapeId="0" xr:uid="{00000000-0006-0000-0000-000004000000}">
      <text>
        <r>
          <rPr>
            <sz val="9"/>
            <color indexed="81"/>
            <rFont val="Tahoma"/>
            <family val="2"/>
          </rPr>
          <t xml:space="preserve">Describa el evento, redacte las causas en presente, los riesgos en futuro condicionado y el efecto en futuro.
</t>
        </r>
      </text>
    </comment>
    <comment ref="G7" authorId="0" shapeId="0" xr:uid="{00000000-0006-0000-0000-000005000000}">
      <text>
        <r>
          <rPr>
            <sz val="9"/>
            <color indexed="81"/>
            <rFont val="Tahoma"/>
            <family val="2"/>
          </rPr>
          <t xml:space="preserve">a) General: Es un riesgo típico o común de todos los procesos de contratación.
b) Específico: Es un riesgo propio y particular del proceso de contratación objeto de análisis.
</t>
        </r>
      </text>
    </comment>
    <comment ref="H7" authorId="0" shapeId="0" xr:uid="{00000000-0006-0000-0000-000006000000}">
      <text>
        <r>
          <rPr>
            <sz val="9"/>
            <color rgb="FF000000"/>
            <rFont val="Tahoma"/>
            <family val="2"/>
          </rPr>
          <t xml:space="preserve">a) Interno: Se refiere al generador u originador de un riesgo asociado a la operación, capacidad, situación particular en el ambiente del Icfes o de la otra parte del contrato.
</t>
        </r>
        <r>
          <rPr>
            <sz val="9"/>
            <color rgb="FF000000"/>
            <rFont val="Tahoma"/>
            <family val="2"/>
          </rPr>
          <t>b) Externo: Corresponde a un riesgo propio del sector al que pertenece el objeto del proceso de contratación, cuyo origen o causa está asociado a asuntos no referidos o que no están bajo el control o responsabilidad de las partes que intervienen, por ejemplo, eventos económicos, fenómenos de la naturaleza, asuntos políticos y/o sociales.</t>
        </r>
        <r>
          <rPr>
            <b/>
            <sz val="9"/>
            <color rgb="FF000000"/>
            <rFont val="Tahoma"/>
            <family val="2"/>
          </rPr>
          <t xml:space="preserve">
</t>
        </r>
        <r>
          <rPr>
            <sz val="9"/>
            <color rgb="FF000000"/>
            <rFont val="Tahoma"/>
            <family val="2"/>
          </rPr>
          <t xml:space="preserve">
</t>
        </r>
      </text>
    </comment>
    <comment ref="I7" authorId="0" shapeId="0" xr:uid="{00000000-0006-0000-0000-000007000000}">
      <text>
        <r>
          <rPr>
            <sz val="9"/>
            <color indexed="81"/>
            <rFont val="Tahoma"/>
            <family val="2"/>
          </rPr>
          <t xml:space="preserve">Seleccione la etapa contractual en la que se identifica el riesgo.
</t>
        </r>
      </text>
    </comment>
    <comment ref="J7" authorId="0" shapeId="0" xr:uid="{00000000-0006-0000-0000-000008000000}">
      <text>
        <r>
          <rPr>
            <sz val="9"/>
            <color indexed="81"/>
            <rFont val="Tahoma"/>
            <family val="2"/>
          </rPr>
          <t xml:space="preserve">Clasifique el riesgo de conformidad con lo descrito en el Manual
</t>
        </r>
      </text>
    </comment>
    <comment ref="O7" authorId="0" shapeId="0" xr:uid="{00000000-0006-0000-0000-000009000000}">
      <text>
        <r>
          <rPr>
            <sz val="9"/>
            <color indexed="81"/>
            <rFont val="Tahoma"/>
            <family val="2"/>
          </rPr>
          <t xml:space="preserve">Parte del contrato a quien se asigna el riesgo y se encargará de gestionarlo.
</t>
        </r>
      </text>
    </comment>
    <comment ref="P7" authorId="0" shapeId="0" xr:uid="{00000000-0006-0000-0000-00000A000000}">
      <text>
        <r>
          <rPr>
            <sz val="9"/>
            <color indexed="81"/>
            <rFont val="Tahoma"/>
            <family val="2"/>
          </rPr>
          <t>Describa el tratamiento que opera actualmente o el que espera implementar para tratar el riesgo</t>
        </r>
      </text>
    </comment>
    <comment ref="U7" authorId="0" shapeId="0" xr:uid="{00000000-0006-0000-0000-00000B000000}">
      <text>
        <r>
          <rPr>
            <sz val="9"/>
            <color rgb="FF000000"/>
            <rFont val="Tahoma"/>
            <family val="2"/>
          </rPr>
          <t xml:space="preserve">Parte del contrato a quien se asigna el riesgo y se encargará de gestionarlo.
</t>
        </r>
        <r>
          <rPr>
            <sz val="9"/>
            <color rgb="FF000000"/>
            <rFont val="Tahoma"/>
            <family val="2"/>
          </rPr>
          <t xml:space="preserve">
</t>
        </r>
      </text>
    </comment>
    <comment ref="V7" authorId="0" shapeId="0" xr:uid="{00000000-0006-0000-0000-00000C000000}">
      <text>
        <r>
          <rPr>
            <sz val="9"/>
            <color rgb="FF000000"/>
            <rFont val="Tahoma"/>
            <family val="2"/>
          </rPr>
          <t xml:space="preserve">Enuncie el momento o fecha en la cual comienzó o comienza a
</t>
        </r>
        <r>
          <rPr>
            <sz val="9"/>
            <color rgb="FF000000"/>
            <rFont val="Tahoma"/>
            <family val="2"/>
          </rPr>
          <t xml:space="preserve">operar el tratamiento plantedo.
</t>
        </r>
      </text>
    </comment>
    <comment ref="W7" authorId="0" shapeId="0" xr:uid="{00000000-0006-0000-0000-00000D000000}">
      <text>
        <r>
          <rPr>
            <sz val="9"/>
            <color indexed="81"/>
            <rFont val="Tahoma"/>
            <family val="2"/>
          </rPr>
          <t>Enuncie el momento o fecha en la cual termina de operar el tratamiento planteado.</t>
        </r>
      </text>
    </comment>
    <comment ref="X7" authorId="0" shapeId="0" xr:uid="{00000000-0006-0000-0000-00000E000000}">
      <text>
        <r>
          <rPr>
            <sz val="9"/>
            <color indexed="81"/>
            <rFont val="Tahoma"/>
            <family val="2"/>
          </rPr>
          <t xml:space="preserve">Desacriba el método, herramienta y/o medio a través del cual realizará el monitoreo al riesgo identificado.
</t>
        </r>
      </text>
    </comment>
    <comment ref="Y7" authorId="0" shapeId="0" xr:uid="{00000000-0006-0000-0000-00000F000000}">
      <text>
        <r>
          <rPr>
            <sz val="9"/>
            <color indexed="81"/>
            <rFont val="Tahoma"/>
            <family val="2"/>
          </rPr>
          <t>Describa la periodicidad con la cual realizará el monitoreo.
Ejm: Mensual; Trimestral; Semestral; entre otros.</t>
        </r>
      </text>
    </comment>
    <comment ref="K8" authorId="0" shapeId="0" xr:uid="{00000000-0006-0000-0000-000010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L8" authorId="0" shapeId="0" xr:uid="{00000000-0006-0000-0000-000011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M8" authorId="0" shapeId="0" xr:uid="{00000000-0006-0000-0000-000012000000}">
      <text>
        <r>
          <rPr>
            <sz val="9"/>
            <color indexed="81"/>
            <rFont val="Tahoma"/>
            <family val="2"/>
          </rPr>
          <t xml:space="preserve">el producto de la probabilidad por consecuencia, ubicará el riesgo en una de las siguientes zonas: Bajo-Moderado-Alto-Extremo
</t>
        </r>
      </text>
    </comment>
    <comment ref="N8" authorId="0" shapeId="0" xr:uid="{00000000-0006-0000-0000-000013000000}">
      <text>
        <r>
          <rPr>
            <sz val="9"/>
            <color indexed="81"/>
            <rFont val="Tahoma"/>
            <family val="2"/>
          </rPr>
          <t xml:space="preserve">corresponde al resultado  cualitativo de la valoración
</t>
        </r>
      </text>
    </comment>
    <comment ref="Q8" authorId="0" shapeId="0" xr:uid="{00000000-0006-0000-0000-000014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R8" authorId="0" shapeId="0" xr:uid="{00000000-0006-0000-0000-000015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S8" authorId="0" shapeId="0" xr:uid="{00000000-0006-0000-0000-000016000000}">
      <text>
        <r>
          <rPr>
            <sz val="9"/>
            <color indexed="81"/>
            <rFont val="Tahoma"/>
            <family val="2"/>
          </rPr>
          <t xml:space="preserve">el producto de la nueva probabilidad por la nueva consecuencia, ubicará el riesgo en una de las siguientes zonas: Bajo-Moderado-Alto-Extremo. Todo esto, luego del tratamiento o controles a implementar o implementados.
</t>
        </r>
      </text>
    </comment>
    <comment ref="T8" authorId="0" shapeId="0" xr:uid="{00000000-0006-0000-0000-000017000000}">
      <text>
        <r>
          <rPr>
            <sz val="9"/>
            <color indexed="81"/>
            <rFont val="Tahoma"/>
            <family val="2"/>
          </rPr>
          <t xml:space="preserve">corresponde al resultado  cualitativo de la valoración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573005905420</author>
    <author>Atorres</author>
  </authors>
  <commentList>
    <comment ref="B7" authorId="0" shapeId="0" xr:uid="{00000000-0006-0000-0400-000001000000}">
      <text>
        <r>
          <rPr>
            <sz val="9"/>
            <color indexed="81"/>
            <rFont val="Tahoma"/>
            <family val="2"/>
          </rPr>
          <t xml:space="preserve">Indique el decriptor del proceso a que haya lugar. Ejm: Aseo y Cafetería; Vigilancia; 
</t>
        </r>
      </text>
    </comment>
    <comment ref="C7" authorId="0" shapeId="0" xr:uid="{00000000-0006-0000-0400-000002000000}">
      <text>
        <r>
          <rPr>
            <sz val="9"/>
            <color indexed="81"/>
            <rFont val="Tahoma"/>
            <family val="2"/>
          </rPr>
          <t xml:space="preserve">registre la fecha de identificación y levantamiento del riesgo 
</t>
        </r>
      </text>
    </comment>
    <comment ref="D7" authorId="0" shapeId="0" xr:uid="{00000000-0006-0000-0400-000003000000}">
      <text>
        <r>
          <rPr>
            <sz val="9"/>
            <color indexed="81"/>
            <rFont val="Tahoma"/>
            <family val="2"/>
          </rPr>
          <t>Describa el tratamiento que opera actualmente o el que espera implementar para tratar el riesgo</t>
        </r>
      </text>
    </comment>
    <comment ref="E7" authorId="0" shapeId="0" xr:uid="{00000000-0006-0000-0400-000004000000}">
      <text>
        <r>
          <rPr>
            <sz val="9"/>
            <color indexed="81"/>
            <rFont val="Tahoma"/>
            <family val="2"/>
          </rPr>
          <t xml:space="preserve">Enuncie el momento o fecha en la cual comienzó o comienza a
operar el tratamiento plantedo.
</t>
        </r>
      </text>
    </comment>
    <comment ref="F7" authorId="0" shapeId="0" xr:uid="{00000000-0006-0000-0400-000005000000}">
      <text>
        <r>
          <rPr>
            <sz val="9"/>
            <color indexed="81"/>
            <rFont val="Tahoma"/>
            <family val="2"/>
          </rPr>
          <t>Enuncie el momento o fecha en la cual termina de operar el tratamiento planteado.</t>
        </r>
      </text>
    </comment>
    <comment ref="G7" authorId="0" shapeId="0" xr:uid="{00000000-0006-0000-0400-000006000000}">
      <text>
        <r>
          <rPr>
            <sz val="9"/>
            <color indexed="81"/>
            <rFont val="Tahoma"/>
            <family val="2"/>
          </rPr>
          <t xml:space="preserve">Desacriba el método, herramienta y/o medio a través del cual realizará el monitoreo al riesgo identificado.
</t>
        </r>
      </text>
    </comment>
    <comment ref="H7" authorId="0" shapeId="0" xr:uid="{00000000-0006-0000-0400-000007000000}">
      <text>
        <r>
          <rPr>
            <sz val="9"/>
            <color indexed="81"/>
            <rFont val="Tahoma"/>
            <family val="2"/>
          </rPr>
          <t>Describa la periodicidad con la cual realizará el monitoreo.
Ejm: Mensual; Trimestral; Semestral; entre otros.</t>
        </r>
      </text>
    </comment>
    <comment ref="P7" authorId="1" shapeId="0" xr:uid="{00000000-0006-0000-0400-000008000000}">
      <text>
        <r>
          <rPr>
            <sz val="9"/>
            <color indexed="81"/>
            <rFont val="Tahoma"/>
            <family val="2"/>
          </rPr>
          <t xml:space="preserve">Indique aspectos tales como:
* ¿qué causó? la materialización del riesgo; </t>
        </r>
        <r>
          <rPr>
            <sz val="9"/>
            <color indexed="81"/>
            <rFont val="Tahoma"/>
            <family val="2"/>
          </rPr>
          <t xml:space="preserve">
*En caso de haberse materializado el riesgo ¿qué aprendizaje se obtuvo?</t>
        </r>
      </text>
    </comment>
  </commentList>
</comments>
</file>

<file path=xl/sharedStrings.xml><?xml version="1.0" encoding="utf-8"?>
<sst xmlns="http://schemas.openxmlformats.org/spreadsheetml/2006/main" count="392" uniqueCount="256">
  <si>
    <t>MATRIZ DE RIESGO CONTRACTUALES</t>
  </si>
  <si>
    <t>Código: GAB-FT020</t>
  </si>
  <si>
    <t>GESTIÓN DEL ABASTECIMIENTO</t>
  </si>
  <si>
    <t>Versión: 001</t>
  </si>
  <si>
    <t>CLASIFICACIÓN DE LA INFORMACIÓN</t>
  </si>
  <si>
    <t>X</t>
  </si>
  <si>
    <t>PÚBLICA</t>
  </si>
  <si>
    <t>CLASIFICADA</t>
  </si>
  <si>
    <t>RESERVADA</t>
  </si>
  <si>
    <t>Identificación</t>
  </si>
  <si>
    <t>Análisis y Valoración</t>
  </si>
  <si>
    <t>Tratamiento</t>
  </si>
  <si>
    <t>Monitoreo y revisión</t>
  </si>
  <si>
    <t>N°</t>
  </si>
  <si>
    <t xml:space="preserve">Proceso Contractual </t>
  </si>
  <si>
    <t>Fecha de identificación</t>
  </si>
  <si>
    <t>Descripción</t>
  </si>
  <si>
    <t>Clase</t>
  </si>
  <si>
    <t>Fuente</t>
  </si>
  <si>
    <t>Etapa</t>
  </si>
  <si>
    <t>Tipo</t>
  </si>
  <si>
    <t>Estimación riesgo sin tratamientos</t>
  </si>
  <si>
    <t>Responsable del Riesgo</t>
  </si>
  <si>
    <t>Tratamiento / Control a ser implementado</t>
  </si>
  <si>
    <t>Estimación riesgo con tratamientos propuestos</t>
  </si>
  <si>
    <t>Responsable del Tratamiento</t>
  </si>
  <si>
    <t>¿Cuándo se inicia el tratamiento?</t>
  </si>
  <si>
    <t>¿Cuándo se completa el tratamiento?</t>
  </si>
  <si>
    <t>¿Cómo se realiza el monitoreo?</t>
  </si>
  <si>
    <t>Periodicidad</t>
  </si>
  <si>
    <t>Descripción del Riesgo</t>
  </si>
  <si>
    <t>¿Cuál puede ser la causa, el origen, o fuente del riesgo?</t>
  </si>
  <si>
    <t>¿Cuáles pueden ser los efectos o consecuencias de la ocurrencia del riesgo?</t>
  </si>
  <si>
    <t>Probabilidad</t>
  </si>
  <si>
    <t>Impacto</t>
  </si>
  <si>
    <t>Valoración</t>
  </si>
  <si>
    <t>categoría</t>
  </si>
  <si>
    <t>Valoración luego del tratamiento</t>
  </si>
  <si>
    <t>Transporte</t>
  </si>
  <si>
    <t>Cambios en la normativa que modifiquen o imponga nuevas obligaciones tributarias al contratista, siempre y cuando las mismas afecten significativamente y negativamente las cargas económicas del contrato</t>
  </si>
  <si>
    <t>-Expedición de normas que impongan nuevos tributos, impuestos o cargas para los bienes y servicios contratados.
- Modificaciones tributarias que exhoneren de impuestos los bienes y servicios contratados.</t>
  </si>
  <si>
    <t>-Cargas adicionales a las previstas, que puede afectar a nivel económico y operacional en la ejecución del contrato
-Variación significativa en el valor del insumo o del servicio prestado</t>
  </si>
  <si>
    <t>general</t>
  </si>
  <si>
    <t>externa</t>
  </si>
  <si>
    <t>contractual</t>
  </si>
  <si>
    <t>Financieros</t>
  </si>
  <si>
    <t>Icfes / Contratista</t>
  </si>
  <si>
    <t>Seguimiento permanente por parte de la supervisión a las nuevas regulaciones en temas de impuestos y aranceles del país. 
Agotar los procedimientos establecidos en la ley y que procedan frente a los casos de aumento negativo de las cargas económicas del contrato regido por el derecho privado</t>
  </si>
  <si>
    <t>Icfes</t>
  </si>
  <si>
    <t>Desde la suscripción del contrato</t>
  </si>
  <si>
    <t>Hasta finalizar la ejecución del contrato</t>
  </si>
  <si>
    <t>Seguimiento de la normativa durante la ejecución del contrato</t>
  </si>
  <si>
    <t>Cada vez que se requiera</t>
  </si>
  <si>
    <t>Variación significativa en los precios de mercado que afecte los insumos necesarios para el desarrollo del objeto del contrato, y que alteren las condiciones inicialmente establecidas para el cumplimiento de las obligaciones pactadas</t>
  </si>
  <si>
    <t>Variación negativa en las condiciones de mercado
-Variación negativa en las condiciones macroeconómicas que afecten la correcta ejecución del contrato
-Directrices establecidas por las autoridades que causen afectaciones graves al contratista                                                                                                                                                                                                                                                            -Variación de la TRM</t>
  </si>
  <si>
    <t>-Cargas adicionales a las previstas, que puede afectar a nivel económico y operacional a las dos partes del contrato.</t>
  </si>
  <si>
    <t>específico</t>
  </si>
  <si>
    <t>Contratista</t>
  </si>
  <si>
    <t>Durante la ejecución del contrato y al celebrar las correspondientes modificaciones contractuales, el contratista deberá mantener los valores unitarios ofertados.
Nota: Las partes podrán acudir al mecanismo legalmente establecido para su reconocimiento si a ello hubiere lugar.</t>
  </si>
  <si>
    <t>Desde la fecha de la suscripción del contrato</t>
  </si>
  <si>
    <t>Revisión de las variaciones de los precios del mercado</t>
  </si>
  <si>
    <t>Variación sustancial de las cantidades a ejecutar, respecto de las cantidades  inicialmente contratadas y/o solicitadas.</t>
  </si>
  <si>
    <t>Disminución o aumento en la inscripción de examinandos</t>
  </si>
  <si>
    <t>Variación en el valor del contrato: Mayores y/o menores costos.</t>
  </si>
  <si>
    <t>Económicos</t>
  </si>
  <si>
    <t>La Entidad pagará por las cantidades efectivamente ejecutadas, por lo que el contratista deberá mantener los precios unitarios ofertados en la propuesta económica.
Nota: Las partes podrán acudir al mecanismo legalmente establecido para su reconocimiento si a ello hubiere lugar.</t>
  </si>
  <si>
    <t>Una vez concluida la etapa inscripción y registro de los evaluandos, se revisará el cuadro de aplicación definitivo, frente a las cantidades proyectadas para la celebración del contrato.</t>
  </si>
  <si>
    <t>Alteraciones al Orden público, huelgas, asonada, manifestaciones que no permitan el desarrollo de las actividades del contrato</t>
  </si>
  <si>
    <t>Bloqueo y imposibilidad de acceso a los sitios de aplicación.
- Alteraciones a la seguridad pública.</t>
  </si>
  <si>
    <t>Cese de actividades.
-Inaplicabilidad de la prueba.
- Aplazamiento de la fecha de aplicación.
-Parálisis económica y social.
-Cambios en las condiciones de la prueba inicialmente previstas en el proceso. 
-Demoras en la ejecución de las actividades pactadas contractualmente</t>
  </si>
  <si>
    <t>Sociales y Políticos</t>
  </si>
  <si>
    <t xml:space="preserve">Ejecución de las acciones establecidas en el plan de contingencia entregado por el contratista y aprobado por la supervisión. 
 - Revisión por las partes de las situaciones acaecidas y ejecución de las alternativas para la mitigación del riesgo. </t>
  </si>
  <si>
    <t>Desde el inicio de la ejecución contrato</t>
  </si>
  <si>
    <t>Seguimiento permanente al cumplimiento del plan de contingencias entregado por el contratista y aprobado por el supervisor.</t>
  </si>
  <si>
    <t>Modificación de las condiciones ambientales y/o de salubridad  que afecten la ejecución del contrato.</t>
  </si>
  <si>
    <t>Desequilibrio medio-ambiental.
-Pandemias, endemias o epidemias
- Alteraciones y desastres naturales, tales como temblores, huracanes, lluvias, ect</t>
  </si>
  <si>
    <t>Actos de la naturaleza</t>
  </si>
  <si>
    <t xml:space="preserve">Ejecución de las acciones establecidas en el plan de contingencia entregado por el contratista y aprobado por la supervisión. 
 - Revisión de las partes y ejecución de las alternativas para la mitigación del riesgo. </t>
  </si>
  <si>
    <t>Desde la adjudicación del proceso.</t>
  </si>
  <si>
    <t xml:space="preserve">Afectación en los tiempos establecidos en el cronograma para la aplicación de la(s) prueba(s). </t>
  </si>
  <si>
    <t xml:space="preserve">
 - Cambios en la toma de decisiones de los actores involucrados en el proceso de aplicación de la prueba que impacten los cronogramas de la aplicación de la prueba. </t>
  </si>
  <si>
    <t xml:space="preserve">Demoras en la ejecución de las actividades de acuerdo con las fechas establecidas en el cronograma de aplicación de la prueba. </t>
  </si>
  <si>
    <t>interna</t>
  </si>
  <si>
    <t>Planeación y contractual</t>
  </si>
  <si>
    <t>Operacionales</t>
  </si>
  <si>
    <t>Alto</t>
  </si>
  <si>
    <t xml:space="preserve"> - Revisión de los plazos inicialmente establecidos para la ejecución del objeto contractual, con el fin de definir las fechas límite para desarrollar las actividades pactadas en el contrato. 
 - Celebrar el comité directivo con el objetivo de revisar las posibilidades de modificar las fechas de aplicación de la(s) prueba(s).
 </t>
  </si>
  <si>
    <t>Moderado</t>
  </si>
  <si>
    <t>Desde la celebración del contrato</t>
  </si>
  <si>
    <t>Hasta el finalización de la ejecución del contrato</t>
  </si>
  <si>
    <t xml:space="preserve">Reuniones internas y externas para el seguimiento de los plazos establecidos en el nuevo cronograma de actividades. </t>
  </si>
  <si>
    <t>Fallas en los sistemas de información del contratista</t>
  </si>
  <si>
    <t xml:space="preserve">
 - Caida en los sistemas de red del contratista.                                          
 - Delitos informaticos.</t>
  </si>
  <si>
    <t xml:space="preserve"> - Demoras y errores en los procesos de transporte.
- Generación de información no confiable.
- Demoras en la ejecución de las actividades pactadas en el contrato.
- Reprogramacion de pruebas</t>
  </si>
  <si>
    <t>Tecnológicos e Infraestructura pública</t>
  </si>
  <si>
    <t xml:space="preserve"> - Ejecución de las acciones establecidas en el plan de mitigación de riesgos entregado por el contratista y aprobado por la supervisión. 
 - Revisión de las partes y ejecución de las alternativas para la mitigación del riesgo. </t>
  </si>
  <si>
    <t>Desde la etapa contractual</t>
  </si>
  <si>
    <t>Hasta finalizar la etapa de ejecución</t>
  </si>
  <si>
    <t xml:space="preserve"> - Seguimiento al sistema de información para verificar el correcto funcionamiento de la herramienta.
 - Generación de alertas respecto al flujo de información de los sistemas.
</t>
  </si>
  <si>
    <t xml:space="preserve">No prestamo de los sitios de aplicación </t>
  </si>
  <si>
    <t>Cancelación del préstamo por parte de los directivos del sitio de aplicación y/o instituciones educativas.</t>
  </si>
  <si>
    <t xml:space="preserve"> - Demoras en la consecución de un nuevo sitio de aplicación.
 - Traslado de los examinandos al nuevo sitio de aplicación.
 - Reprogramación de la prueba por inasistencia de los examinandos.
 - Costos adicionales en capacitación del personal examinador. </t>
  </si>
  <si>
    <t>Extremo</t>
  </si>
  <si>
    <t xml:space="preserve"> - Consecusión de nuevo sitios.
 - Traslado de examinandos.
 - Reconfirmación de citación a los examinandos.
 - Confirmación de los examinadores del nuevo sitio de aplicación.
 - Reprogramación de la aplicación de la prueba cuando aplique.</t>
  </si>
  <si>
    <t>Bajo</t>
  </si>
  <si>
    <t>Hasta finalizar el plazo de ejecución del contrato</t>
  </si>
  <si>
    <t xml:space="preserve">Hacer comites de seguimiento para validar el contacto y confirmación de cada uno de los sitios de aplicación. </t>
  </si>
  <si>
    <t>Este es un documento controlado; una vez se descargue o se imprima se considera NO CONTROLADO</t>
  </si>
  <si>
    <t>clase</t>
  </si>
  <si>
    <t>fuente</t>
  </si>
  <si>
    <t>etapa</t>
  </si>
  <si>
    <t>tipo</t>
  </si>
  <si>
    <t>probabilidad</t>
  </si>
  <si>
    <t>impacto</t>
  </si>
  <si>
    <t>valoración</t>
  </si>
  <si>
    <t>Responsable</t>
  </si>
  <si>
    <t>planeación</t>
  </si>
  <si>
    <t>casi cierto</t>
  </si>
  <si>
    <t>catastrófico</t>
  </si>
  <si>
    <t>riesgo bajo</t>
  </si>
  <si>
    <t>Diaria</t>
  </si>
  <si>
    <t>precontractual</t>
  </si>
  <si>
    <t>Comercial</t>
  </si>
  <si>
    <t>probable</t>
  </si>
  <si>
    <t>mayor</t>
  </si>
  <si>
    <t>riesgo moderado</t>
  </si>
  <si>
    <t>Mensual</t>
  </si>
  <si>
    <t>posible</t>
  </si>
  <si>
    <t>moderado</t>
  </si>
  <si>
    <t>riesgo alto</t>
  </si>
  <si>
    <t>Trimestral</t>
  </si>
  <si>
    <t>liquidación</t>
  </si>
  <si>
    <t>improbable</t>
  </si>
  <si>
    <t>menor</t>
  </si>
  <si>
    <t>riesgo extremo</t>
  </si>
  <si>
    <t>Semestral</t>
  </si>
  <si>
    <t>Anual</t>
  </si>
  <si>
    <t>Hecho de las cosas</t>
  </si>
  <si>
    <t>Permanente</t>
  </si>
  <si>
    <t>raro</t>
  </si>
  <si>
    <t>insignificante</t>
  </si>
  <si>
    <t>Regulatorios y Acciones Legales</t>
  </si>
  <si>
    <t>Reputacional</t>
  </si>
  <si>
    <t>Corrupción y Fraudes</t>
  </si>
  <si>
    <t>INSTRUCCIONES PARA EL DILIGENCIAMIENTO DE LA MATRIZ DE RIESGOS CONTRACTUALES</t>
  </si>
  <si>
    <t xml:space="preserve">Para la identificación de los riesgos tenga en cuenta las siguientes definiciones: </t>
  </si>
  <si>
    <r>
      <rPr>
        <b/>
        <sz val="10"/>
        <color rgb="FF000000"/>
        <rFont val="Arial"/>
        <family val="2"/>
      </rPr>
      <t>Riesgo:</t>
    </r>
    <r>
      <rPr>
        <sz val="10"/>
        <color theme="1"/>
        <rFont val="Arial"/>
        <family val="2"/>
      </rPr>
      <t xml:space="preserve"> Posibilidad de que suceda algún evento que tendrá un impacto sobre el cumplimiento de los objetivos. Se expresa en términos de probabilidad y consecuencias. 
</t>
    </r>
    <r>
      <rPr>
        <b/>
        <sz val="10"/>
        <color rgb="FF000000"/>
        <rFont val="Arial"/>
        <family val="2"/>
      </rPr>
      <t>Riesgo Inherente:</t>
    </r>
    <r>
      <rPr>
        <sz val="10"/>
        <color theme="1"/>
        <rFont val="Arial"/>
        <family val="2"/>
      </rPr>
      <t xml:space="preserve"> Es aquel al que se enfrenta una entidad en ausencia de acciones de la dirección para modificar su probabilidad o impacto. 
</t>
    </r>
    <r>
      <rPr>
        <b/>
        <sz val="10"/>
        <color rgb="FF000000"/>
        <rFont val="Arial"/>
        <family val="2"/>
      </rPr>
      <t>Riesgo Residual</t>
    </r>
    <r>
      <rPr>
        <sz val="10"/>
        <color theme="1"/>
        <rFont val="Arial"/>
        <family val="2"/>
      </rPr>
      <t xml:space="preserve">: Nivel de riesgo que permanece luego de tomar medidas de tratamiento del riesgo. 
El riesgo en su tendencia más común es valorado como una amenaza, en este sentido, los esfuerzos institucionales se dirigen a reducirlo, evitarlo, transferirlo o mitigarlo; sin embargo, el riesgo puede ser analizado como una oportunidad, lo cual implica que su gestión sea dirigida a maximizar los resultados que éstos generan.
</t>
    </r>
    <r>
      <rPr>
        <b/>
        <sz val="10"/>
        <color rgb="FF000000"/>
        <rFont val="Arial"/>
        <family val="2"/>
      </rPr>
      <t>Riesgo de Corrupción:</t>
    </r>
    <r>
      <rPr>
        <sz val="10"/>
        <color theme="1"/>
        <rFont val="Arial"/>
        <family val="2"/>
      </rPr>
      <t xml:space="preserve"> La posibilidad de que por acción u omisión, mediante el uso indebido del poder, de los recursos o de la información, se lesionen los intereses de una entidad y en consecuencia del Estado, para la obtención de un beneficio particular”.</t>
    </r>
  </si>
  <si>
    <t xml:space="preserve">Clases de Riesgos: </t>
  </si>
  <si>
    <r>
      <t xml:space="preserve">El Riesgo está vinculado con todo el quehacer; se podría afirmar que no hay actividad que deje de incluir el riesgo como una posibilidad.
Los riesgos no son sólo de carácter económico o están únicamente relacionados con entidades financieras o con lo que se ha denominado riesgos profesionales; éstos hacen parte de cualquier gestión que se realice. Entre las clases de riesgos que pueden presentarse, se encuentran: 
</t>
    </r>
    <r>
      <rPr>
        <b/>
        <sz val="10"/>
        <color theme="1"/>
        <rFont val="Arial"/>
        <family val="2"/>
      </rPr>
      <t>a</t>
    </r>
    <r>
      <rPr>
        <b/>
        <sz val="10"/>
        <rFont val="Arial"/>
        <family val="2"/>
      </rPr>
      <t>)Riesgos Económicos</t>
    </r>
    <r>
      <rPr>
        <b/>
        <sz val="10"/>
        <color theme="1"/>
        <rFont val="Arial"/>
        <family val="2"/>
      </rPr>
      <t>:</t>
    </r>
    <r>
      <rPr>
        <sz val="10"/>
        <rFont val="Arial"/>
        <family val="2"/>
      </rPr>
      <t xml:space="preserve"> Corresponde a riesgos derivados de alteraciones y fluctuaciones en la tasa de cambio de moneda extranjera, comportamiento de la inflación, variaciones en el comercio nacional e internacional, medidas y trámites de importaciones y exportaciones. Oferta y/o demanda de bienes, materiales, insumos, o servicios, disponibilidad y costo de mano de obra especializada necesarios o requeridos para la ejecución del contrato.
</t>
    </r>
    <r>
      <rPr>
        <b/>
        <sz val="10"/>
        <rFont val="Arial"/>
        <family val="2"/>
      </rPr>
      <t>b) Comercial:</t>
    </r>
    <r>
      <rPr>
        <sz val="10"/>
        <rFont val="Arial"/>
        <family val="2"/>
      </rPr>
      <t xml:space="preserve"> Comprende los riesgos asociados a la pérdida de mercado o demanda del bien o servicio, puede ser causado por fallas propias en la operación, cambios en las condiciones y o características propias del mercado, competencia, substitutos, entre otros.
</t>
    </r>
    <r>
      <rPr>
        <b/>
        <sz val="10"/>
        <rFont val="Arial"/>
        <family val="2"/>
      </rPr>
      <t>c) Tecnológicos e Infraestructura pública:</t>
    </r>
    <r>
      <rPr>
        <sz val="10"/>
        <rFont val="Arial"/>
        <family val="2"/>
      </rPr>
      <t xml:space="preserve"> Se contemplan los riesgos que podrían ocurrir por fallas en los sistemas de telecomunicación de voz y de datos, suspensión de servicios públicos, advenimiento de nuevos desarrollos tecnológicos o estándares que deben ser tenidos en cuenta para la ejecución del contrato, así como la obsolescencia tecnológica. Así mismo, se considera la operatividad y estado de las vías de acceso, la disponibilidad de medios de transporte adecuados para transitar y acceder a los sitios para ejecutar las actividades propias del contrato.</t>
    </r>
    <r>
      <rPr>
        <sz val="10"/>
        <color theme="1"/>
        <rFont val="Arial"/>
        <family val="2"/>
      </rPr>
      <t xml:space="preserve">
</t>
    </r>
    <r>
      <rPr>
        <b/>
        <sz val="11"/>
        <color rgb="FF000000"/>
        <rFont val="Calibri"/>
        <family val="2"/>
      </rPr>
      <t/>
    </r>
  </si>
  <si>
    <r>
      <rPr>
        <b/>
        <sz val="10"/>
        <rFont val="Arial"/>
        <family val="2"/>
      </rPr>
      <t>d) Sociales y Políticos:</t>
    </r>
    <r>
      <rPr>
        <sz val="10"/>
        <rFont val="Arial"/>
        <family val="2"/>
      </rPr>
      <t xml:space="preserve"> Son los riesgos derivados de los cambios de las políticas gubernamentales y de cambios en las condiciones sociales. Así mismo se consideran los riesgos que sean generados por la alteración del orden público, los actos de terrorismo y actos de delincuencia común que sean cometidos al amparo de fallas de los sistemas de vigilancia y control que se deban implementar y mantener adecuadamente, actividad proselitista, huelgas, y protestas frente a las cuales se debe mantener una actitud de diligencia y cuidado adecuados. También se consideran aquí las costumbres y usos culturales, religiosos y creencias de las personas que se afectan, benefician, o influyen de la ejecución del contrato.
</t>
    </r>
    <r>
      <rPr>
        <b/>
        <sz val="10"/>
        <rFont val="Arial"/>
        <family val="2"/>
      </rPr>
      <t xml:space="preserve">e) Actos de la naturaleza: </t>
    </r>
    <r>
      <rPr>
        <sz val="10"/>
        <rFont val="Arial"/>
        <family val="2"/>
      </rPr>
      <t xml:space="preserve">Se refiere a los riesgos que se presenten por actos de la naturaleza, por ejemplo, temblores, terremotos, lluvias, inundaciones, altas temperaturas, sequías, y en general fenómenos geológicos, freáticos, hidrológicos y climáticos. También se consideran incendios forestales, eventos biológicos y patológicos, acción de roedores y otros animales.
</t>
    </r>
    <r>
      <rPr>
        <b/>
        <sz val="10"/>
        <rFont val="Arial"/>
        <family val="2"/>
      </rPr>
      <t xml:space="preserve">f) Hecho de las cosas: </t>
    </r>
    <r>
      <rPr>
        <sz val="10"/>
        <rFont val="Arial"/>
        <family val="2"/>
      </rPr>
      <t xml:space="preserve">En este tipo de riesgos se incluyen los que ocurran por incendios, roturas, caídas, colapso, filtraciones, derrames, explosiones, falla mecánica, todos de carácter súbito y accidental, pero cuyo desarrollo debe ser considerado en ejecución del contrato. Los que se presenten por falta de diligencia y extremo cuidado, al igual que los que se deriven de fallas de los sistemas de vigilancia y control que deben ser implementados y mantenidos.
</t>
    </r>
    <r>
      <rPr>
        <b/>
        <sz val="10"/>
        <rFont val="Arial"/>
        <family val="2"/>
      </rPr>
      <t>g) Operacionales:</t>
    </r>
    <r>
      <rPr>
        <sz val="10"/>
        <rFont val="Arial"/>
        <family val="2"/>
      </rPr>
      <t xml:space="preserve"> Son aquellos riesgos derivados durante el desarrollo de procesos, procedimientos, actividades, equipos humanos o técnicos inadecuados o insuficientes. En esta clasificación se incluyen también los riesgos que ocurran por accidentes laborales, enfermedad profesional, muerte, suficiencia y ausentismo del personal del contratista, así como falta de personal clave, actos de empleados ya sean voluntarios o culposos, consecuencia de impericia o falta de habilidades y conocimientos en el manejo de equipos, maquinaria, herramientas y aparatos. 
</t>
    </r>
  </si>
  <si>
    <r>
      <rPr>
        <b/>
        <sz val="10"/>
        <rFont val="Arial"/>
        <family val="2"/>
      </rPr>
      <t xml:space="preserve">h) Financieros: </t>
    </r>
    <r>
      <rPr>
        <sz val="10"/>
        <rFont val="Arial"/>
        <family val="2"/>
      </rPr>
      <t xml:space="preserve">En este tipo, se incluye (i) el riesgo de consecución de financiación o riesgo de liquidez para obtener recursos para cumplir con el objeto del contrato, el pago de bienes que sean sujetos de disposición final, y (ii) el riesgo de las condiciones financieras establecidas para la obtención de los recursos, tales como plazos, tasas de interés, garantías, contragarantías, y refinanciaciones, entre otros.
</t>
    </r>
    <r>
      <rPr>
        <b/>
        <sz val="10"/>
        <rFont val="Arial"/>
        <family val="2"/>
      </rPr>
      <t>i) Regulatorios y Acciones Legales:</t>
    </r>
    <r>
      <rPr>
        <sz val="10"/>
        <rFont val="Arial"/>
        <family val="2"/>
      </rPr>
      <t xml:space="preserve"> Se refiere a riesgos derivados de cambios regulatorios o reglamentarios que deben ser cumplidos en el marco de la ejecución de un contrato; nuevas normas o disposiciones legales que ya se conocen pero que aún no han entrado en vigor; impuestos, cargas parafiscales, tributos y timbres, estampillas o cargos de origen impositivo de los bienes o servicios necesarios para el contrato; actos de autoridad, comiso, embargo, confiscación y extinción de dominio de bienes. Se incluyen también licencias, permisos y derechos de autor o propiedad intelectual de obras, software, aplicaciones informáticas, entre otros productos.
</t>
    </r>
    <r>
      <rPr>
        <b/>
        <sz val="10"/>
        <rFont val="Arial"/>
        <family val="2"/>
      </rPr>
      <t xml:space="preserve">j) Reputacional: </t>
    </r>
    <r>
      <rPr>
        <sz val="10"/>
        <rFont val="Arial"/>
        <family val="2"/>
      </rPr>
      <t xml:space="preserve">En este tipo de riesgos se incluyen acciones, errores u omisiones en los procesos de contratación que afectar la imagen o generen en la ciudadanía percepciones negativas del Icfes.
</t>
    </r>
    <r>
      <rPr>
        <b/>
        <sz val="10"/>
        <rFont val="Arial"/>
        <family val="2"/>
      </rPr>
      <t>k) Corrupción y Fraudes:</t>
    </r>
    <r>
      <rPr>
        <sz val="10"/>
        <rFont val="Arial"/>
        <family val="2"/>
      </rPr>
      <t xml:space="preserve"> Los riesgos derivados de acciones u omisiones, uso indebido del poder, de los recursos o de la información, que lesionen los intereses de la Entidad, para la obtención de un beneficio particular.
</t>
    </r>
  </si>
  <si>
    <t xml:space="preserve">ANALISIS Y VALORACIÓN DEL RIESGO   Ver numeral del Manual de Riesgos </t>
  </si>
  <si>
    <r>
      <rPr>
        <b/>
        <sz val="10"/>
        <color rgb="FF000000"/>
        <rFont val="Arial"/>
        <family val="2"/>
      </rPr>
      <t xml:space="preserve">ANÁLISIS DEL RIESGO:  Formato  Columnas K-O
</t>
    </r>
    <r>
      <rPr>
        <sz val="10"/>
        <color theme="1"/>
        <rFont val="Arial"/>
        <family val="2"/>
      </rPr>
      <t xml:space="preserve">Se busca establecer la probabilidad de ocurrencia del riesgo y sus consecuencias o impacto, con el fin de estimar la zona de riesgo; en 3 pasos: 
</t>
    </r>
    <r>
      <rPr>
        <b/>
        <sz val="10"/>
        <color rgb="FF000000"/>
        <rFont val="Arial"/>
        <family val="2"/>
      </rPr>
      <t xml:space="preserve">Determinar la probabilidad: </t>
    </r>
    <r>
      <rPr>
        <sz val="10"/>
        <color theme="1"/>
        <rFont val="Arial"/>
        <family val="2"/>
      </rPr>
      <t xml:space="preserve">Por PROBABILIDAD se entiende la posibilidad de ocurrencia del riesgo, ésta puede ser medida con criterios de Frecuencia o Factibilidad. Bajo el criterio de FRECUENCIA se analizan el # eventos en un periodo determinado, se trata de hechos que se han materializado o se cuenta con un historial de situaciones o eventos asociados al riesgo. 
</t>
    </r>
    <r>
      <rPr>
        <b/>
        <sz val="10"/>
        <color rgb="FF000000"/>
        <rFont val="Arial"/>
        <family val="2"/>
      </rPr>
      <t xml:space="preserve">Determinar el impacto: </t>
    </r>
    <r>
      <rPr>
        <sz val="10"/>
        <color theme="1"/>
        <rFont val="Arial"/>
        <family val="2"/>
      </rPr>
      <t xml:space="preserve">Por IMPACTO se entienden las consecuencias que puede ocasionar a la organización la materialización del riesgo. Se tienen en cuenta las consecuencias potenciales establecidas en el paso 1 de Identificación del riesgo
</t>
    </r>
    <r>
      <rPr>
        <b/>
        <sz val="10"/>
        <color rgb="FF000000"/>
        <rFont val="Arial"/>
        <family val="2"/>
      </rPr>
      <t xml:space="preserve">Estimar la valoración: </t>
    </r>
    <r>
      <rPr>
        <sz val="10"/>
        <color rgb="FF000000"/>
        <rFont val="Arial"/>
        <family val="2"/>
      </rPr>
      <t xml:space="preserve">El ejercicio en esta etapa consiste en la comparación del nivel de riesgo estimado en el análisis y de los criterios del riesgo establecidos al definir el contexto. Este campo se encuentra formulado de manera automático. </t>
    </r>
    <r>
      <rPr>
        <sz val="10"/>
        <color theme="1"/>
        <rFont val="Arial"/>
        <family val="2"/>
      </rPr>
      <t xml:space="preserve">
</t>
    </r>
    <r>
      <rPr>
        <b/>
        <sz val="10"/>
        <color rgb="FF000000"/>
        <rFont val="Arial"/>
        <family val="2"/>
      </rPr>
      <t/>
    </r>
  </si>
  <si>
    <t xml:space="preserve">TRATAMIENTO DEL RIESGO Ver numeral del Manual de Riesgos </t>
  </si>
  <si>
    <r>
      <rPr>
        <b/>
        <sz val="10"/>
        <color theme="1"/>
        <rFont val="Arial"/>
        <family val="2"/>
      </rPr>
      <t>TRATAMIENTO DEL RIESGO: Formato Columnas Q-U</t>
    </r>
    <r>
      <rPr>
        <sz val="10"/>
        <color theme="1"/>
        <rFont val="Arial"/>
        <family val="2"/>
      </rPr>
      <t xml:space="preserve">
Se busca confrontar los resultados del análisis de riesgo inicial frente a los controles establecidos, con el fin de determinar la zona de riesgo final. La valoración del riesgo requiere de una evaluación de los controles existentes, lo cual implica:
Determinar si los controles están documentados: de forma tal que es posible conocer cómo se lleva a cabo el control, quién es el responsable de su ejecución y cuál es la periodicidad para su ejecución, lo cual determinará las evidencias que van a respaldar la ejecución del mismo.</t>
    </r>
  </si>
  <si>
    <t xml:space="preserve">MONITOREO Y REVISIÓN Ver numeral del Manual de Riesgos </t>
  </si>
  <si>
    <t>Proponer las acciones para prevenir y mitigar la materialización del riesgo de acuerdo con la valoración del riesgo, indicando ¿cómo? se realiza el monitoreo y  su periodicidad.</t>
  </si>
  <si>
    <t>TABLAS PARA EL ANÁLISIS Y VALORACIÓN DE LA MATRIZ DE RIESGOS CONTRACTUALES</t>
  </si>
  <si>
    <t xml:space="preserve">Escala de probabilidades  </t>
  </si>
  <si>
    <t>PROBABILIDAD</t>
  </si>
  <si>
    <t>VALORACIÓN</t>
  </si>
  <si>
    <t>DESCRIPTOR</t>
  </si>
  <si>
    <t>DESCRIPCIÓN</t>
  </si>
  <si>
    <t>FRECUENCIA</t>
  </si>
  <si>
    <t>CASI SEGURO</t>
  </si>
  <si>
    <t>En el último año, se ha materializado el riesgo más de 1 vez</t>
  </si>
  <si>
    <t>Se espera evento de riesgo más de una vez en el próximo año</t>
  </si>
  <si>
    <t>PROBABLE</t>
  </si>
  <si>
    <t>En el último año, se ha materializado el riesgo 1 vez</t>
  </si>
  <si>
    <t>Se espera evento de riesgo una vez en el próximo año</t>
  </si>
  <si>
    <t>POSIBLE</t>
  </si>
  <si>
    <t>En los últimos 2 años, se ha materializado el riesgo al menos 1 vez</t>
  </si>
  <si>
    <t>Se espera evento de riesgo al menos una vez en los próximos 2 años</t>
  </si>
  <si>
    <t>IMPROBABLE</t>
  </si>
  <si>
    <t>En los últimos 5 años, se ha materializado el riesgo al menos 1 vez.</t>
  </si>
  <si>
    <t>Se espera evento de riesgo más una vez en los próximos 5 años</t>
  </si>
  <si>
    <t>RARA VEZ</t>
  </si>
  <si>
    <t xml:space="preserve">En los últimos 5 años no se ha materializado el riesgo </t>
  </si>
  <si>
    <t>Se espera evento de riesgo una vez en los próximos 5 años</t>
  </si>
  <si>
    <t xml:space="preserve">Escala cuantitativa de consecuencias/Impacto </t>
  </si>
  <si>
    <t>Los sobrecostos no superan el 1% del valor del contrato.</t>
  </si>
  <si>
    <t>Genera impacto sobre el valor del contrato entre el 1% y el 5%.</t>
  </si>
  <si>
    <t>Genera impacto sobre el valor del contrato entre el 5% y el 15%.</t>
  </si>
  <si>
    <t>Genera impacto sobre el valor del contrato entre el 15% y el 30%.</t>
  </si>
  <si>
    <t xml:space="preserve"> El impacto sobre el valor del contrato es superior al 30%.</t>
  </si>
  <si>
    <t>Calificación Cuantitativa</t>
  </si>
  <si>
    <t>Insignificante</t>
  </si>
  <si>
    <t>Menor</t>
  </si>
  <si>
    <t>Mayor</t>
  </si>
  <si>
    <t>Catastrófico</t>
  </si>
  <si>
    <t>Consecuencias/Impacto</t>
  </si>
  <si>
    <t>Escala cualitativa de consecuencias/Impacto</t>
  </si>
  <si>
    <t>Dificulta la ejecución del contrato de manera insignificante. No requiere necesariamente la aplicación de medidas.</t>
  </si>
  <si>
    <t>Dificulta la ejecución del contrato de manera baja. Aplicando medidas mínimas se puede lograr el objeto contractual.</t>
  </si>
  <si>
    <t>Afecta la ejecución del contrato moderadamente, sin alterar los beneficios para las partes.</t>
  </si>
  <si>
    <t>Obstruye la ejecución del contrato sustancialmente pera aun así permite la consecución del objeto contractual.</t>
  </si>
  <si>
    <t>Perturba la ejecución del contrato de manera grave imposibilitando la consecución del objeto contractual.</t>
  </si>
  <si>
    <t>Calificación Cualitativa</t>
  </si>
  <si>
    <t xml:space="preserve">Matriz de riesgos </t>
  </si>
  <si>
    <t>Casi Cierto</t>
  </si>
  <si>
    <t>Probable</t>
  </si>
  <si>
    <t>Posible</t>
  </si>
  <si>
    <t>Improbable</t>
  </si>
  <si>
    <t>Raro</t>
  </si>
  <si>
    <t>Valoración de riesgos</t>
  </si>
  <si>
    <r>
      <t xml:space="preserve">Valoración del </t>
    </r>
    <r>
      <rPr>
        <b/>
        <sz val="12"/>
        <color rgb="FF000000"/>
        <rFont val="Verdana"/>
        <family val="2"/>
      </rPr>
      <t>riesgo</t>
    </r>
  </si>
  <si>
    <t>Categoría</t>
  </si>
  <si>
    <t>17; 18; 20; 22; 25.</t>
  </si>
  <si>
    <t>Riesgo Extremo</t>
  </si>
  <si>
    <t>10; 11; 14; 15; 16; 19; 21; 23; 24.</t>
  </si>
  <si>
    <t>Riesgo alto</t>
  </si>
  <si>
    <t>4; 5; 6; 7; 8; 9; 12: 13.</t>
  </si>
  <si>
    <t>Riesgo moderado</t>
  </si>
  <si>
    <t>1; 2; 3.</t>
  </si>
  <si>
    <t>Riesgo bajo</t>
  </si>
  <si>
    <t>SEGUIMIENTO A RIESGOS EN PROCESOS CONTRACTUALES</t>
  </si>
  <si>
    <t>Metodología para el seguimiento a Riesgos contractuales</t>
  </si>
  <si>
    <t>A continuación se presentan los parámetros a tener en cuenta en el seguimiento y evaluación de la gestión de riesgos en cada proceso contractual:</t>
  </si>
  <si>
    <r>
      <rPr>
        <b/>
        <sz val="10"/>
        <rFont val="Arial"/>
        <family val="2"/>
      </rPr>
      <t>EVALUACION EFICACIA:</t>
    </r>
    <r>
      <rPr>
        <sz val="10"/>
        <rFont val="Arial"/>
        <family val="2"/>
      </rPr>
      <t xml:space="preserve"> la eficacia se define como el grado en que se realizan las actividades para el cumplimiento de los objetivos y/o resultados planificados; en este caso se evaluó que cada proceso haya cumplido con la política de administración de riesgos y específicamente el avance en el cumplimiento de las acciones que se vienen ejecutando y que se planearon para el control de los riesgos sobre el total de acciones definidas para cumplir en el periodo objeto de seguimiento así:</t>
    </r>
  </si>
  <si>
    <r>
      <rPr>
        <b/>
        <sz val="10"/>
        <rFont val="Arial"/>
        <family val="2"/>
      </rPr>
      <t>AVANCE EN EL CUMPLIMIENTO DE LAS ACCIONES=</t>
    </r>
    <r>
      <rPr>
        <sz val="10"/>
        <rFont val="Arial"/>
        <family val="2"/>
      </rPr>
      <t xml:space="preserve">
Total de las acciones cumplidas / Total de acciones definidas para cumplir en el período</t>
    </r>
  </si>
  <si>
    <r>
      <rPr>
        <b/>
        <sz val="10"/>
        <rFont val="Arial"/>
        <family val="2"/>
      </rPr>
      <t>EVALUACIÓN EFECTIVIDAD.</t>
    </r>
    <r>
      <rPr>
        <sz val="10"/>
        <rFont val="Arial"/>
        <family val="2"/>
      </rPr>
      <t xml:space="preserve"> La efectividad se define como medida del impacto de la gestión tanto en el logro de los resultados planificados, como en el manejo de los recursos utilizados y disponibles. En este caso, medimos el impacto de las acciones y/o barreras de control y la efectividad para que el riesgo no se materialice.</t>
    </r>
  </si>
  <si>
    <r>
      <rPr>
        <b/>
        <sz val="10"/>
        <rFont val="Arial"/>
        <family val="2"/>
      </rPr>
      <t xml:space="preserve">EFECTIVIDAD EN LA GESTION DE LOS RIESGOS = 
</t>
    </r>
    <r>
      <rPr>
        <sz val="10"/>
        <rFont val="Arial"/>
        <family val="2"/>
      </rPr>
      <t>NO Materialización del Riesgo - SI Materialización del Riesgo</t>
    </r>
  </si>
  <si>
    <t>INDICE DE GESTION DEL RIESGO</t>
  </si>
  <si>
    <r>
      <t xml:space="preserve">corresponde a la sumatoria del </t>
    </r>
    <r>
      <rPr>
        <b/>
        <sz val="10"/>
        <rFont val="Arial"/>
        <family val="2"/>
      </rPr>
      <t>30%</t>
    </r>
    <r>
      <rPr>
        <sz val="10"/>
        <rFont val="Arial"/>
        <family val="2"/>
      </rPr>
      <t xml:space="preserve"> de la Implementación de acciones (+) el </t>
    </r>
    <r>
      <rPr>
        <b/>
        <sz val="10"/>
        <rFont val="Arial"/>
        <family val="2"/>
      </rPr>
      <t>70%</t>
    </r>
    <r>
      <rPr>
        <sz val="10"/>
        <rFont val="Arial"/>
        <family val="2"/>
      </rPr>
      <t xml:space="preserve"> de la Materialización Riesgo. Para obtener el 100% de la medición del monitoreo y valoración del riesgo.</t>
    </r>
  </si>
  <si>
    <t>Índice de Gestión del Riesgo contractual</t>
  </si>
  <si>
    <t>Eficacia – Cumplimiento de Acciones de control</t>
  </si>
  <si>
    <t>Efectividad – NO Materialización del Riesgo</t>
  </si>
  <si>
    <t>TOTAL</t>
  </si>
  <si>
    <t>De acuerdo con la matriz de calificación establecidas para eficacia y efectividad, se calcula la gestión total del proceso. El resultado de la gestión de cada proceso contractual se establece en los siguientes rangos:</t>
  </si>
  <si>
    <t>Gestión De Riesgos contractuales</t>
  </si>
  <si>
    <t>Cumplió</t>
  </si>
  <si>
    <t>90 – 100</t>
  </si>
  <si>
    <t>Cumplió parcialmente</t>
  </si>
  <si>
    <t>60 – 89</t>
  </si>
  <si>
    <t>No Cumplió</t>
  </si>
  <si>
    <t>0 – 59</t>
  </si>
  <si>
    <t>MONITOREO A RIESGOS EN PROCESOS CONTRACTUALES</t>
  </si>
  <si>
    <t>SI</t>
  </si>
  <si>
    <t>MONITOREO Y REVISIÓN</t>
  </si>
  <si>
    <t>EFICACIA</t>
  </si>
  <si>
    <t>EFECTIVIDAD</t>
  </si>
  <si>
    <t>NO</t>
  </si>
  <si>
    <t>Total de las acciones cumplidas</t>
  </si>
  <si>
    <t>Total de acciones definidas para cumplir en el período</t>
  </si>
  <si>
    <t>Resultado de cumplimiento</t>
  </si>
  <si>
    <t>¿El riesgo se ha materializado?</t>
  </si>
  <si>
    <t xml:space="preserve">Defina el impacto de la Materializaciòn </t>
  </si>
  <si>
    <t>CRITERIOS</t>
  </si>
  <si>
    <t>META:</t>
  </si>
  <si>
    <t>ALCANZADO:</t>
  </si>
  <si>
    <r>
      <rPr>
        <b/>
        <sz val="10"/>
        <rFont val="Arial"/>
        <family val="2"/>
      </rPr>
      <t>AVANCE EN EL CUMPLIMIENTO DE LAS ACCIONES =</t>
    </r>
    <r>
      <rPr>
        <sz val="10"/>
        <rFont val="Arial"/>
        <family val="2"/>
      </rPr>
      <t xml:space="preserve">
Total de las acciones cumplidas / Total de acciones definidas para cumplir en el período</t>
    </r>
  </si>
  <si>
    <t xml:space="preserve">Indice de Gestión de Riesgo Contractual </t>
  </si>
  <si>
    <r>
      <rPr>
        <b/>
        <sz val="10"/>
        <rFont val="Arial"/>
        <family val="2"/>
      </rPr>
      <t xml:space="preserve">EFECTIVIDAD EN LA GESTION DE LOS RIESGOS = </t>
    </r>
    <r>
      <rPr>
        <sz val="10"/>
        <rFont val="Arial"/>
        <family val="2"/>
      </rPr>
      <t xml:space="preserve">
NO Materialización del Riesgo - SI Materialización del Riesgo</t>
    </r>
  </si>
  <si>
    <t>90% – 100%</t>
  </si>
  <si>
    <t xml:space="preserve">60% – 89% </t>
  </si>
  <si>
    <t>0% – 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</si>
</sst>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m/yyyy"/>
  </numFmts>
  <fonts count="47">
    <font>
      <sz val="11"/>
      <color theme="1"/>
      <name val="Calibri"/>
      <family val="2"/>
      <scheme val="minor"/>
    </font>
    <font>
      <b/>
      <sz val="11"/>
      <color rgb="FF000000"/>
      <name val="Calibri"/>
      <family val="2"/>
    </font>
    <font>
      <b/>
      <sz val="12"/>
      <color theme="1"/>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b/>
      <sz val="11"/>
      <color theme="1"/>
      <name val="Arial"/>
      <family val="2"/>
    </font>
    <font>
      <b/>
      <sz val="11"/>
      <color rgb="FF000000"/>
      <name val="Arial"/>
      <family val="2"/>
    </font>
    <font>
      <sz val="9"/>
      <color indexed="81"/>
      <name val="Tahoma"/>
      <family val="2"/>
    </font>
    <font>
      <sz val="11"/>
      <color theme="1"/>
      <name val="Calibri"/>
      <family val="2"/>
      <scheme val="minor"/>
    </font>
    <font>
      <sz val="11"/>
      <color theme="1"/>
      <name val="Arial"/>
      <family val="2"/>
    </font>
    <font>
      <sz val="11"/>
      <name val="Arial"/>
      <family val="2"/>
    </font>
    <font>
      <b/>
      <sz val="10"/>
      <name val="Arial"/>
      <family val="2"/>
    </font>
    <font>
      <b/>
      <sz val="7"/>
      <name val="Arial"/>
      <family val="2"/>
    </font>
    <font>
      <sz val="10"/>
      <name val="Arial"/>
      <family val="2"/>
    </font>
    <font>
      <b/>
      <sz val="12"/>
      <name val="Arial"/>
      <family val="2"/>
    </font>
    <font>
      <sz val="12"/>
      <name val="Arial"/>
      <family val="2"/>
    </font>
    <font>
      <b/>
      <sz val="11"/>
      <color rgb="FF0070C0"/>
      <name val="Arial"/>
      <family val="2"/>
    </font>
    <font>
      <b/>
      <sz val="14"/>
      <name val="Arial"/>
      <family val="2"/>
    </font>
    <font>
      <sz val="14"/>
      <name val="Arial"/>
      <family val="2"/>
    </font>
    <font>
      <b/>
      <sz val="11"/>
      <name val="Arial"/>
      <family val="2"/>
    </font>
    <font>
      <sz val="7"/>
      <name val="Arial"/>
      <family val="2"/>
    </font>
    <font>
      <sz val="8"/>
      <name val="Arial"/>
      <family val="2"/>
    </font>
    <font>
      <b/>
      <i/>
      <sz val="10"/>
      <color theme="4" tint="-0.249977111117893"/>
      <name val="Arial"/>
      <family val="2"/>
    </font>
    <font>
      <b/>
      <i/>
      <sz val="11"/>
      <color theme="4" tint="-0.249977111117893"/>
      <name val="Arial"/>
      <family val="2"/>
    </font>
    <font>
      <b/>
      <i/>
      <sz val="12"/>
      <name val="Arial"/>
      <family val="2"/>
    </font>
    <font>
      <b/>
      <i/>
      <sz val="12"/>
      <name val="Verdana"/>
      <family val="2"/>
    </font>
    <font>
      <b/>
      <sz val="10"/>
      <name val="Verdana"/>
      <family val="2"/>
    </font>
    <font>
      <b/>
      <sz val="9"/>
      <color rgb="FF000000"/>
      <name val="Verdana"/>
      <family val="2"/>
    </font>
    <font>
      <b/>
      <sz val="10"/>
      <color theme="1"/>
      <name val="Verdana"/>
      <family val="2"/>
    </font>
    <font>
      <sz val="12"/>
      <color theme="1"/>
      <name val="Verdana"/>
      <family val="2"/>
    </font>
    <font>
      <b/>
      <sz val="12"/>
      <color theme="1"/>
      <name val="Verdana"/>
      <family val="2"/>
    </font>
    <font>
      <b/>
      <sz val="12"/>
      <color rgb="FF000000"/>
      <name val="Verdana"/>
      <family val="2"/>
    </font>
    <font>
      <sz val="12"/>
      <color rgb="FF000000"/>
      <name val="Verdana"/>
      <family val="2"/>
    </font>
    <font>
      <sz val="8"/>
      <name val="Verdana"/>
      <family val="2"/>
    </font>
    <font>
      <sz val="7"/>
      <name val="Verdana"/>
      <family val="2"/>
    </font>
    <font>
      <sz val="7"/>
      <color theme="1"/>
      <name val="Arial"/>
      <family val="2"/>
    </font>
    <font>
      <sz val="7"/>
      <color theme="1"/>
      <name val="Verdana"/>
      <family val="2"/>
    </font>
    <font>
      <sz val="8"/>
      <color theme="1"/>
      <name val="Verdana"/>
      <family val="2"/>
    </font>
    <font>
      <sz val="7"/>
      <color rgb="FF000000"/>
      <name val="Arial"/>
      <family val="2"/>
    </font>
    <font>
      <sz val="9"/>
      <color rgb="FF000000"/>
      <name val="Tahoma"/>
      <family val="2"/>
    </font>
    <font>
      <b/>
      <sz val="9"/>
      <color rgb="FF000000"/>
      <name val="Tahoma"/>
      <family val="2"/>
    </font>
    <font>
      <sz val="7"/>
      <name val="Arial Narrow"/>
      <family val="2"/>
    </font>
    <font>
      <sz val="8"/>
      <name val="Arial Narrow"/>
      <family val="2"/>
    </font>
    <font>
      <sz val="7"/>
      <color theme="1"/>
      <name val="Arial"/>
    </font>
    <font>
      <sz val="7"/>
      <color rgb="FF000000"/>
      <name val="Arial"/>
    </font>
  </fonts>
  <fills count="25">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rgb="FFF8CBAD"/>
        <bgColor indexed="64"/>
      </patternFill>
    </fill>
    <fill>
      <patternFill patternType="solid">
        <fgColor rgb="FFA9D08E"/>
        <bgColor indexed="64"/>
      </patternFill>
    </fill>
    <fill>
      <patternFill patternType="solid">
        <fgColor rgb="FFFFE699"/>
        <bgColor indexed="64"/>
      </patternFill>
    </fill>
    <fill>
      <patternFill patternType="solid">
        <fgColor rgb="FFD3B5E9"/>
        <bgColor indexed="64"/>
      </patternFill>
    </fill>
    <fill>
      <patternFill patternType="solid">
        <fgColor rgb="FFD9D9D9"/>
        <bgColor indexed="64"/>
      </patternFill>
    </fill>
    <fill>
      <patternFill patternType="solid">
        <fgColor rgb="FFFF0000"/>
        <bgColor indexed="64"/>
      </patternFill>
    </fill>
    <fill>
      <patternFill patternType="solid">
        <fgColor rgb="FFF4B083"/>
        <bgColor indexed="64"/>
      </patternFill>
    </fill>
    <fill>
      <patternFill patternType="solid">
        <fgColor rgb="FFFFFF00"/>
        <bgColor indexed="64"/>
      </patternFill>
    </fill>
    <fill>
      <patternFill patternType="solid">
        <fgColor rgb="FF00B050"/>
        <bgColor indexed="64"/>
      </patternFill>
    </fill>
    <fill>
      <patternFill patternType="solid">
        <fgColor rgb="FFF4B084"/>
        <bgColor indexed="64"/>
      </patternFill>
    </fill>
    <fill>
      <patternFill patternType="solid">
        <fgColor theme="0"/>
        <bgColor indexed="64"/>
      </patternFill>
    </fill>
    <fill>
      <patternFill patternType="solid">
        <fgColor rgb="FFFFFFCC"/>
        <bgColor indexed="64"/>
      </patternFill>
    </fill>
    <fill>
      <patternFill patternType="solid">
        <fgColor rgb="FFCCFF99"/>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FF"/>
        <bgColor rgb="FFFFFFFF"/>
      </patternFill>
    </fill>
    <fill>
      <patternFill patternType="solid">
        <fgColor rgb="FFFFFFFF"/>
        <bgColor rgb="FF000000"/>
      </patternFill>
    </fill>
    <fill>
      <patternFill patternType="solid">
        <fgColor rgb="FFFF0000"/>
        <bgColor rgb="FF000000"/>
      </patternFill>
    </fill>
    <fill>
      <patternFill patternType="solid">
        <fgColor rgb="FF92D050"/>
        <bgColor rgb="FF000000"/>
      </patternFill>
    </fill>
  </fills>
  <borders count="57">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s>
  <cellStyleXfs count="2">
    <xf numFmtId="0" fontId="0" fillId="0" borderId="0"/>
    <xf numFmtId="9" fontId="10" fillId="0" borderId="0" applyFont="0" applyFill="0" applyBorder="0" applyAlignment="0" applyProtection="0"/>
  </cellStyleXfs>
  <cellXfs count="409">
    <xf numFmtId="0" fontId="0" fillId="0" borderId="0" xfId="0"/>
    <xf numFmtId="0" fontId="4" fillId="3" borderId="9" xfId="0" applyFont="1" applyFill="1" applyBorder="1" applyAlignment="1">
      <alignment vertical="center" wrapText="1"/>
    </xf>
    <xf numFmtId="0" fontId="5" fillId="8" borderId="9" xfId="0" applyFont="1" applyFill="1" applyBorder="1" applyAlignment="1">
      <alignment horizontal="center" vertical="center" wrapText="1"/>
    </xf>
    <xf numFmtId="0" fontId="5" fillId="13" borderId="9"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4" fillId="3" borderId="13" xfId="0" applyFont="1" applyFill="1" applyBorder="1" applyAlignment="1">
      <alignment vertical="center" wrapText="1"/>
    </xf>
    <xf numFmtId="0" fontId="5" fillId="8" borderId="13" xfId="0" applyFont="1" applyFill="1" applyBorder="1" applyAlignment="1">
      <alignment horizontal="center" vertical="center" wrapText="1"/>
    </xf>
    <xf numFmtId="0" fontId="5" fillId="11" borderId="13" xfId="0" applyFont="1" applyFill="1" applyBorder="1" applyAlignment="1">
      <alignment horizontal="center" vertical="center" wrapText="1"/>
    </xf>
    <xf numFmtId="0" fontId="5" fillId="13" borderId="13"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5" fillId="12"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3" xfId="0" applyFont="1" applyBorder="1" applyAlignment="1">
      <alignment horizontal="center" vertical="center"/>
    </xf>
    <xf numFmtId="0" fontId="6" fillId="0" borderId="13" xfId="0" applyFont="1" applyBorder="1" applyAlignment="1">
      <alignment horizontal="center" vertical="center" wrapText="1"/>
    </xf>
    <xf numFmtId="0" fontId="11" fillId="0" borderId="0" xfId="0" applyFont="1"/>
    <xf numFmtId="0" fontId="12" fillId="0" borderId="0" xfId="0" applyFont="1"/>
    <xf numFmtId="0" fontId="15" fillId="3" borderId="1" xfId="0" applyFont="1" applyFill="1" applyBorder="1" applyAlignment="1">
      <alignment horizontal="center" vertical="center" wrapText="1"/>
    </xf>
    <xf numFmtId="0" fontId="11" fillId="14" borderId="0" xfId="0" applyFont="1" applyFill="1"/>
    <xf numFmtId="0" fontId="15" fillId="16" borderId="22" xfId="0" applyFont="1" applyFill="1" applyBorder="1" applyAlignment="1">
      <alignment horizontal="left" vertical="center" wrapText="1" indent="1"/>
    </xf>
    <xf numFmtId="9" fontId="15" fillId="16" borderId="20" xfId="0" applyNumberFormat="1" applyFont="1" applyFill="1" applyBorder="1" applyAlignment="1">
      <alignment horizontal="center" vertical="center" wrapText="1"/>
    </xf>
    <xf numFmtId="0" fontId="15" fillId="16" borderId="1" xfId="0" applyFont="1" applyFill="1" applyBorder="1" applyAlignment="1">
      <alignment horizontal="left" vertical="center" wrapText="1" indent="1"/>
    </xf>
    <xf numFmtId="9" fontId="15" fillId="16" borderId="2" xfId="0" applyNumberFormat="1" applyFont="1" applyFill="1" applyBorder="1" applyAlignment="1">
      <alignment horizontal="center" vertical="center" wrapText="1"/>
    </xf>
    <xf numFmtId="0" fontId="15" fillId="16" borderId="3" xfId="0" applyFont="1" applyFill="1" applyBorder="1" applyAlignment="1">
      <alignment horizontal="left" vertical="center" wrapText="1" indent="1"/>
    </xf>
    <xf numFmtId="9" fontId="15" fillId="16" borderId="4" xfId="0" applyNumberFormat="1"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2" fillId="0" borderId="20" xfId="0" applyFont="1" applyBorder="1"/>
    <xf numFmtId="0" fontId="12" fillId="0" borderId="0" xfId="0" applyFont="1" applyProtection="1">
      <protection locked="0"/>
    </xf>
    <xf numFmtId="0" fontId="20" fillId="0" borderId="0" xfId="0" applyFont="1" applyProtection="1">
      <protection locked="0"/>
    </xf>
    <xf numFmtId="0" fontId="14" fillId="19" borderId="13" xfId="0" applyFont="1" applyFill="1" applyBorder="1" applyAlignment="1" applyProtection="1">
      <alignment horizontal="center" vertical="center" wrapText="1"/>
      <protection locked="0"/>
    </xf>
    <xf numFmtId="0" fontId="14" fillId="19" borderId="13" xfId="0" applyFont="1" applyFill="1" applyBorder="1" applyAlignment="1" applyProtection="1">
      <alignment horizontal="center" vertical="center" textRotation="90" wrapText="1"/>
      <protection locked="0"/>
    </xf>
    <xf numFmtId="0" fontId="22" fillId="3" borderId="11"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justify" vertical="center" wrapText="1"/>
      <protection locked="0"/>
    </xf>
    <xf numFmtId="0" fontId="22" fillId="3" borderId="13" xfId="0" applyFont="1" applyFill="1" applyBorder="1" applyAlignment="1" applyProtection="1">
      <alignment horizontal="center" vertical="center" textRotation="90" wrapText="1"/>
      <protection locked="0"/>
    </xf>
    <xf numFmtId="0" fontId="2" fillId="0" borderId="0" xfId="0" applyFont="1" applyAlignment="1" applyProtection="1">
      <alignment vertical="center"/>
      <protection locked="0"/>
    </xf>
    <xf numFmtId="0" fontId="12" fillId="14" borderId="0" xfId="0" applyFont="1" applyFill="1" applyProtection="1">
      <protection locked="0"/>
    </xf>
    <xf numFmtId="0" fontId="21" fillId="0" borderId="0" xfId="0" applyFont="1" applyAlignment="1" applyProtection="1">
      <alignment horizontal="center" vertical="center"/>
      <protection locked="0"/>
    </xf>
    <xf numFmtId="0" fontId="12" fillId="0" borderId="0" xfId="0" applyFont="1" applyAlignment="1" applyProtection="1">
      <alignment wrapText="1"/>
      <protection locked="0"/>
    </xf>
    <xf numFmtId="0" fontId="11" fillId="0" borderId="0" xfId="0" applyFont="1" applyProtection="1">
      <protection locked="0"/>
    </xf>
    <xf numFmtId="0" fontId="11" fillId="0" borderId="0" xfId="0" applyFont="1" applyAlignment="1" applyProtection="1">
      <alignment horizontal="center"/>
      <protection locked="0"/>
    </xf>
    <xf numFmtId="0" fontId="11" fillId="0" borderId="6"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3" fillId="0" borderId="6" xfId="0" applyFont="1" applyBorder="1" applyAlignment="1" applyProtection="1">
      <alignment horizontal="right"/>
      <protection locked="0"/>
    </xf>
    <xf numFmtId="9" fontId="7" fillId="0" borderId="6" xfId="0" applyNumberFormat="1" applyFont="1" applyBorder="1" applyAlignment="1" applyProtection="1">
      <alignment horizontal="center" vertical="center"/>
      <protection locked="0"/>
    </xf>
    <xf numFmtId="0" fontId="3" fillId="0" borderId="17" xfId="0" applyFont="1" applyBorder="1" applyAlignment="1" applyProtection="1">
      <alignment horizontal="right"/>
      <protection locked="0"/>
    </xf>
    <xf numFmtId="0" fontId="15" fillId="3" borderId="28" xfId="0" applyFont="1" applyFill="1" applyBorder="1" applyAlignment="1" applyProtection="1">
      <alignment horizontal="center" vertical="center" wrapText="1"/>
      <protection locked="0"/>
    </xf>
    <xf numFmtId="0" fontId="12" fillId="0" borderId="30" xfId="0" applyFont="1" applyBorder="1" applyProtection="1">
      <protection locked="0"/>
    </xf>
    <xf numFmtId="0" fontId="15" fillId="3" borderId="1" xfId="0" applyFont="1" applyFill="1" applyBorder="1" applyAlignment="1" applyProtection="1">
      <alignment horizontal="center" vertical="center" wrapText="1"/>
      <protection locked="0"/>
    </xf>
    <xf numFmtId="0" fontId="12" fillId="0" borderId="2" xfId="0" applyFont="1" applyBorder="1" applyProtection="1">
      <protection locked="0"/>
    </xf>
    <xf numFmtId="0" fontId="15" fillId="3" borderId="3" xfId="0" applyFont="1" applyFill="1" applyBorder="1" applyAlignment="1" applyProtection="1">
      <alignment horizontal="center" vertical="center" wrapText="1"/>
      <protection locked="0"/>
    </xf>
    <xf numFmtId="0" fontId="12" fillId="0" borderId="4" xfId="0" applyFont="1" applyBorder="1" applyProtection="1">
      <protection locked="0"/>
    </xf>
    <xf numFmtId="0" fontId="6" fillId="0" borderId="37" xfId="0" applyFont="1" applyBorder="1" applyAlignment="1">
      <alignment horizontal="justify" vertical="center"/>
    </xf>
    <xf numFmtId="0" fontId="6" fillId="0" borderId="37" xfId="0" applyFont="1" applyBorder="1" applyAlignment="1">
      <alignment horizontal="justify" vertical="center" wrapText="1"/>
    </xf>
    <xf numFmtId="9" fontId="11" fillId="0" borderId="9" xfId="1" applyFont="1" applyBorder="1" applyAlignment="1" applyProtection="1">
      <alignment horizontal="center" vertical="center"/>
    </xf>
    <xf numFmtId="9" fontId="11" fillId="0" borderId="13" xfId="1" applyFont="1" applyBorder="1" applyAlignment="1" applyProtection="1">
      <alignment horizontal="center" vertical="center"/>
    </xf>
    <xf numFmtId="9" fontId="15" fillId="16" borderId="30" xfId="0" applyNumberFormat="1" applyFont="1" applyFill="1" applyBorder="1" applyAlignment="1">
      <alignment horizontal="center" vertical="center" wrapText="1"/>
    </xf>
    <xf numFmtId="9" fontId="13" fillId="16" borderId="4" xfId="0" applyNumberFormat="1" applyFont="1" applyFill="1" applyBorder="1" applyAlignment="1">
      <alignment horizontal="center" vertical="center" wrapText="1"/>
    </xf>
    <xf numFmtId="0" fontId="11" fillId="14" borderId="21" xfId="0" applyFont="1" applyFill="1" applyBorder="1" applyAlignment="1">
      <alignment horizontal="center"/>
    </xf>
    <xf numFmtId="0" fontId="11" fillId="14" borderId="0" xfId="0" applyFont="1" applyFill="1" applyAlignment="1">
      <alignment horizontal="center"/>
    </xf>
    <xf numFmtId="0" fontId="11" fillId="14" borderId="14" xfId="0" applyFont="1" applyFill="1" applyBorder="1" applyAlignment="1">
      <alignment horizontal="center"/>
    </xf>
    <xf numFmtId="0" fontId="11" fillId="14" borderId="14" xfId="0" applyFont="1" applyFill="1" applyBorder="1"/>
    <xf numFmtId="0" fontId="11" fillId="14" borderId="21" xfId="0" applyFont="1" applyFill="1" applyBorder="1"/>
    <xf numFmtId="0" fontId="26" fillId="14" borderId="0" xfId="0" applyFont="1" applyFill="1" applyAlignment="1">
      <alignment vertical="center"/>
    </xf>
    <xf numFmtId="0" fontId="5" fillId="8" borderId="6"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14" borderId="0" xfId="0" applyFont="1" applyFill="1" applyAlignment="1">
      <alignment vertical="center" wrapText="1"/>
    </xf>
    <xf numFmtId="0" fontId="11" fillId="14" borderId="18" xfId="0" applyFont="1" applyFill="1" applyBorder="1"/>
    <xf numFmtId="0" fontId="11" fillId="14" borderId="15" xfId="0" applyFont="1" applyFill="1" applyBorder="1"/>
    <xf numFmtId="0" fontId="11" fillId="14" borderId="13" xfId="0" applyFont="1" applyFill="1" applyBorder="1"/>
    <xf numFmtId="0" fontId="12" fillId="14" borderId="0" xfId="0" applyFont="1" applyFill="1"/>
    <xf numFmtId="0" fontId="15" fillId="14" borderId="0" xfId="0" applyFont="1" applyFill="1" applyAlignment="1">
      <alignment horizontal="justify" vertical="justify" wrapText="1"/>
    </xf>
    <xf numFmtId="0" fontId="12" fillId="14" borderId="25" xfId="0" applyFont="1" applyFill="1" applyBorder="1"/>
    <xf numFmtId="0" fontId="12" fillId="14" borderId="19" xfId="0" applyFont="1" applyFill="1" applyBorder="1"/>
    <xf numFmtId="0" fontId="12" fillId="14" borderId="26" xfId="0" applyFont="1" applyFill="1" applyBorder="1"/>
    <xf numFmtId="0" fontId="12" fillId="14" borderId="21" xfId="0" applyFont="1" applyFill="1" applyBorder="1"/>
    <xf numFmtId="0" fontId="12" fillId="14" borderId="14" xfId="0" applyFont="1" applyFill="1" applyBorder="1"/>
    <xf numFmtId="0" fontId="15" fillId="14" borderId="0" xfId="0" applyFont="1" applyFill="1" applyAlignment="1">
      <alignment horizontal="justify" vertical="center" wrapText="1"/>
    </xf>
    <xf numFmtId="0" fontId="12" fillId="14" borderId="18" xfId="0" applyFont="1" applyFill="1" applyBorder="1"/>
    <xf numFmtId="0" fontId="12" fillId="14" borderId="13" xfId="0" applyFont="1" applyFill="1" applyBorder="1"/>
    <xf numFmtId="0" fontId="21" fillId="0" borderId="6" xfId="0" applyFont="1" applyBorder="1" applyAlignment="1" applyProtection="1">
      <alignment horizontal="center" vertical="center"/>
      <protection locked="0"/>
    </xf>
    <xf numFmtId="0" fontId="15" fillId="3" borderId="39" xfId="0" applyFont="1" applyFill="1" applyBorder="1" applyAlignment="1">
      <alignment horizontal="center" vertical="center" wrapText="1"/>
    </xf>
    <xf numFmtId="0" fontId="12" fillId="0" borderId="46" xfId="0" applyFont="1" applyBorder="1"/>
    <xf numFmtId="0" fontId="12" fillId="0" borderId="6" xfId="0" applyFont="1" applyBorder="1"/>
    <xf numFmtId="0" fontId="3" fillId="0" borderId="11" xfId="0" applyFont="1" applyBorder="1" applyAlignment="1" applyProtection="1">
      <alignment horizontal="right" vertical="center"/>
      <protection locked="0"/>
    </xf>
    <xf numFmtId="0" fontId="6" fillId="0" borderId="26" xfId="0" applyFont="1" applyBorder="1" applyAlignment="1">
      <alignment horizontal="justify" vertical="center"/>
    </xf>
    <xf numFmtId="0" fontId="6" fillId="0" borderId="26" xfId="0" applyFont="1" applyBorder="1" applyAlignment="1">
      <alignment horizontal="justify" vertical="center" wrapText="1"/>
    </xf>
    <xf numFmtId="0" fontId="11" fillId="0" borderId="12"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9" fontId="11" fillId="0" borderId="14" xfId="1" applyFont="1" applyBorder="1" applyAlignment="1" applyProtection="1">
      <alignment horizontal="center" vertical="center"/>
    </xf>
    <xf numFmtId="0" fontId="11" fillId="14" borderId="25" xfId="0" applyFont="1" applyFill="1" applyBorder="1" applyProtection="1">
      <protection locked="0"/>
    </xf>
    <xf numFmtId="0" fontId="11" fillId="14" borderId="19" xfId="0" applyFont="1" applyFill="1" applyBorder="1" applyProtection="1">
      <protection locked="0"/>
    </xf>
    <xf numFmtId="0" fontId="11" fillId="14" borderId="19" xfId="0" applyFont="1" applyFill="1" applyBorder="1" applyAlignment="1" applyProtection="1">
      <alignment horizontal="center"/>
      <protection locked="0"/>
    </xf>
    <xf numFmtId="0" fontId="11" fillId="14" borderId="26" xfId="0" applyFont="1" applyFill="1" applyBorder="1" applyProtection="1">
      <protection locked="0"/>
    </xf>
    <xf numFmtId="0" fontId="11" fillId="14" borderId="21" xfId="0" applyFont="1" applyFill="1" applyBorder="1" applyProtection="1">
      <protection locked="0"/>
    </xf>
    <xf numFmtId="0" fontId="11" fillId="14" borderId="0" xfId="0" applyFont="1" applyFill="1" applyProtection="1">
      <protection locked="0"/>
    </xf>
    <xf numFmtId="0" fontId="11" fillId="14" borderId="0" xfId="0" applyFont="1" applyFill="1" applyAlignment="1" applyProtection="1">
      <alignment horizontal="center"/>
      <protection locked="0"/>
    </xf>
    <xf numFmtId="0" fontId="11" fillId="14" borderId="14" xfId="0" applyFont="1" applyFill="1" applyBorder="1" applyProtection="1">
      <protection locked="0"/>
    </xf>
    <xf numFmtId="0" fontId="11" fillId="0" borderId="21" xfId="0" applyFont="1" applyBorder="1" applyProtection="1">
      <protection locked="0"/>
    </xf>
    <xf numFmtId="9" fontId="7" fillId="14" borderId="0" xfId="0" applyNumberFormat="1" applyFont="1" applyFill="1" applyProtection="1">
      <protection locked="0"/>
    </xf>
    <xf numFmtId="0" fontId="11" fillId="14" borderId="18" xfId="0" applyFont="1" applyFill="1" applyBorder="1" applyProtection="1">
      <protection locked="0"/>
    </xf>
    <xf numFmtId="0" fontId="11" fillId="14" borderId="15" xfId="0" applyFont="1" applyFill="1" applyBorder="1" applyProtection="1">
      <protection locked="0"/>
    </xf>
    <xf numFmtId="0" fontId="11" fillId="14" borderId="15" xfId="0" applyFont="1" applyFill="1" applyBorder="1" applyAlignment="1" applyProtection="1">
      <alignment horizontal="center"/>
      <protection locked="0"/>
    </xf>
    <xf numFmtId="0" fontId="11" fillId="14" borderId="13" xfId="0" applyFont="1" applyFill="1" applyBorder="1" applyProtection="1">
      <protection locked="0"/>
    </xf>
    <xf numFmtId="0" fontId="11" fillId="14" borderId="0" xfId="0" applyFont="1" applyFill="1" applyAlignment="1" applyProtection="1">
      <alignment horizontal="center" vertical="center"/>
      <protection locked="0"/>
    </xf>
    <xf numFmtId="9" fontId="11" fillId="0" borderId="6" xfId="1" applyFont="1" applyBorder="1" applyAlignment="1" applyProtection="1">
      <alignment horizontal="center"/>
    </xf>
    <xf numFmtId="9" fontId="7" fillId="0" borderId="17" xfId="0" applyNumberFormat="1" applyFont="1" applyBorder="1" applyAlignment="1">
      <alignment horizontal="center" vertical="center"/>
    </xf>
    <xf numFmtId="9" fontId="7" fillId="0" borderId="6" xfId="0" applyNumberFormat="1" applyFont="1" applyBorder="1" applyAlignment="1">
      <alignment horizontal="center" vertical="center"/>
    </xf>
    <xf numFmtId="164" fontId="7" fillId="18" borderId="6" xfId="0" applyNumberFormat="1" applyFont="1" applyFill="1" applyBorder="1" applyAlignment="1">
      <alignment horizontal="center" vertical="center"/>
    </xf>
    <xf numFmtId="0" fontId="11" fillId="0" borderId="32" xfId="0" applyFont="1" applyBorder="1" applyAlignment="1" applyProtection="1">
      <alignment horizontal="center" vertical="center"/>
      <protection locked="0"/>
    </xf>
    <xf numFmtId="0" fontId="11" fillId="0" borderId="47" xfId="0" applyFont="1" applyBorder="1" applyAlignment="1" applyProtection="1">
      <alignment horizontal="center" vertical="center"/>
      <protection locked="0"/>
    </xf>
    <xf numFmtId="0" fontId="11" fillId="0" borderId="48" xfId="0" applyFont="1" applyBorder="1" applyAlignment="1" applyProtection="1">
      <alignment horizontal="center" vertical="center"/>
      <protection locked="0"/>
    </xf>
    <xf numFmtId="0" fontId="11" fillId="0" borderId="37" xfId="0" applyFont="1" applyBorder="1" applyProtection="1">
      <protection locked="0"/>
    </xf>
    <xf numFmtId="0" fontId="11" fillId="0" borderId="38" xfId="0" applyFont="1" applyBorder="1" applyProtection="1">
      <protection locked="0"/>
    </xf>
    <xf numFmtId="0" fontId="11" fillId="0" borderId="49" xfId="0" applyFont="1" applyBorder="1" applyProtection="1">
      <protection locked="0"/>
    </xf>
    <xf numFmtId="9" fontId="11" fillId="0" borderId="32" xfId="1" applyFont="1" applyBorder="1" applyAlignment="1" applyProtection="1">
      <alignment horizontal="center" vertical="center"/>
    </xf>
    <xf numFmtId="9" fontId="11" fillId="0" borderId="47" xfId="1" applyFont="1" applyBorder="1" applyAlignment="1" applyProtection="1">
      <alignment horizontal="center" vertical="center"/>
    </xf>
    <xf numFmtId="9" fontId="11" fillId="0" borderId="48" xfId="1" applyFont="1" applyBorder="1" applyAlignment="1" applyProtection="1">
      <alignment horizontal="center" vertical="center"/>
    </xf>
    <xf numFmtId="0" fontId="6" fillId="0" borderId="32" xfId="0" applyFont="1" applyBorder="1" applyAlignment="1">
      <alignment horizontal="center" vertical="center" wrapText="1"/>
    </xf>
    <xf numFmtId="14" fontId="6" fillId="0" borderId="37" xfId="0" applyNumberFormat="1" applyFont="1" applyBorder="1" applyAlignment="1">
      <alignment horizontal="center" vertical="center" wrapText="1"/>
    </xf>
    <xf numFmtId="0" fontId="6" fillId="0" borderId="17" xfId="0" applyFont="1" applyBorder="1" applyAlignment="1">
      <alignment horizontal="center" vertical="center" wrapText="1"/>
    </xf>
    <xf numFmtId="14" fontId="6" fillId="0" borderId="26" xfId="0" applyNumberFormat="1" applyFont="1" applyBorder="1" applyAlignment="1">
      <alignment horizontal="center" vertical="center" wrapText="1"/>
    </xf>
    <xf numFmtId="0" fontId="29" fillId="20" borderId="13" xfId="0" applyFont="1" applyFill="1" applyBorder="1" applyAlignment="1">
      <alignment horizontal="center" vertical="center" wrapText="1"/>
    </xf>
    <xf numFmtId="0" fontId="29" fillId="20" borderId="6" xfId="0" applyFont="1" applyFill="1" applyBorder="1" applyAlignment="1">
      <alignment horizontal="center" vertical="center" wrapText="1"/>
    </xf>
    <xf numFmtId="0" fontId="30" fillId="14" borderId="13" xfId="0" applyFont="1" applyFill="1" applyBorder="1" applyAlignment="1">
      <alignment horizontal="center" vertical="center"/>
    </xf>
    <xf numFmtId="0" fontId="31" fillId="14" borderId="9" xfId="0" applyFont="1" applyFill="1" applyBorder="1" applyAlignment="1">
      <alignment horizontal="center" vertical="center" wrapText="1"/>
    </xf>
    <xf numFmtId="0" fontId="31" fillId="14" borderId="13" xfId="0" applyFont="1" applyFill="1" applyBorder="1" applyAlignment="1">
      <alignment horizontal="center" vertical="center" wrapText="1"/>
    </xf>
    <xf numFmtId="0" fontId="31" fillId="0" borderId="13" xfId="0" applyFont="1" applyBorder="1" applyAlignment="1">
      <alignment horizontal="center" vertical="center" wrapText="1"/>
    </xf>
    <xf numFmtId="0" fontId="35" fillId="0" borderId="6" xfId="0" applyFont="1" applyBorder="1" applyAlignment="1" applyProtection="1">
      <alignment horizontal="center" vertical="center" wrapText="1"/>
      <protection hidden="1"/>
    </xf>
    <xf numFmtId="0" fontId="36" fillId="3" borderId="13" xfId="0" applyFont="1" applyFill="1" applyBorder="1" applyAlignment="1" applyProtection="1">
      <alignment horizontal="center" vertical="center" textRotation="90" wrapText="1"/>
      <protection hidden="1"/>
    </xf>
    <xf numFmtId="0" fontId="12" fillId="14" borderId="25" xfId="0" applyFont="1" applyFill="1" applyBorder="1" applyAlignment="1" applyProtection="1">
      <alignment horizontal="center"/>
      <protection locked="0"/>
    </xf>
    <xf numFmtId="0" fontId="12" fillId="14" borderId="19" xfId="0" applyFont="1" applyFill="1" applyBorder="1" applyAlignment="1" applyProtection="1">
      <alignment horizontal="center"/>
      <protection locked="0"/>
    </xf>
    <xf numFmtId="0" fontId="21" fillId="14" borderId="19" xfId="0" applyFont="1" applyFill="1" applyBorder="1" applyAlignment="1" applyProtection="1">
      <alignment horizontal="center" vertical="center"/>
      <protection locked="0"/>
    </xf>
    <xf numFmtId="0" fontId="21" fillId="14" borderId="19" xfId="0" applyFont="1" applyFill="1" applyBorder="1" applyAlignment="1" applyProtection="1">
      <alignment horizontal="left" vertical="center"/>
      <protection locked="0"/>
    </xf>
    <xf numFmtId="0" fontId="21" fillId="14" borderId="26" xfId="0" applyFont="1" applyFill="1" applyBorder="1" applyAlignment="1" applyProtection="1">
      <alignment horizontal="left" vertical="center"/>
      <protection locked="0"/>
    </xf>
    <xf numFmtId="0" fontId="12" fillId="14" borderId="21" xfId="0" applyFont="1" applyFill="1" applyBorder="1" applyAlignment="1" applyProtection="1">
      <alignment horizontal="center"/>
      <protection locked="0"/>
    </xf>
    <xf numFmtId="0" fontId="12" fillId="14" borderId="0" xfId="0" applyFont="1" applyFill="1" applyAlignment="1" applyProtection="1">
      <alignment horizontal="center"/>
      <protection locked="0"/>
    </xf>
    <xf numFmtId="0" fontId="12" fillId="14" borderId="0" xfId="0" applyFont="1" applyFill="1" applyAlignment="1" applyProtection="1">
      <alignment horizontal="left" vertical="center"/>
      <protection locked="0"/>
    </xf>
    <xf numFmtId="0" fontId="21" fillId="14" borderId="0" xfId="0" applyFont="1" applyFill="1" applyAlignment="1" applyProtection="1">
      <alignment horizontal="center" vertical="center"/>
      <protection locked="0"/>
    </xf>
    <xf numFmtId="0" fontId="21" fillId="14" borderId="0" xfId="0" applyFont="1" applyFill="1" applyAlignment="1" applyProtection="1">
      <alignment horizontal="left" vertical="center"/>
      <protection locked="0"/>
    </xf>
    <xf numFmtId="0" fontId="21" fillId="14" borderId="14" xfId="0" applyFont="1" applyFill="1" applyBorder="1" applyAlignment="1" applyProtection="1">
      <alignment horizontal="left" vertical="center"/>
      <protection locked="0"/>
    </xf>
    <xf numFmtId="165" fontId="37" fillId="21" borderId="54" xfId="0" applyNumberFormat="1" applyFont="1" applyFill="1" applyBorder="1" applyAlignment="1">
      <alignment horizontal="center" vertical="center" wrapText="1"/>
    </xf>
    <xf numFmtId="0" fontId="37" fillId="21" borderId="54" xfId="0" applyFont="1" applyFill="1" applyBorder="1" applyAlignment="1">
      <alignment horizontal="left" vertical="center" wrapText="1"/>
    </xf>
    <xf numFmtId="0" fontId="37" fillId="21" borderId="54" xfId="0" applyFont="1" applyFill="1" applyBorder="1" applyAlignment="1">
      <alignment horizontal="center" vertical="center" textRotation="90" wrapText="1"/>
    </xf>
    <xf numFmtId="0" fontId="38" fillId="21" borderId="54" xfId="0" applyFont="1" applyFill="1" applyBorder="1" applyAlignment="1">
      <alignment horizontal="center" vertical="center" textRotation="90" wrapText="1"/>
    </xf>
    <xf numFmtId="0" fontId="39" fillId="0" borderId="55" xfId="0" applyFont="1" applyBorder="1" applyAlignment="1">
      <alignment horizontal="center" vertical="center" wrapText="1"/>
    </xf>
    <xf numFmtId="0" fontId="23" fillId="0" borderId="0" xfId="0" applyFont="1" applyAlignment="1" applyProtection="1">
      <alignment horizontal="center" vertical="center" wrapText="1"/>
      <protection locked="0"/>
    </xf>
    <xf numFmtId="0" fontId="12" fillId="0" borderId="0" xfId="0" applyFont="1" applyAlignment="1" applyProtection="1">
      <alignment horizontal="center"/>
      <protection locked="0"/>
    </xf>
    <xf numFmtId="0" fontId="45" fillId="21" borderId="54" xfId="0" applyFont="1" applyFill="1" applyBorder="1" applyAlignment="1">
      <alignment horizontal="left" vertical="center" wrapText="1"/>
    </xf>
    <xf numFmtId="0" fontId="46" fillId="21" borderId="54" xfId="0" applyFont="1" applyFill="1" applyBorder="1" applyAlignment="1">
      <alignment horizontal="left" vertical="center" wrapText="1"/>
    </xf>
    <xf numFmtId="0" fontId="45" fillId="21" borderId="54" xfId="0" applyFont="1" applyFill="1" applyBorder="1" applyAlignment="1">
      <alignment horizontal="center" vertical="center" textRotation="90" wrapText="1"/>
    </xf>
    <xf numFmtId="0" fontId="45" fillId="21" borderId="54" xfId="0" applyFont="1" applyFill="1" applyBorder="1" applyAlignment="1">
      <alignment horizontal="center" vertical="center" wrapText="1"/>
    </xf>
    <xf numFmtId="0" fontId="24" fillId="14" borderId="7" xfId="0" applyFont="1" applyFill="1" applyBorder="1" applyAlignment="1" applyProtection="1">
      <alignment horizontal="center"/>
      <protection locked="0"/>
    </xf>
    <xf numFmtId="0" fontId="24" fillId="14" borderId="8" xfId="0" applyFont="1" applyFill="1" applyBorder="1" applyAlignment="1" applyProtection="1">
      <alignment horizontal="center"/>
      <protection locked="0"/>
    </xf>
    <xf numFmtId="0" fontId="24" fillId="14" borderId="9" xfId="0" applyFont="1" applyFill="1" applyBorder="1" applyAlignment="1" applyProtection="1">
      <alignment horizontal="center"/>
      <protection locked="0"/>
    </xf>
    <xf numFmtId="0" fontId="14" fillId="19" borderId="7" xfId="0" applyFont="1" applyFill="1" applyBorder="1" applyAlignment="1" applyProtection="1">
      <alignment horizontal="center" vertical="center" wrapText="1"/>
      <protection locked="0"/>
    </xf>
    <xf numFmtId="0" fontId="14" fillId="19" borderId="8" xfId="0" applyFont="1" applyFill="1" applyBorder="1" applyAlignment="1" applyProtection="1">
      <alignment horizontal="center" vertical="center" wrapText="1"/>
      <protection locked="0"/>
    </xf>
    <xf numFmtId="0" fontId="14" fillId="19" borderId="9" xfId="0" applyFont="1" applyFill="1" applyBorder="1" applyAlignment="1" applyProtection="1">
      <alignment horizontal="center" vertical="center" wrapText="1"/>
      <protection locked="0"/>
    </xf>
    <xf numFmtId="0" fontId="14" fillId="19" borderId="17" xfId="0" applyFont="1" applyFill="1" applyBorder="1" applyAlignment="1" applyProtection="1">
      <alignment horizontal="center" vertical="center" textRotation="90" wrapText="1"/>
      <protection locked="0"/>
    </xf>
    <xf numFmtId="0" fontId="14" fillId="19" borderId="11" xfId="0" applyFont="1" applyFill="1" applyBorder="1" applyAlignment="1" applyProtection="1">
      <alignment horizontal="center" vertical="center" textRotation="90" wrapText="1"/>
      <protection locked="0"/>
    </xf>
    <xf numFmtId="0" fontId="14" fillId="19" borderId="17" xfId="0" applyFont="1" applyFill="1" applyBorder="1" applyAlignment="1" applyProtection="1">
      <alignment horizontal="center" vertical="center" wrapText="1"/>
      <protection locked="0"/>
    </xf>
    <xf numFmtId="0" fontId="14" fillId="19" borderId="11" xfId="0" applyFont="1" applyFill="1" applyBorder="1" applyAlignment="1" applyProtection="1">
      <alignment horizontal="center" vertical="center" wrapText="1"/>
      <protection locked="0"/>
    </xf>
    <xf numFmtId="0" fontId="21" fillId="0" borderId="23" xfId="0" applyFont="1" applyBorder="1" applyAlignment="1" applyProtection="1">
      <alignment horizontal="left" vertical="center"/>
      <protection locked="0"/>
    </xf>
    <xf numFmtId="0" fontId="21" fillId="0" borderId="33" xfId="0" applyFont="1" applyBorder="1" applyAlignment="1" applyProtection="1">
      <alignment horizontal="left" vertical="center"/>
      <protection locked="0"/>
    </xf>
    <xf numFmtId="0" fontId="21" fillId="0" borderId="24" xfId="0" applyFont="1" applyBorder="1" applyAlignment="1" applyProtection="1">
      <alignment horizontal="left" vertical="center"/>
      <protection locked="0"/>
    </xf>
    <xf numFmtId="0" fontId="21" fillId="0" borderId="7" xfId="0" applyFont="1" applyBorder="1" applyAlignment="1" applyProtection="1">
      <alignment horizontal="center" vertical="center"/>
      <protection locked="0"/>
    </xf>
    <xf numFmtId="0" fontId="21" fillId="0" borderId="8" xfId="0" applyFont="1" applyBorder="1" applyAlignment="1" applyProtection="1">
      <alignment horizontal="center" vertical="center"/>
      <protection locked="0"/>
    </xf>
    <xf numFmtId="0" fontId="21" fillId="0" borderId="9" xfId="0" applyFont="1" applyBorder="1" applyAlignment="1" applyProtection="1">
      <alignment horizontal="center" vertical="center"/>
      <protection locked="0"/>
    </xf>
    <xf numFmtId="0" fontId="21" fillId="0" borderId="45" xfId="0" applyFont="1" applyBorder="1" applyAlignment="1" applyProtection="1">
      <alignment horizontal="left" vertical="center"/>
      <protection locked="0"/>
    </xf>
    <xf numFmtId="0" fontId="21" fillId="0" borderId="43" xfId="0" applyFont="1" applyBorder="1" applyAlignment="1" applyProtection="1">
      <alignment horizontal="left" vertical="center"/>
      <protection locked="0"/>
    </xf>
    <xf numFmtId="0" fontId="21" fillId="0" borderId="44" xfId="0" applyFont="1" applyBorder="1" applyAlignment="1" applyProtection="1">
      <alignment horizontal="left" vertical="center"/>
      <protection locked="0"/>
    </xf>
    <xf numFmtId="0" fontId="14" fillId="19" borderId="7" xfId="0" applyFont="1" applyFill="1" applyBorder="1" applyAlignment="1" applyProtection="1">
      <alignment horizontal="center" vertical="center"/>
      <protection locked="0"/>
    </xf>
    <xf numFmtId="0" fontId="14" fillId="19" borderId="8" xfId="0" applyFont="1" applyFill="1" applyBorder="1" applyAlignment="1" applyProtection="1">
      <alignment horizontal="center" vertical="center"/>
      <protection locked="0"/>
    </xf>
    <xf numFmtId="0" fontId="14" fillId="19" borderId="9" xfId="0" applyFont="1" applyFill="1" applyBorder="1" applyAlignment="1" applyProtection="1">
      <alignment horizontal="center" vertical="center"/>
      <protection locked="0"/>
    </xf>
    <xf numFmtId="0" fontId="12" fillId="0" borderId="25" xfId="0" applyFont="1" applyBorder="1" applyAlignment="1" applyProtection="1">
      <alignment horizontal="center"/>
      <protection locked="0"/>
    </xf>
    <xf numFmtId="0" fontId="12" fillId="0" borderId="19" xfId="0" applyFont="1" applyBorder="1" applyAlignment="1" applyProtection="1">
      <alignment horizontal="center"/>
      <protection locked="0"/>
    </xf>
    <xf numFmtId="0" fontId="12" fillId="0" borderId="26" xfId="0" applyFont="1" applyBorder="1" applyAlignment="1" applyProtection="1">
      <alignment horizontal="center"/>
      <protection locked="0"/>
    </xf>
    <xf numFmtId="0" fontId="12" fillId="0" borderId="18" xfId="0" applyFont="1" applyBorder="1" applyAlignment="1" applyProtection="1">
      <alignment horizontal="center"/>
      <protection locked="0"/>
    </xf>
    <xf numFmtId="0" fontId="12" fillId="0" borderId="15" xfId="0" applyFont="1" applyBorder="1" applyAlignment="1" applyProtection="1">
      <alignment horizontal="center"/>
      <protection locked="0"/>
    </xf>
    <xf numFmtId="0" fontId="12" fillId="0" borderId="13" xfId="0" applyFont="1" applyBorder="1" applyAlignment="1" applyProtection="1">
      <alignment horizontal="center"/>
      <protection locked="0"/>
    </xf>
    <xf numFmtId="0" fontId="12" fillId="14" borderId="18" xfId="0" applyFont="1" applyFill="1" applyBorder="1" applyAlignment="1" applyProtection="1">
      <alignment horizontal="center"/>
      <protection locked="0"/>
    </xf>
    <xf numFmtId="0" fontId="12" fillId="14" borderId="15" xfId="0" applyFont="1" applyFill="1" applyBorder="1" applyAlignment="1" applyProtection="1">
      <alignment horizontal="center"/>
      <protection locked="0"/>
    </xf>
    <xf numFmtId="0" fontId="12" fillId="14" borderId="13" xfId="0" applyFont="1" applyFill="1" applyBorder="1" applyAlignment="1" applyProtection="1">
      <alignment horizontal="center"/>
      <protection locked="0"/>
    </xf>
    <xf numFmtId="0" fontId="19" fillId="4" borderId="7" xfId="0" applyFont="1" applyFill="1" applyBorder="1" applyAlignment="1" applyProtection="1">
      <alignment horizontal="center" vertical="center"/>
      <protection locked="0"/>
    </xf>
    <xf numFmtId="0" fontId="19" fillId="4" borderId="8" xfId="0" applyFont="1" applyFill="1" applyBorder="1" applyAlignment="1" applyProtection="1">
      <alignment horizontal="center" vertical="center"/>
      <protection locked="0"/>
    </xf>
    <xf numFmtId="0" fontId="19" fillId="5" borderId="7" xfId="0" applyFont="1" applyFill="1" applyBorder="1" applyAlignment="1" applyProtection="1">
      <alignment horizontal="center" vertical="center"/>
      <protection locked="0"/>
    </xf>
    <xf numFmtId="0" fontId="19" fillId="5" borderId="8" xfId="0" applyFont="1" applyFill="1" applyBorder="1" applyAlignment="1" applyProtection="1">
      <alignment horizontal="center" vertical="center"/>
      <protection locked="0"/>
    </xf>
    <xf numFmtId="0" fontId="19" fillId="5" borderId="9" xfId="0" applyFont="1" applyFill="1" applyBorder="1" applyAlignment="1" applyProtection="1">
      <alignment horizontal="center" vertical="center"/>
      <protection locked="0"/>
    </xf>
    <xf numFmtId="0" fontId="19" fillId="6" borderId="7" xfId="0" applyFont="1" applyFill="1" applyBorder="1" applyAlignment="1" applyProtection="1">
      <alignment horizontal="center" vertical="center"/>
      <protection locked="0"/>
    </xf>
    <xf numFmtId="0" fontId="19" fillId="6" borderId="8" xfId="0" applyFont="1" applyFill="1" applyBorder="1" applyAlignment="1" applyProtection="1">
      <alignment horizontal="center" vertical="center"/>
      <protection locked="0"/>
    </xf>
    <xf numFmtId="0" fontId="19" fillId="6" borderId="10" xfId="0" applyFont="1" applyFill="1" applyBorder="1" applyAlignment="1" applyProtection="1">
      <alignment horizontal="center" vertical="center"/>
      <protection locked="0"/>
    </xf>
    <xf numFmtId="0" fontId="19" fillId="7" borderId="16" xfId="0" applyFont="1" applyFill="1" applyBorder="1" applyAlignment="1" applyProtection="1">
      <alignment horizontal="center" vertical="center" wrapText="1"/>
      <protection locked="0"/>
    </xf>
    <xf numFmtId="0" fontId="19" fillId="7" borderId="9" xfId="0" applyFont="1" applyFill="1" applyBorder="1" applyAlignment="1" applyProtection="1">
      <alignment horizontal="center" vertical="center" wrapText="1"/>
      <protection locked="0"/>
    </xf>
    <xf numFmtId="0" fontId="12" fillId="14" borderId="52" xfId="0" applyFont="1" applyFill="1" applyBorder="1" applyAlignment="1" applyProtection="1">
      <alignment horizontal="left" vertical="center"/>
      <protection locked="0"/>
    </xf>
    <xf numFmtId="0" fontId="12" fillId="14" borderId="0" xfId="0" applyFont="1" applyFill="1" applyAlignment="1" applyProtection="1">
      <alignment horizontal="left" vertical="center"/>
      <protection locked="0"/>
    </xf>
    <xf numFmtId="0" fontId="12" fillId="14" borderId="53" xfId="0" applyFont="1" applyFill="1" applyBorder="1" applyAlignment="1" applyProtection="1">
      <alignment horizontal="left" vertical="center"/>
      <protection locked="0"/>
    </xf>
    <xf numFmtId="0" fontId="21" fillId="14" borderId="50" xfId="0" applyFont="1" applyFill="1" applyBorder="1" applyAlignment="1" applyProtection="1">
      <alignment horizontal="center" vertical="center"/>
      <protection locked="0"/>
    </xf>
    <xf numFmtId="0" fontId="21" fillId="14" borderId="51" xfId="0" applyFont="1" applyFill="1" applyBorder="1" applyAlignment="1" applyProtection="1">
      <alignment horizontal="center" vertical="center"/>
      <protection locked="0"/>
    </xf>
    <xf numFmtId="0" fontId="18" fillId="14" borderId="28" xfId="0" applyFont="1" applyFill="1" applyBorder="1" applyAlignment="1">
      <alignment horizontal="left" vertical="center"/>
    </xf>
    <xf numFmtId="0" fontId="18" fillId="14" borderId="29" xfId="0" applyFont="1" applyFill="1" applyBorder="1" applyAlignment="1">
      <alignment horizontal="left" vertical="center"/>
    </xf>
    <xf numFmtId="0" fontId="18" fillId="14" borderId="30" xfId="0" applyFont="1" applyFill="1" applyBorder="1" applyAlignment="1">
      <alignment horizontal="left" vertical="center"/>
    </xf>
    <xf numFmtId="0" fontId="18" fillId="14" borderId="1" xfId="0" applyFont="1" applyFill="1" applyBorder="1" applyAlignment="1">
      <alignment horizontal="left" vertical="center"/>
    </xf>
    <xf numFmtId="0" fontId="18" fillId="14" borderId="27" xfId="0" applyFont="1" applyFill="1" applyBorder="1" applyAlignment="1">
      <alignment horizontal="left" vertical="center"/>
    </xf>
    <xf numFmtId="0" fontId="18" fillId="14" borderId="2" xfId="0" applyFont="1" applyFill="1" applyBorder="1" applyAlignment="1">
      <alignment horizontal="left" vertical="center"/>
    </xf>
    <xf numFmtId="0" fontId="12" fillId="0" borderId="0" xfId="0" applyFont="1" applyAlignment="1" applyProtection="1">
      <alignment horizontal="center"/>
      <protection locked="0"/>
    </xf>
    <xf numFmtId="0" fontId="12" fillId="0" borderId="14" xfId="0" applyFont="1" applyBorder="1" applyAlignment="1" applyProtection="1">
      <alignment horizontal="center"/>
      <protection locked="0"/>
    </xf>
    <xf numFmtId="0" fontId="21" fillId="0" borderId="7" xfId="0" applyFont="1" applyBorder="1" applyAlignment="1" applyProtection="1">
      <alignment horizontal="left" vertical="center"/>
      <protection locked="0"/>
    </xf>
    <xf numFmtId="0" fontId="21" fillId="0" borderId="8" xfId="0" applyFont="1" applyBorder="1" applyAlignment="1" applyProtection="1">
      <alignment horizontal="left" vertical="center"/>
      <protection locked="0"/>
    </xf>
    <xf numFmtId="0" fontId="21" fillId="0" borderId="9" xfId="0" applyFont="1" applyBorder="1" applyAlignment="1" applyProtection="1">
      <alignment horizontal="left" vertical="center"/>
      <protection locked="0"/>
    </xf>
    <xf numFmtId="0" fontId="21" fillId="0" borderId="25" xfId="0" applyFont="1" applyBorder="1" applyAlignment="1" applyProtection="1">
      <alignment horizontal="center" vertical="center"/>
      <protection locked="0"/>
    </xf>
    <xf numFmtId="0" fontId="21" fillId="0" borderId="19" xfId="0" applyFont="1" applyBorder="1" applyAlignment="1" applyProtection="1">
      <alignment horizontal="center" vertical="center"/>
      <protection locked="0"/>
    </xf>
    <xf numFmtId="0" fontId="21" fillId="0" borderId="26" xfId="0" applyFont="1" applyBorder="1" applyAlignment="1" applyProtection="1">
      <alignment horizontal="center" vertical="center"/>
      <protection locked="0"/>
    </xf>
    <xf numFmtId="0" fontId="21" fillId="0" borderId="25" xfId="0" applyFont="1" applyBorder="1" applyAlignment="1" applyProtection="1">
      <alignment horizontal="left" vertical="center"/>
      <protection locked="0"/>
    </xf>
    <xf numFmtId="0" fontId="21" fillId="0" borderId="19" xfId="0" applyFont="1" applyBorder="1" applyAlignment="1" applyProtection="1">
      <alignment horizontal="left" vertical="center"/>
      <protection locked="0"/>
    </xf>
    <xf numFmtId="0" fontId="21" fillId="0" borderId="26" xfId="0" applyFont="1" applyBorder="1" applyAlignment="1" applyProtection="1">
      <alignment horizontal="left" vertical="center"/>
      <protection locked="0"/>
    </xf>
    <xf numFmtId="0" fontId="12" fillId="0" borderId="7" xfId="0" applyFont="1" applyBorder="1" applyAlignment="1" applyProtection="1">
      <alignment horizontal="center"/>
      <protection locked="0"/>
    </xf>
    <xf numFmtId="0" fontId="12" fillId="0" borderId="8" xfId="0" applyFont="1" applyBorder="1" applyAlignment="1" applyProtection="1">
      <alignment horizontal="center"/>
      <protection locked="0"/>
    </xf>
    <xf numFmtId="0" fontId="12" fillId="0" borderId="9" xfId="0" applyFont="1" applyBorder="1" applyAlignment="1" applyProtection="1">
      <alignment horizontal="center"/>
      <protection locked="0"/>
    </xf>
    <xf numFmtId="0" fontId="25" fillId="0" borderId="3" xfId="0" applyFont="1" applyBorder="1" applyAlignment="1">
      <alignment horizontal="center"/>
    </xf>
    <xf numFmtId="0" fontId="25" fillId="0" borderId="31" xfId="0" applyFont="1" applyBorder="1" applyAlignment="1">
      <alignment horizontal="center"/>
    </xf>
    <xf numFmtId="0" fontId="25" fillId="0" borderId="4" xfId="0" applyFont="1" applyBorder="1" applyAlignment="1">
      <alignment horizontal="center"/>
    </xf>
    <xf numFmtId="0" fontId="6" fillId="0" borderId="1" xfId="0" applyFont="1" applyBorder="1" applyAlignment="1">
      <alignment horizontal="left" vertical="center" wrapText="1"/>
    </xf>
    <xf numFmtId="0" fontId="6" fillId="0" borderId="27" xfId="0" applyFont="1" applyBorder="1" applyAlignment="1">
      <alignment horizontal="left" vertical="center" wrapText="1"/>
    </xf>
    <xf numFmtId="0" fontId="6" fillId="0" borderId="2" xfId="0" applyFont="1" applyBorder="1" applyAlignment="1">
      <alignment horizontal="left" vertical="center" wrapText="1"/>
    </xf>
    <xf numFmtId="0" fontId="18" fillId="0" borderId="1" xfId="0" applyFont="1" applyBorder="1" applyAlignment="1">
      <alignment horizontal="left" vertical="center"/>
    </xf>
    <xf numFmtId="0" fontId="18" fillId="0" borderId="27" xfId="0" applyFont="1" applyBorder="1" applyAlignment="1">
      <alignment horizontal="left" vertical="center"/>
    </xf>
    <xf numFmtId="0" fontId="18" fillId="0" borderId="2" xfId="0" applyFont="1" applyBorder="1" applyAlignment="1">
      <alignment horizontal="left" vertical="center"/>
    </xf>
    <xf numFmtId="0" fontId="6" fillId="14" borderId="1" xfId="0" applyFont="1" applyFill="1" applyBorder="1" applyAlignment="1">
      <alignment horizontal="left" vertical="center" wrapText="1"/>
    </xf>
    <xf numFmtId="0" fontId="6" fillId="14" borderId="27" xfId="0" applyFont="1" applyFill="1" applyBorder="1" applyAlignment="1">
      <alignment horizontal="left" vertical="center" wrapText="1"/>
    </xf>
    <xf numFmtId="0" fontId="6" fillId="14" borderId="2" xfId="0" applyFont="1" applyFill="1" applyBorder="1" applyAlignment="1">
      <alignment horizontal="left" vertical="center" wrapText="1"/>
    </xf>
    <xf numFmtId="0" fontId="15" fillId="14" borderId="1" xfId="0" applyFont="1" applyFill="1" applyBorder="1" applyAlignment="1">
      <alignment horizontal="left" vertical="top" wrapText="1"/>
    </xf>
    <xf numFmtId="0" fontId="6" fillId="14" borderId="27" xfId="0" applyFont="1" applyFill="1" applyBorder="1" applyAlignment="1">
      <alignment horizontal="left" vertical="top" wrapText="1"/>
    </xf>
    <xf numFmtId="0" fontId="6" fillId="14" borderId="2" xfId="0" applyFont="1" applyFill="1" applyBorder="1" applyAlignment="1">
      <alignment horizontal="left" vertical="top" wrapText="1"/>
    </xf>
    <xf numFmtId="0" fontId="15" fillId="14" borderId="27" xfId="0" applyFont="1" applyFill="1" applyBorder="1" applyAlignment="1">
      <alignment horizontal="left" vertical="top" wrapText="1"/>
    </xf>
    <xf numFmtId="0" fontId="15" fillId="14" borderId="2" xfId="0" applyFont="1" applyFill="1" applyBorder="1" applyAlignment="1">
      <alignment horizontal="left" vertical="top" wrapText="1"/>
    </xf>
    <xf numFmtId="0" fontId="6" fillId="0" borderId="1"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2" xfId="0" applyFont="1" applyBorder="1" applyAlignment="1">
      <alignment horizontal="justify" vertical="center" wrapText="1"/>
    </xf>
    <xf numFmtId="0" fontId="11" fillId="14" borderId="25" xfId="0" applyFont="1" applyFill="1" applyBorder="1" applyAlignment="1">
      <alignment horizontal="center"/>
    </xf>
    <xf numFmtId="0" fontId="11" fillId="14" borderId="19" xfId="0" applyFont="1" applyFill="1" applyBorder="1" applyAlignment="1">
      <alignment horizontal="center"/>
    </xf>
    <xf numFmtId="0" fontId="11" fillId="14" borderId="21" xfId="0" applyFont="1" applyFill="1" applyBorder="1" applyAlignment="1">
      <alignment horizontal="center"/>
    </xf>
    <xf numFmtId="0" fontId="11" fillId="14" borderId="0" xfId="0" applyFont="1" applyFill="1" applyAlignment="1">
      <alignment horizontal="center"/>
    </xf>
    <xf numFmtId="0" fontId="11" fillId="14" borderId="26" xfId="0" applyFont="1" applyFill="1" applyBorder="1" applyAlignment="1">
      <alignment horizontal="center"/>
    </xf>
    <xf numFmtId="0" fontId="11" fillId="14" borderId="14" xfId="0" applyFont="1" applyFill="1" applyBorder="1" applyAlignment="1">
      <alignment horizontal="center"/>
    </xf>
    <xf numFmtId="0" fontId="27" fillId="14" borderId="7" xfId="0" applyFont="1" applyFill="1" applyBorder="1" applyAlignment="1">
      <alignment horizontal="center" vertical="center"/>
    </xf>
    <xf numFmtId="0" fontId="27" fillId="14" borderId="8" xfId="0" applyFont="1" applyFill="1" applyBorder="1" applyAlignment="1">
      <alignment horizontal="center" vertical="center"/>
    </xf>
    <xf numFmtId="0" fontId="27" fillId="14" borderId="9" xfId="0" applyFont="1" applyFill="1" applyBorder="1" applyAlignment="1">
      <alignment horizontal="center" vertical="center"/>
    </xf>
    <xf numFmtId="0" fontId="28" fillId="20" borderId="12" xfId="0" applyFont="1" applyFill="1" applyBorder="1" applyAlignment="1">
      <alignment horizontal="center" vertical="center" textRotation="90"/>
    </xf>
    <xf numFmtId="0" fontId="28" fillId="20" borderId="11" xfId="0" applyFont="1" applyFill="1" applyBorder="1" applyAlignment="1">
      <alignment horizontal="center" vertical="center" textRotation="90"/>
    </xf>
    <xf numFmtId="0" fontId="29" fillId="20" borderId="25" xfId="0" applyFont="1" applyFill="1" applyBorder="1" applyAlignment="1">
      <alignment horizontal="center" vertical="center" wrapText="1"/>
    </xf>
    <xf numFmtId="0" fontId="29" fillId="20" borderId="19" xfId="0" applyFont="1" applyFill="1" applyBorder="1" applyAlignment="1">
      <alignment horizontal="center" vertical="center" wrapText="1"/>
    </xf>
    <xf numFmtId="0" fontId="29" fillId="20" borderId="7" xfId="0" applyFont="1" applyFill="1" applyBorder="1" applyAlignment="1">
      <alignment horizontal="center" vertical="center" wrapText="1"/>
    </xf>
    <xf numFmtId="0" fontId="29" fillId="20" borderId="9" xfId="0" applyFont="1" applyFill="1" applyBorder="1" applyAlignment="1">
      <alignment horizontal="center" vertical="center" wrapText="1"/>
    </xf>
    <xf numFmtId="0" fontId="30" fillId="0" borderId="7" xfId="0" applyFont="1" applyBorder="1" applyAlignment="1">
      <alignment horizontal="center" vertical="center" wrapText="1"/>
    </xf>
    <xf numFmtId="0" fontId="30" fillId="0" borderId="9"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9" xfId="0" applyFont="1" applyBorder="1" applyAlignment="1">
      <alignment horizontal="center" vertical="center" wrapText="1"/>
    </xf>
    <xf numFmtId="0" fontId="30" fillId="14" borderId="7" xfId="0" applyFont="1" applyFill="1" applyBorder="1" applyAlignment="1">
      <alignment horizontal="center" vertical="center" wrapText="1"/>
    </xf>
    <xf numFmtId="0" fontId="30" fillId="14" borderId="9" xfId="0" applyFont="1" applyFill="1" applyBorder="1" applyAlignment="1">
      <alignment horizontal="center" vertical="center" wrapText="1"/>
    </xf>
    <xf numFmtId="0" fontId="31" fillId="14" borderId="8" xfId="0" applyFont="1" applyFill="1" applyBorder="1" applyAlignment="1">
      <alignment horizontal="center" vertical="center" wrapText="1"/>
    </xf>
    <xf numFmtId="0" fontId="31" fillId="14" borderId="9" xfId="0" applyFont="1" applyFill="1" applyBorder="1" applyAlignment="1">
      <alignment horizontal="center" vertical="center" wrapText="1"/>
    </xf>
    <xf numFmtId="0" fontId="11" fillId="0" borderId="21" xfId="0" applyFont="1" applyBorder="1" applyAlignment="1">
      <alignment horizontal="center"/>
    </xf>
    <xf numFmtId="0" fontId="11" fillId="0" borderId="0" xfId="0" applyFont="1" applyAlignment="1">
      <alignment horizontal="center"/>
    </xf>
    <xf numFmtId="0" fontId="26" fillId="0" borderId="7" xfId="0" applyFont="1" applyBorder="1" applyAlignment="1">
      <alignment horizontal="center" vertical="center"/>
    </xf>
    <xf numFmtId="0" fontId="26" fillId="0" borderId="8" xfId="0" applyFont="1" applyBorder="1" applyAlignment="1">
      <alignment horizontal="center" vertical="center"/>
    </xf>
    <xf numFmtId="0" fontId="26" fillId="0" borderId="9" xfId="0" applyFont="1" applyBorder="1" applyAlignment="1">
      <alignment horizontal="center" vertical="center"/>
    </xf>
    <xf numFmtId="0" fontId="11" fillId="0" borderId="14" xfId="0" applyFont="1" applyBorder="1" applyAlignment="1">
      <alignment horizontal="center"/>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3" xfId="0" applyFont="1" applyFill="1" applyBorder="1" applyAlignment="1">
      <alignment horizontal="center" vertical="center"/>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1" fillId="14" borderId="15" xfId="0" applyFont="1" applyFill="1" applyBorder="1" applyAlignment="1">
      <alignment horizontal="center"/>
    </xf>
    <xf numFmtId="0" fontId="25" fillId="14" borderId="25" xfId="0" applyFont="1" applyFill="1" applyBorder="1" applyAlignment="1">
      <alignment horizontal="center" vertical="center"/>
    </xf>
    <xf numFmtId="0" fontId="25" fillId="14" borderId="19" xfId="0" applyFont="1" applyFill="1" applyBorder="1" applyAlignment="1">
      <alignment horizontal="center" vertical="center"/>
    </xf>
    <xf numFmtId="0" fontId="25" fillId="14" borderId="26" xfId="0" applyFont="1" applyFill="1" applyBorder="1" applyAlignment="1">
      <alignment horizontal="center" vertical="center"/>
    </xf>
    <xf numFmtId="0" fontId="25" fillId="14" borderId="18" xfId="0" applyFont="1" applyFill="1" applyBorder="1" applyAlignment="1">
      <alignment horizontal="center" vertical="center"/>
    </xf>
    <xf numFmtId="0" fontId="25" fillId="14" borderId="15" xfId="0" applyFont="1" applyFill="1" applyBorder="1" applyAlignment="1">
      <alignment horizontal="center" vertical="center"/>
    </xf>
    <xf numFmtId="0" fontId="25" fillId="14" borderId="13" xfId="0" applyFont="1" applyFill="1" applyBorder="1" applyAlignment="1">
      <alignment horizontal="center" vertical="center"/>
    </xf>
    <xf numFmtId="0" fontId="34" fillId="10" borderId="7" xfId="0" applyFont="1" applyFill="1" applyBorder="1" applyAlignment="1">
      <alignment horizontal="center" vertical="center" wrapText="1"/>
    </xf>
    <xf numFmtId="0" fontId="34" fillId="10" borderId="9" xfId="0" applyFont="1" applyFill="1" applyBorder="1" applyAlignment="1">
      <alignment horizontal="center" vertical="center" wrapText="1"/>
    </xf>
    <xf numFmtId="0" fontId="31" fillId="0" borderId="7" xfId="0" applyFont="1" applyBorder="1" applyAlignment="1">
      <alignment horizontal="center" vertical="center" wrapText="1"/>
    </xf>
    <xf numFmtId="0" fontId="34" fillId="11" borderId="21" xfId="0" applyFont="1" applyFill="1" applyBorder="1" applyAlignment="1">
      <alignment horizontal="center" vertical="center" wrapText="1"/>
    </xf>
    <xf numFmtId="0" fontId="34" fillId="11" borderId="14" xfId="0" applyFont="1" applyFill="1" applyBorder="1" applyAlignment="1">
      <alignment horizontal="center" vertical="center" wrapText="1"/>
    </xf>
    <xf numFmtId="0" fontId="34" fillId="12" borderId="7" xfId="0" applyFont="1" applyFill="1" applyBorder="1" applyAlignment="1">
      <alignment horizontal="center" vertical="center" wrapText="1"/>
    </xf>
    <xf numFmtId="0" fontId="34" fillId="12" borderId="9" xfId="0" applyFont="1" applyFill="1" applyBorder="1" applyAlignment="1">
      <alignment horizontal="center" vertical="center" wrapText="1"/>
    </xf>
    <xf numFmtId="0" fontId="31" fillId="0" borderId="18"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25" xfId="0" applyFont="1" applyBorder="1" applyAlignment="1">
      <alignment horizontal="center" vertical="center" wrapText="1"/>
    </xf>
    <xf numFmtId="0" fontId="31" fillId="0" borderId="26" xfId="0" applyFont="1" applyBorder="1" applyAlignment="1">
      <alignment horizontal="center" vertical="center" wrapText="1"/>
    </xf>
    <xf numFmtId="0" fontId="3" fillId="0" borderId="17" xfId="0" applyFont="1" applyBorder="1" applyAlignment="1">
      <alignment horizontal="center" vertical="center" textRotation="90"/>
    </xf>
    <xf numFmtId="0" fontId="3" fillId="0" borderId="12" xfId="0" applyFont="1" applyBorder="1" applyAlignment="1">
      <alignment horizontal="center" vertical="center" textRotation="90"/>
    </xf>
    <xf numFmtId="0" fontId="3" fillId="0" borderId="11" xfId="0" applyFont="1" applyBorder="1" applyAlignment="1">
      <alignment horizontal="center" vertical="center" textRotation="90"/>
    </xf>
    <xf numFmtId="0" fontId="6" fillId="14" borderId="0" xfId="0" applyFont="1" applyFill="1" applyAlignment="1">
      <alignment horizontal="center" vertical="center" textRotation="90"/>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2" fillId="8" borderId="7" xfId="0" applyFont="1" applyFill="1" applyBorder="1" applyAlignment="1">
      <alignment horizontal="center" vertical="center" wrapText="1"/>
    </xf>
    <xf numFmtId="0" fontId="32" fillId="8" borderId="9" xfId="0" applyFont="1" applyFill="1" applyBorder="1" applyAlignment="1">
      <alignment horizontal="center" vertical="center" wrapText="1"/>
    </xf>
    <xf numFmtId="0" fontId="33" fillId="8" borderId="7" xfId="0" applyFont="1" applyFill="1" applyBorder="1" applyAlignment="1">
      <alignment horizontal="center" vertical="center" wrapText="1"/>
    </xf>
    <xf numFmtId="0" fontId="33" fillId="8" borderId="9" xfId="0" applyFont="1" applyFill="1" applyBorder="1" applyAlignment="1">
      <alignment horizontal="center" vertical="center" wrapText="1"/>
    </xf>
    <xf numFmtId="0" fontId="34" fillId="9" borderId="21" xfId="0" applyFont="1" applyFill="1" applyBorder="1" applyAlignment="1">
      <alignment horizontal="center" vertical="center" wrapText="1"/>
    </xf>
    <xf numFmtId="0" fontId="34" fillId="9" borderId="1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6" fillId="16" borderId="23" xfId="0" applyFont="1" applyFill="1" applyBorder="1" applyAlignment="1">
      <alignment horizontal="center" vertical="center" wrapText="1"/>
    </xf>
    <xf numFmtId="0" fontId="16" fillId="16" borderId="24" xfId="0" applyFont="1" applyFill="1" applyBorder="1" applyAlignment="1">
      <alignment horizontal="center" vertical="center" wrapText="1"/>
    </xf>
    <xf numFmtId="0" fontId="15" fillId="14" borderId="15" xfId="0" applyFont="1" applyFill="1" applyBorder="1" applyAlignment="1">
      <alignment horizontal="left" vertical="center" wrapText="1"/>
    </xf>
    <xf numFmtId="0" fontId="13" fillId="15" borderId="7" xfId="0" applyFont="1" applyFill="1" applyBorder="1" applyAlignment="1">
      <alignment horizontal="center" wrapText="1"/>
    </xf>
    <xf numFmtId="0" fontId="13" fillId="15" borderId="9" xfId="0" applyFont="1" applyFill="1" applyBorder="1" applyAlignment="1">
      <alignment horizontal="center" wrapText="1"/>
    </xf>
    <xf numFmtId="0" fontId="15" fillId="15" borderId="18" xfId="0" applyFont="1" applyFill="1" applyBorder="1" applyAlignment="1">
      <alignment horizontal="justify" vertical="justify" wrapText="1"/>
    </xf>
    <xf numFmtId="0" fontId="15" fillId="15" borderId="13" xfId="0" applyFont="1" applyFill="1" applyBorder="1" applyAlignment="1">
      <alignment horizontal="justify" vertical="justify" wrapText="1"/>
    </xf>
    <xf numFmtId="0" fontId="15" fillId="16" borderId="7" xfId="0" applyFont="1" applyFill="1" applyBorder="1" applyAlignment="1">
      <alignment horizontal="justify" wrapText="1"/>
    </xf>
    <xf numFmtId="0" fontId="15" fillId="16" borderId="9" xfId="0" applyFont="1" applyFill="1" applyBorder="1" applyAlignment="1">
      <alignment horizontal="justify" wrapText="1"/>
    </xf>
    <xf numFmtId="0" fontId="15" fillId="16" borderId="18" xfId="0" applyFont="1" applyFill="1" applyBorder="1" applyAlignment="1">
      <alignment horizontal="left" wrapText="1"/>
    </xf>
    <xf numFmtId="0" fontId="15" fillId="16" borderId="13" xfId="0" applyFont="1" applyFill="1" applyBorder="1" applyAlignment="1">
      <alignment horizontal="left" wrapText="1"/>
    </xf>
    <xf numFmtId="0" fontId="15" fillId="15" borderId="7" xfId="0" applyFont="1" applyFill="1" applyBorder="1" applyAlignment="1">
      <alignment horizontal="justify" vertical="top" wrapText="1"/>
    </xf>
    <xf numFmtId="0" fontId="15" fillId="15" borderId="9" xfId="0" applyFont="1" applyFill="1" applyBorder="1" applyAlignment="1">
      <alignment horizontal="justify" vertical="top" wrapText="1"/>
    </xf>
    <xf numFmtId="0" fontId="15" fillId="15" borderId="7" xfId="0" applyFont="1" applyFill="1" applyBorder="1" applyAlignment="1">
      <alignment horizontal="left" vertical="top" wrapText="1"/>
    </xf>
    <xf numFmtId="0" fontId="15" fillId="15" borderId="9" xfId="0" applyFont="1" applyFill="1" applyBorder="1" applyAlignment="1">
      <alignment horizontal="left" vertical="top" wrapText="1"/>
    </xf>
    <xf numFmtId="0" fontId="15" fillId="14" borderId="0" xfId="0" applyFont="1" applyFill="1" applyAlignment="1">
      <alignment horizontal="left" vertical="center" wrapText="1"/>
    </xf>
    <xf numFmtId="0" fontId="19" fillId="0" borderId="7" xfId="0" applyFont="1" applyBorder="1" applyAlignment="1">
      <alignment horizontal="center" vertical="center" wrapText="1"/>
    </xf>
    <xf numFmtId="0" fontId="19" fillId="0" borderId="9" xfId="0" applyFont="1" applyBorder="1" applyAlignment="1">
      <alignment horizontal="center" vertical="center" wrapText="1"/>
    </xf>
    <xf numFmtId="0" fontId="16" fillId="3" borderId="7"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6" fillId="17" borderId="23" xfId="0" applyFont="1" applyFill="1" applyBorder="1" applyAlignment="1" applyProtection="1">
      <alignment horizontal="center" vertical="center" wrapText="1"/>
      <protection locked="0"/>
    </xf>
    <xf numFmtId="0" fontId="16" fillId="17" borderId="33" xfId="0" applyFont="1" applyFill="1" applyBorder="1" applyAlignment="1" applyProtection="1">
      <alignment horizontal="center" vertical="center" wrapText="1"/>
      <protection locked="0"/>
    </xf>
    <xf numFmtId="0" fontId="16" fillId="17" borderId="24" xfId="0" applyFont="1" applyFill="1" applyBorder="1" applyAlignment="1" applyProtection="1">
      <alignment horizontal="center" vertical="center" wrapText="1"/>
      <protection locked="0"/>
    </xf>
    <xf numFmtId="0" fontId="7" fillId="17" borderId="7" xfId="0" applyFont="1" applyFill="1" applyBorder="1" applyAlignment="1">
      <alignment horizontal="center"/>
    </xf>
    <xf numFmtId="0" fontId="7" fillId="17" borderId="8" xfId="0" applyFont="1" applyFill="1" applyBorder="1" applyAlignment="1">
      <alignment horizontal="center"/>
    </xf>
    <xf numFmtId="0" fontId="7" fillId="17" borderId="9" xfId="0" applyFont="1" applyFill="1" applyBorder="1" applyAlignment="1">
      <alignment horizontal="center"/>
    </xf>
    <xf numFmtId="0" fontId="7" fillId="16" borderId="7" xfId="0" applyFont="1" applyFill="1" applyBorder="1" applyAlignment="1" applyProtection="1">
      <alignment horizontal="center"/>
      <protection locked="0"/>
    </xf>
    <xf numFmtId="0" fontId="7" fillId="16" borderId="8" xfId="0" applyFont="1" applyFill="1" applyBorder="1" applyAlignment="1" applyProtection="1">
      <alignment horizontal="center"/>
      <protection locked="0"/>
    </xf>
    <xf numFmtId="0" fontId="7" fillId="16" borderId="9" xfId="0" applyFont="1" applyFill="1" applyBorder="1" applyAlignment="1" applyProtection="1">
      <alignment horizontal="center"/>
      <protection locked="0"/>
    </xf>
    <xf numFmtId="0" fontId="14" fillId="16" borderId="17" xfId="0" applyFont="1" applyFill="1" applyBorder="1" applyAlignment="1" applyProtection="1">
      <alignment horizontal="center" vertical="center" textRotation="90" wrapText="1"/>
      <protection locked="0"/>
    </xf>
    <xf numFmtId="0" fontId="14" fillId="16" borderId="12" xfId="0" applyFont="1" applyFill="1" applyBorder="1" applyAlignment="1" applyProtection="1">
      <alignment horizontal="center" vertical="center" textRotation="90"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5" fillId="15" borderId="23" xfId="0" applyFont="1" applyFill="1" applyBorder="1" applyAlignment="1">
      <alignment horizontal="center" vertical="center" wrapText="1"/>
    </xf>
    <xf numFmtId="0" fontId="15" fillId="15" borderId="33" xfId="0" applyFont="1" applyFill="1" applyBorder="1" applyAlignment="1">
      <alignment horizontal="center" vertical="center" wrapText="1"/>
    </xf>
    <xf numFmtId="0" fontId="15" fillId="15" borderId="24" xfId="0" applyFont="1" applyFill="1" applyBorder="1" applyAlignment="1">
      <alignment horizontal="center" vertical="center" wrapText="1"/>
    </xf>
    <xf numFmtId="0" fontId="15" fillId="16" borderId="42" xfId="0" applyFont="1" applyFill="1" applyBorder="1" applyAlignment="1">
      <alignment horizontal="center" vertical="top" wrapText="1"/>
    </xf>
    <xf numFmtId="0" fontId="15" fillId="16" borderId="43" xfId="0" applyFont="1" applyFill="1" applyBorder="1" applyAlignment="1">
      <alignment horizontal="center" vertical="top" wrapText="1"/>
    </xf>
    <xf numFmtId="0" fontId="15" fillId="16" borderId="44" xfId="0" applyFont="1" applyFill="1" applyBorder="1" applyAlignment="1">
      <alignment horizontal="center" vertical="top" wrapText="1"/>
    </xf>
    <xf numFmtId="0" fontId="14" fillId="15" borderId="17" xfId="0" applyFont="1" applyFill="1" applyBorder="1" applyAlignment="1" applyProtection="1">
      <alignment horizontal="center" vertical="center" textRotation="90" wrapText="1"/>
      <protection locked="0"/>
    </xf>
    <xf numFmtId="0" fontId="14" fillId="15" borderId="12" xfId="0" applyFont="1" applyFill="1" applyBorder="1" applyAlignment="1" applyProtection="1">
      <alignment horizontal="center" vertical="center" textRotation="90" wrapText="1"/>
      <protection locked="0"/>
    </xf>
    <xf numFmtId="0" fontId="13" fillId="7" borderId="7" xfId="0" applyFont="1" applyFill="1" applyBorder="1" applyAlignment="1" applyProtection="1">
      <alignment horizontal="center" vertical="center" wrapText="1"/>
      <protection locked="0"/>
    </xf>
    <xf numFmtId="0" fontId="13" fillId="7" borderId="8" xfId="0" applyFont="1" applyFill="1" applyBorder="1" applyAlignment="1" applyProtection="1">
      <alignment horizontal="center" vertical="center" wrapText="1"/>
      <protection locked="0"/>
    </xf>
    <xf numFmtId="0" fontId="13" fillId="7" borderId="9" xfId="0" applyFont="1" applyFill="1" applyBorder="1" applyAlignment="1" applyProtection="1">
      <alignment horizontal="center" vertical="center" wrapText="1"/>
      <protection locked="0"/>
    </xf>
    <xf numFmtId="0" fontId="17" fillId="3" borderId="35" xfId="0" applyFont="1" applyFill="1" applyBorder="1" applyAlignment="1" applyProtection="1">
      <alignment horizontal="center" vertical="center" wrapText="1"/>
      <protection locked="0"/>
    </xf>
    <xf numFmtId="0" fontId="17" fillId="3" borderId="36" xfId="0" applyFont="1" applyFill="1" applyBorder="1" applyAlignment="1" applyProtection="1">
      <alignment horizontal="center" vertical="center" wrapText="1"/>
      <protection locked="0"/>
    </xf>
    <xf numFmtId="0" fontId="17" fillId="3" borderId="37" xfId="0" applyFont="1" applyFill="1" applyBorder="1" applyAlignment="1" applyProtection="1">
      <alignment horizontal="center" vertical="center" wrapText="1"/>
      <protection locked="0"/>
    </xf>
    <xf numFmtId="0" fontId="17" fillId="3" borderId="34" xfId="0" applyFont="1" applyFill="1" applyBorder="1" applyAlignment="1" applyProtection="1">
      <alignment horizontal="center" vertical="center" wrapText="1"/>
      <protection locked="0"/>
    </xf>
    <xf numFmtId="0" fontId="17" fillId="3" borderId="5" xfId="0" applyFont="1" applyFill="1" applyBorder="1" applyAlignment="1" applyProtection="1">
      <alignment horizontal="center" vertical="center" wrapText="1"/>
      <protection locked="0"/>
    </xf>
    <xf numFmtId="0" fontId="17" fillId="3" borderId="38" xfId="0" applyFont="1" applyFill="1" applyBorder="1" applyAlignment="1" applyProtection="1">
      <alignment horizontal="center" vertical="center" wrapText="1"/>
      <protection locked="0"/>
    </xf>
    <xf numFmtId="0" fontId="17" fillId="3" borderId="39" xfId="0" applyFont="1" applyFill="1" applyBorder="1" applyAlignment="1" applyProtection="1">
      <alignment horizontal="center" vertical="center" wrapText="1"/>
      <protection locked="0"/>
    </xf>
    <xf numFmtId="0" fontId="17" fillId="3" borderId="40" xfId="0" applyFont="1" applyFill="1" applyBorder="1" applyAlignment="1" applyProtection="1">
      <alignment horizontal="center" vertical="center" wrapText="1"/>
      <protection locked="0"/>
    </xf>
    <xf numFmtId="0" fontId="17" fillId="3" borderId="41" xfId="0" applyFont="1" applyFill="1" applyBorder="1" applyAlignment="1" applyProtection="1">
      <alignment horizontal="center" vertical="center" wrapText="1"/>
      <protection locked="0"/>
    </xf>
    <xf numFmtId="0" fontId="15" fillId="16" borderId="28" xfId="0" applyFont="1" applyFill="1" applyBorder="1" applyAlignment="1">
      <alignment horizontal="center" vertical="center" wrapText="1"/>
    </xf>
    <xf numFmtId="0" fontId="15" fillId="16" borderId="29"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27" xfId="0" applyFont="1" applyFill="1" applyBorder="1" applyAlignment="1">
      <alignment horizontal="center" vertical="center" wrapText="1"/>
    </xf>
    <xf numFmtId="0" fontId="15" fillId="16" borderId="3" xfId="0" applyFont="1" applyFill="1" applyBorder="1" applyAlignment="1">
      <alignment horizontal="center" vertical="center" wrapText="1"/>
    </xf>
    <xf numFmtId="0" fontId="15" fillId="16" borderId="31" xfId="0" applyFont="1" applyFill="1" applyBorder="1" applyAlignment="1">
      <alignment horizontal="center" vertical="center" wrapText="1"/>
    </xf>
    <xf numFmtId="0" fontId="7" fillId="15" borderId="7" xfId="0" applyFont="1" applyFill="1" applyBorder="1" applyAlignment="1" applyProtection="1">
      <alignment horizontal="center"/>
      <protection locked="0"/>
    </xf>
    <xf numFmtId="0" fontId="7" fillId="15" borderId="8" xfId="0" applyFont="1" applyFill="1" applyBorder="1" applyAlignment="1" applyProtection="1">
      <alignment horizontal="center"/>
      <protection locked="0"/>
    </xf>
    <xf numFmtId="0" fontId="7" fillId="15" borderId="9" xfId="0" applyFont="1" applyFill="1" applyBorder="1" applyAlignment="1" applyProtection="1">
      <alignment horizontal="center"/>
      <protection locked="0"/>
    </xf>
    <xf numFmtId="0" fontId="22" fillId="3" borderId="12" xfId="0" applyFont="1" applyFill="1" applyBorder="1" applyAlignment="1" applyProtection="1">
      <alignment horizontal="center" vertical="center" wrapText="1"/>
      <protection locked="0"/>
    </xf>
    <xf numFmtId="0" fontId="22" fillId="3" borderId="14" xfId="0" applyFont="1" applyFill="1" applyBorder="1" applyAlignment="1" applyProtection="1">
      <alignment horizontal="center" vertical="center" wrapText="1"/>
      <protection locked="0"/>
    </xf>
    <xf numFmtId="165" fontId="37" fillId="21" borderId="56" xfId="0" applyNumberFormat="1" applyFont="1" applyFill="1" applyBorder="1" applyAlignment="1">
      <alignment horizontal="center" vertical="center" wrapText="1"/>
    </xf>
    <xf numFmtId="0" fontId="22" fillId="3" borderId="14" xfId="0" applyFont="1" applyFill="1" applyBorder="1" applyAlignment="1" applyProtection="1">
      <alignment horizontal="justify" vertical="center" wrapText="1"/>
      <protection locked="0"/>
    </xf>
    <xf numFmtId="0" fontId="22" fillId="3" borderId="14" xfId="0" applyFont="1" applyFill="1" applyBorder="1" applyAlignment="1" applyProtection="1">
      <alignment horizontal="center" vertical="center" textRotation="90" wrapText="1"/>
      <protection locked="0"/>
    </xf>
    <xf numFmtId="0" fontId="36" fillId="3" borderId="14" xfId="0" applyFont="1" applyFill="1" applyBorder="1" applyAlignment="1" applyProtection="1">
      <alignment horizontal="center" vertical="center" textRotation="90" wrapText="1"/>
      <protection hidden="1"/>
    </xf>
    <xf numFmtId="0" fontId="35" fillId="0" borderId="17" xfId="0" applyFont="1" applyBorder="1" applyAlignment="1" applyProtection="1">
      <alignment horizontal="center" vertical="center" wrapText="1"/>
      <protection hidden="1"/>
    </xf>
    <xf numFmtId="0" fontId="22" fillId="3" borderId="14" xfId="0" quotePrefix="1" applyFont="1" applyFill="1" applyBorder="1" applyAlignment="1" applyProtection="1">
      <alignment horizontal="justify" vertical="center" wrapText="1"/>
      <protection locked="0"/>
    </xf>
    <xf numFmtId="0" fontId="22" fillId="22" borderId="55" xfId="0" applyFont="1" applyFill="1" applyBorder="1" applyAlignment="1">
      <alignment horizontal="center" vertical="center" wrapText="1"/>
    </xf>
    <xf numFmtId="14" fontId="40" fillId="21" borderId="55" xfId="0" applyNumberFormat="1" applyFont="1" applyFill="1" applyBorder="1" applyAlignment="1">
      <alignment horizontal="center" vertical="center" wrapText="1"/>
    </xf>
    <xf numFmtId="0" fontId="43" fillId="0" borderId="55" xfId="0" applyFont="1" applyBorder="1" applyAlignment="1">
      <alignment horizontal="center" vertical="center" wrapText="1"/>
    </xf>
    <xf numFmtId="0" fontId="43" fillId="0" borderId="55" xfId="0" applyFont="1" applyBorder="1" applyAlignment="1">
      <alignment horizontal="left" vertical="center" wrapText="1"/>
    </xf>
    <xf numFmtId="0" fontId="43" fillId="0" borderId="55" xfId="0" applyFont="1" applyBorder="1" applyAlignment="1">
      <alignment horizontal="center" vertical="center" textRotation="90" wrapText="1"/>
    </xf>
    <xf numFmtId="0" fontId="44" fillId="23" borderId="55" xfId="0" applyFont="1" applyFill="1" applyBorder="1" applyAlignment="1">
      <alignment horizontal="center" wrapText="1"/>
    </xf>
    <xf numFmtId="0" fontId="43" fillId="0" borderId="55" xfId="0" applyFont="1" applyBorder="1" applyAlignment="1">
      <alignment horizontal="center" textRotation="90" wrapText="1"/>
    </xf>
    <xf numFmtId="0" fontId="22" fillId="3" borderId="55" xfId="0" quotePrefix="1" applyFont="1" applyFill="1" applyBorder="1" applyAlignment="1" applyProtection="1">
      <alignment horizontal="left" vertical="center" wrapText="1"/>
      <protection locked="0"/>
    </xf>
    <xf numFmtId="0" fontId="43" fillId="22" borderId="55" xfId="0" applyFont="1" applyFill="1" applyBorder="1" applyAlignment="1">
      <alignment horizontal="center" vertical="center" wrapText="1"/>
    </xf>
    <xf numFmtId="0" fontId="44" fillId="24" borderId="55" xfId="0" applyFont="1" applyFill="1" applyBorder="1" applyAlignment="1">
      <alignment horizontal="center" vertical="center" wrapText="1"/>
    </xf>
  </cellXfs>
  <cellStyles count="2">
    <cellStyle name="Normal" xfId="0" builtinId="0"/>
    <cellStyle name="Porcentaje" xfId="1" builtinId="5"/>
  </cellStyles>
  <dxfs count="15">
    <dxf>
      <font>
        <color theme="0"/>
      </font>
      <fill>
        <patternFill>
          <bgColor rgb="FFFF0000"/>
        </patternFill>
      </fill>
    </dxf>
    <dxf>
      <fill>
        <patternFill>
          <bgColor rgb="FFFFFF00"/>
        </patternFill>
      </fill>
    </dxf>
    <dxf>
      <fill>
        <patternFill>
          <bgColor rgb="FF00FF00"/>
        </patternFill>
      </fill>
    </dxf>
    <dxf>
      <fill>
        <patternFill patternType="solid">
          <fgColor rgb="FF92D050"/>
          <bgColor rgb="FF92D050"/>
        </patternFill>
      </fill>
    </dxf>
    <dxf>
      <fill>
        <patternFill patternType="solid">
          <fgColor rgb="FFFFFF00"/>
          <bgColor rgb="FFFFFF00"/>
        </patternFill>
      </fill>
    </dxf>
    <dxf>
      <fill>
        <patternFill patternType="solid">
          <fgColor rgb="FFFF7C80"/>
          <bgColor rgb="FFFF7C80"/>
        </patternFill>
      </fill>
    </dxf>
    <dxf>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F7C80"/>
          <bgColor rgb="FFFF7C80"/>
        </patternFill>
      </fill>
    </dxf>
    <dxf>
      <fill>
        <patternFill patternType="solid">
          <fgColor rgb="FFFF0000"/>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s>
  <tableStyles count="0" defaultTableStyle="TableStyleMedium2" defaultPivotStyle="PivotStyleLight16"/>
  <colors>
    <mruColors>
      <color rgb="FFFF7C80"/>
      <color rgb="FF00FF00"/>
      <color rgb="FFCC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1.png"/><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png"/><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77931</xdr:colOff>
      <xdr:row>0</xdr:row>
      <xdr:rowOff>1</xdr:rowOff>
    </xdr:from>
    <xdr:to>
      <xdr:col>3</xdr:col>
      <xdr:colOff>476249</xdr:colOff>
      <xdr:row>1</xdr:row>
      <xdr:rowOff>355024</xdr:rowOff>
    </xdr:to>
    <xdr:pic>
      <xdr:nvPicPr>
        <xdr:cNvPr id="2" name="Imagen 1" descr="C:\Users\DIEGO AMAYA\Desktop\Logo.PNG">
          <a:extLst>
            <a:ext uri="{FF2B5EF4-FFF2-40B4-BE49-F238E27FC236}">
              <a16:creationId xmlns:a16="http://schemas.microsoft.com/office/drawing/2014/main" id="{6AFD6128-8F0B-4C44-B108-07EAA0E87C2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4795" y="1"/>
          <a:ext cx="1532659" cy="81395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16</xdr:col>
      <xdr:colOff>575157</xdr:colOff>
      <xdr:row>2</xdr:row>
      <xdr:rowOff>557214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352425</xdr:colOff>
      <xdr:row>0</xdr:row>
      <xdr:rowOff>57150</xdr:rowOff>
    </xdr:from>
    <xdr:to>
      <xdr:col>2</xdr:col>
      <xdr:colOff>438150</xdr:colOff>
      <xdr:row>1</xdr:row>
      <xdr:rowOff>409575</xdr:rowOff>
    </xdr:to>
    <xdr:pic>
      <xdr:nvPicPr>
        <xdr:cNvPr id="4" name="Imagen 3" descr="C:\Users\DIEGO AMAYA\Desktop\Logo.PNG">
          <a:extLst>
            <a:ext uri="{FF2B5EF4-FFF2-40B4-BE49-F238E27FC236}">
              <a16:creationId xmlns:a16="http://schemas.microsoft.com/office/drawing/2014/main" id="{2468523A-D21C-4B6B-BE3B-E8F07561E07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57150"/>
          <a:ext cx="1609725" cy="8096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14</xdr:col>
      <xdr:colOff>387038</xdr:colOff>
      <xdr:row>2</xdr:row>
      <xdr:rowOff>683420</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607218</xdr:colOff>
      <xdr:row>0</xdr:row>
      <xdr:rowOff>11906</xdr:rowOff>
    </xdr:from>
    <xdr:to>
      <xdr:col>2</xdr:col>
      <xdr:colOff>607217</xdr:colOff>
      <xdr:row>1</xdr:row>
      <xdr:rowOff>416717</xdr:rowOff>
    </xdr:to>
    <xdr:pic>
      <xdr:nvPicPr>
        <xdr:cNvPr id="4" name="Imagen 3" descr="C:\Users\DIEGO AMAYA\Desktop\Logo.PNG">
          <a:extLst>
            <a:ext uri="{FF2B5EF4-FFF2-40B4-BE49-F238E27FC236}">
              <a16:creationId xmlns:a16="http://schemas.microsoft.com/office/drawing/2014/main" id="{906D5BEF-82A7-4E76-872F-C75848AA70F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7218" y="11906"/>
          <a:ext cx="1619249" cy="85724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171450</xdr:colOff>
      <xdr:row>26</xdr:row>
      <xdr:rowOff>57150</xdr:rowOff>
    </xdr:from>
    <xdr:to>
      <xdr:col>3</xdr:col>
      <xdr:colOff>609600</xdr:colOff>
      <xdr:row>26</xdr:row>
      <xdr:rowOff>513556</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5425" y="7096125"/>
          <a:ext cx="438150" cy="456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161925</xdr:colOff>
      <xdr:row>25</xdr:row>
      <xdr:rowOff>57150</xdr:rowOff>
    </xdr:from>
    <xdr:to>
      <xdr:col>3</xdr:col>
      <xdr:colOff>614362</xdr:colOff>
      <xdr:row>25</xdr:row>
      <xdr:rowOff>514350</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05900" y="6524625"/>
          <a:ext cx="452437"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171450</xdr:colOff>
      <xdr:row>24</xdr:row>
      <xdr:rowOff>57150</xdr:rowOff>
    </xdr:from>
    <xdr:to>
      <xdr:col>3</xdr:col>
      <xdr:colOff>601254</xdr:colOff>
      <xdr:row>24</xdr:row>
      <xdr:rowOff>515293</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15425" y="5953125"/>
          <a:ext cx="429804" cy="458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695325</xdr:colOff>
      <xdr:row>2</xdr:row>
      <xdr:rowOff>6232</xdr:rowOff>
    </xdr:from>
    <xdr:to>
      <xdr:col>3</xdr:col>
      <xdr:colOff>291788</xdr:colOff>
      <xdr:row>2</xdr:row>
      <xdr:rowOff>588170</xdr:rowOff>
    </xdr:to>
    <xdr:pic>
      <xdr:nvPicPr>
        <xdr:cNvPr id="8" name="Imagen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43150" y="920632"/>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123825</xdr:colOff>
      <xdr:row>0</xdr:row>
      <xdr:rowOff>66675</xdr:rowOff>
    </xdr:from>
    <xdr:to>
      <xdr:col>0</xdr:col>
      <xdr:colOff>1514475</xdr:colOff>
      <xdr:row>1</xdr:row>
      <xdr:rowOff>323850</xdr:rowOff>
    </xdr:to>
    <xdr:pic>
      <xdr:nvPicPr>
        <xdr:cNvPr id="2" name="Imagen 1" descr="C:\Users\DIEGO AMAYA\Desktop\Logo.PNG">
          <a:extLst>
            <a:ext uri="{FF2B5EF4-FFF2-40B4-BE49-F238E27FC236}">
              <a16:creationId xmlns:a16="http://schemas.microsoft.com/office/drawing/2014/main" id="{4A3FED7A-DE58-4204-8D1F-5AF8085FF284}"/>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23825" y="66675"/>
          <a:ext cx="1390650" cy="7143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476250</xdr:colOff>
      <xdr:row>24</xdr:row>
      <xdr:rowOff>9525</xdr:rowOff>
    </xdr:from>
    <xdr:to>
      <xdr:col>15</xdr:col>
      <xdr:colOff>742950</xdr:colOff>
      <xdr:row>24</xdr:row>
      <xdr:rowOff>287337</xdr:rowOff>
    </xdr:to>
    <xdr:pic>
      <xdr:nvPicPr>
        <xdr:cNvPr id="6" name="Imagen 5">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34925" y="13201650"/>
          <a:ext cx="266700" cy="277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466726</xdr:colOff>
      <xdr:row>23</xdr:row>
      <xdr:rowOff>19050</xdr:rowOff>
    </xdr:from>
    <xdr:to>
      <xdr:col>15</xdr:col>
      <xdr:colOff>742122</xdr:colOff>
      <xdr:row>23</xdr:row>
      <xdr:rowOff>297345</xdr:rowOff>
    </xdr:to>
    <xdr:pic>
      <xdr:nvPicPr>
        <xdr:cNvPr id="7" name="Imagen 6">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25401" y="12896850"/>
          <a:ext cx="275396" cy="278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476250</xdr:colOff>
      <xdr:row>22</xdr:row>
      <xdr:rowOff>19051</xdr:rowOff>
    </xdr:from>
    <xdr:to>
      <xdr:col>15</xdr:col>
      <xdr:colOff>737870</xdr:colOff>
      <xdr:row>22</xdr:row>
      <xdr:rowOff>297921</xdr:rowOff>
    </xdr:to>
    <xdr:pic>
      <xdr:nvPicPr>
        <xdr:cNvPr id="8" name="Imagen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34925" y="12582526"/>
          <a:ext cx="261620" cy="278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2</xdr:row>
      <xdr:rowOff>19050</xdr:rowOff>
    </xdr:from>
    <xdr:to>
      <xdr:col>11</xdr:col>
      <xdr:colOff>148913</xdr:colOff>
      <xdr:row>2</xdr:row>
      <xdr:rowOff>600988</xdr:rowOff>
    </xdr:to>
    <xdr:pic>
      <xdr:nvPicPr>
        <xdr:cNvPr id="9" name="Imagen 8">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638425" y="933450"/>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152400</xdr:colOff>
      <xdr:row>0</xdr:row>
      <xdr:rowOff>47625</xdr:rowOff>
    </xdr:from>
    <xdr:to>
      <xdr:col>2</xdr:col>
      <xdr:colOff>703118</xdr:colOff>
      <xdr:row>1</xdr:row>
      <xdr:rowOff>402648</xdr:rowOff>
    </xdr:to>
    <xdr:pic>
      <xdr:nvPicPr>
        <xdr:cNvPr id="2" name="Imagen 1" descr="C:\Users\DIEGO AMAYA\Desktop\Logo.PNG">
          <a:extLst>
            <a:ext uri="{FF2B5EF4-FFF2-40B4-BE49-F238E27FC236}">
              <a16:creationId xmlns:a16="http://schemas.microsoft.com/office/drawing/2014/main" id="{4D1DCE08-0586-4EFC-8B45-439720BE76DD}"/>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52400" y="47625"/>
          <a:ext cx="1693718" cy="81222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oreballesteros/Documents/ICFES/about:blank"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fesgovco.sharepoint.com/Users/vmonroy/Downloads/E-GES-FM-007%20Formato%20matriz%20de%20riesgos%20Versi&#243;n%207%20%20Consolidado%202018%20%20final%20Agosto%202018-rosiiiit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fesgovco.sharepoint.com/Users/57300/Downloads/2019_Matriz_de_riesgos_Version_%20gui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os%20Disco%20D\I-C-E\11.%20Octubre\Matrices%20de%20Riesgo%202023\02%20221018%20ESTADO%20IMP%20MATR%20RIES%20VS%2031.1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Instrucciones"/>
      <sheetName val="Matriz de Oportunidades"/>
      <sheetName val="Hoja2"/>
      <sheetName val="Hoja1"/>
    </sheetNames>
    <sheetDataSet>
      <sheetData sheetId="0"/>
      <sheetData sheetId="1"/>
      <sheetData sheetId="2"/>
      <sheetData sheetId="3"/>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Hoja1"/>
      <sheetName val="Instrucciones"/>
      <sheetName val="Matriz de Oportunidades"/>
      <sheetName val="Hoja2"/>
    </sheetNames>
    <sheetDataSet>
      <sheetData sheetId="0" refreshError="1"/>
      <sheetData sheetId="1" refreshError="1"/>
      <sheetData sheetId="2" refreshError="1"/>
      <sheetData sheetId="3" refreshError="1"/>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Instrucciones"/>
      <sheetName val="Tablas"/>
      <sheetName val="Seguimiento"/>
      <sheetName val="Monitoreo"/>
    </sheetNames>
    <sheetDataSet>
      <sheetData sheetId="0" refreshError="1"/>
      <sheetData sheetId="1" refreshError="1"/>
      <sheetData sheetId="2" refreshError="1">
        <row r="32">
          <cell r="J32">
            <v>5</v>
          </cell>
          <cell r="K32">
            <v>15</v>
          </cell>
          <cell r="L32">
            <v>16</v>
          </cell>
          <cell r="M32">
            <v>23</v>
          </cell>
          <cell r="N32">
            <v>24</v>
          </cell>
          <cell r="O32">
            <v>25</v>
          </cell>
        </row>
        <row r="33">
          <cell r="J33">
            <v>4</v>
          </cell>
          <cell r="K33">
            <v>9</v>
          </cell>
          <cell r="L33">
            <v>13</v>
          </cell>
          <cell r="M33">
            <v>14</v>
          </cell>
          <cell r="N33">
            <v>21</v>
          </cell>
          <cell r="O33">
            <v>22</v>
          </cell>
        </row>
        <row r="34">
          <cell r="J34">
            <v>3</v>
          </cell>
          <cell r="K34">
            <v>5</v>
          </cell>
          <cell r="L34">
            <v>8</v>
          </cell>
          <cell r="M34">
            <v>12</v>
          </cell>
          <cell r="N34">
            <v>19</v>
          </cell>
          <cell r="O34">
            <v>20</v>
          </cell>
        </row>
        <row r="35">
          <cell r="J35">
            <v>2</v>
          </cell>
          <cell r="K35">
            <v>3</v>
          </cell>
          <cell r="L35">
            <v>4</v>
          </cell>
          <cell r="M35">
            <v>7</v>
          </cell>
          <cell r="N35">
            <v>11</v>
          </cell>
          <cell r="O35">
            <v>18</v>
          </cell>
        </row>
        <row r="36">
          <cell r="J36">
            <v>1</v>
          </cell>
          <cell r="K36">
            <v>1</v>
          </cell>
          <cell r="L36">
            <v>2</v>
          </cell>
          <cell r="M36">
            <v>6</v>
          </cell>
          <cell r="N36">
            <v>10</v>
          </cell>
          <cell r="O36">
            <v>17</v>
          </cell>
        </row>
        <row r="37">
          <cell r="K37">
            <v>1</v>
          </cell>
          <cell r="L37">
            <v>2</v>
          </cell>
          <cell r="M37">
            <v>3</v>
          </cell>
          <cell r="N37">
            <v>4</v>
          </cell>
          <cell r="O37">
            <v>5</v>
          </cell>
        </row>
      </sheetData>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N58"/>
  <sheetViews>
    <sheetView tabSelected="1" topLeftCell="D14" zoomScale="270" zoomScaleNormal="270" workbookViewId="0">
      <selection activeCell="F15" sqref="F15"/>
    </sheetView>
  </sheetViews>
  <sheetFormatPr defaultColWidth="11.42578125" defaultRowHeight="14.1"/>
  <cols>
    <col min="1" max="1" width="8" style="27" customWidth="1"/>
    <col min="2" max="2" width="9" style="27" customWidth="1"/>
    <col min="3" max="3" width="8" style="27" customWidth="1"/>
    <col min="4" max="4" width="20.42578125" style="27" customWidth="1"/>
    <col min="5" max="5" width="27.7109375" style="27" customWidth="1"/>
    <col min="6" max="6" width="24" style="27" customWidth="1"/>
    <col min="7" max="8" width="6.140625" style="27" bestFit="1" customWidth="1"/>
    <col min="9" max="10" width="6.140625" style="27" customWidth="1"/>
    <col min="11" max="13" width="6.7109375" style="27" customWidth="1"/>
    <col min="14" max="14" width="10.140625" style="27" customWidth="1"/>
    <col min="15" max="15" width="5.42578125" style="27" customWidth="1"/>
    <col min="16" max="16" width="43.7109375" style="27" customWidth="1"/>
    <col min="17" max="19" width="6.7109375" style="27" customWidth="1"/>
    <col min="20" max="20" width="10.28515625" style="27" customWidth="1"/>
    <col min="21" max="21" width="6.7109375" style="27" customWidth="1"/>
    <col min="22" max="23" width="11.42578125" style="27"/>
    <col min="24" max="24" width="23.28515625" style="27" bestFit="1" customWidth="1"/>
    <col min="25" max="25" width="15.85546875" style="27" customWidth="1"/>
    <col min="26" max="26" width="11.42578125" style="148"/>
    <col min="27" max="27" width="28.42578125" style="27" customWidth="1"/>
    <col min="28" max="28" width="20.42578125" style="27" customWidth="1"/>
    <col min="29" max="29" width="27.85546875" style="27" customWidth="1"/>
    <col min="30" max="30" width="31" style="27" customWidth="1"/>
    <col min="31" max="31" width="11.42578125" style="27"/>
    <col min="32" max="33" width="11.42578125" style="27" customWidth="1"/>
    <col min="34" max="34" width="13.85546875" style="27" customWidth="1"/>
    <col min="35" max="35" width="35" style="27" customWidth="1"/>
    <col min="36" max="37" width="13" style="27" customWidth="1"/>
    <col min="38" max="38" width="16.140625" style="27" customWidth="1"/>
    <col min="39" max="39" width="18.85546875" style="27" customWidth="1"/>
    <col min="40" max="40" width="15.42578125" style="27" customWidth="1"/>
    <col min="41" max="16384" width="11.42578125" style="27"/>
  </cols>
  <sheetData>
    <row r="1" spans="1:26" ht="36" customHeight="1" thickBot="1">
      <c r="A1" s="176"/>
      <c r="B1" s="177"/>
      <c r="C1" s="177"/>
      <c r="D1" s="178"/>
      <c r="E1" s="167" t="s">
        <v>0</v>
      </c>
      <c r="F1" s="168"/>
      <c r="G1" s="168"/>
      <c r="H1" s="168"/>
      <c r="I1" s="168"/>
      <c r="J1" s="168"/>
      <c r="K1" s="168"/>
      <c r="L1" s="168"/>
      <c r="M1" s="168"/>
      <c r="N1" s="168"/>
      <c r="O1" s="168"/>
      <c r="P1" s="168"/>
      <c r="Q1" s="168"/>
      <c r="R1" s="168"/>
      <c r="S1" s="168"/>
      <c r="T1" s="168"/>
      <c r="U1" s="168"/>
      <c r="V1" s="169"/>
      <c r="W1" s="164" t="s">
        <v>1</v>
      </c>
      <c r="X1" s="165"/>
      <c r="Y1" s="166"/>
    </row>
    <row r="2" spans="1:26" ht="36" customHeight="1" thickBot="1">
      <c r="A2" s="179"/>
      <c r="B2" s="180"/>
      <c r="C2" s="180"/>
      <c r="D2" s="181"/>
      <c r="E2" s="167" t="s">
        <v>2</v>
      </c>
      <c r="F2" s="168"/>
      <c r="G2" s="168"/>
      <c r="H2" s="168"/>
      <c r="I2" s="168"/>
      <c r="J2" s="168"/>
      <c r="K2" s="168"/>
      <c r="L2" s="168"/>
      <c r="M2" s="168"/>
      <c r="N2" s="168"/>
      <c r="O2" s="168"/>
      <c r="P2" s="168"/>
      <c r="Q2" s="168"/>
      <c r="R2" s="168"/>
      <c r="S2" s="168"/>
      <c r="T2" s="168"/>
      <c r="U2" s="168"/>
      <c r="V2" s="169"/>
      <c r="W2" s="170" t="s">
        <v>3</v>
      </c>
      <c r="X2" s="171"/>
      <c r="Y2" s="172"/>
    </row>
    <row r="3" spans="1:26" ht="13.5" customHeight="1">
      <c r="A3" s="132"/>
      <c r="B3" s="133"/>
      <c r="C3" s="133"/>
      <c r="D3" s="133"/>
      <c r="E3" s="134"/>
      <c r="F3" s="134"/>
      <c r="G3" s="134"/>
      <c r="H3" s="134"/>
      <c r="I3" s="134"/>
      <c r="J3" s="134"/>
      <c r="K3" s="134"/>
      <c r="L3" s="134"/>
      <c r="M3" s="134"/>
      <c r="N3" s="134"/>
      <c r="O3" s="134"/>
      <c r="P3" s="134"/>
      <c r="Q3" s="134"/>
      <c r="R3" s="134"/>
      <c r="S3" s="134"/>
      <c r="T3" s="134"/>
      <c r="U3" s="134"/>
      <c r="V3" s="134"/>
      <c r="W3" s="135"/>
      <c r="X3" s="135"/>
      <c r="Y3" s="136"/>
    </row>
    <row r="4" spans="1:26" ht="26.25" customHeight="1">
      <c r="A4" s="137"/>
      <c r="B4" s="138"/>
      <c r="C4" s="138"/>
      <c r="D4" s="196" t="s">
        <v>4</v>
      </c>
      <c r="E4" s="196"/>
      <c r="F4" s="197"/>
      <c r="G4" s="198" t="s">
        <v>5</v>
      </c>
      <c r="H4" s="199"/>
      <c r="I4" s="195" t="s">
        <v>6</v>
      </c>
      <c r="J4" s="196"/>
      <c r="K4" s="196"/>
      <c r="L4" s="196"/>
      <c r="M4" s="197"/>
      <c r="N4" s="198"/>
      <c r="O4" s="199"/>
      <c r="P4" s="139" t="s">
        <v>7</v>
      </c>
      <c r="Q4" s="198"/>
      <c r="R4" s="199"/>
      <c r="S4" s="195" t="s">
        <v>8</v>
      </c>
      <c r="T4" s="196"/>
      <c r="U4" s="196"/>
      <c r="V4" s="140"/>
      <c r="W4" s="141"/>
      <c r="X4" s="141"/>
      <c r="Y4" s="142"/>
    </row>
    <row r="5" spans="1:26" ht="10.5" customHeight="1" thickBot="1">
      <c r="A5" s="182"/>
      <c r="B5" s="183"/>
      <c r="C5" s="183"/>
      <c r="D5" s="183"/>
      <c r="E5" s="183"/>
      <c r="F5" s="183"/>
      <c r="G5" s="183"/>
      <c r="H5" s="183"/>
      <c r="I5" s="183"/>
      <c r="J5" s="183"/>
      <c r="K5" s="183"/>
      <c r="L5" s="183"/>
      <c r="M5" s="183"/>
      <c r="N5" s="183"/>
      <c r="O5" s="183"/>
      <c r="P5" s="183"/>
      <c r="Q5" s="183"/>
      <c r="R5" s="183"/>
      <c r="S5" s="183"/>
      <c r="T5" s="183"/>
      <c r="U5" s="183"/>
      <c r="V5" s="183"/>
      <c r="W5" s="183"/>
      <c r="X5" s="183"/>
      <c r="Y5" s="184"/>
    </row>
    <row r="6" spans="1:26" s="28" customFormat="1" ht="18.95" thickBot="1">
      <c r="A6" s="185" t="s">
        <v>9</v>
      </c>
      <c r="B6" s="186"/>
      <c r="C6" s="186"/>
      <c r="D6" s="186"/>
      <c r="E6" s="186"/>
      <c r="F6" s="186"/>
      <c r="G6" s="186"/>
      <c r="H6" s="186"/>
      <c r="I6" s="186"/>
      <c r="J6" s="186"/>
      <c r="K6" s="187" t="s">
        <v>10</v>
      </c>
      <c r="L6" s="188"/>
      <c r="M6" s="188"/>
      <c r="N6" s="188"/>
      <c r="O6" s="189"/>
      <c r="P6" s="190" t="s">
        <v>11</v>
      </c>
      <c r="Q6" s="191"/>
      <c r="R6" s="191"/>
      <c r="S6" s="191"/>
      <c r="T6" s="191"/>
      <c r="U6" s="191"/>
      <c r="V6" s="191"/>
      <c r="W6" s="192"/>
      <c r="X6" s="193" t="s">
        <v>12</v>
      </c>
      <c r="Y6" s="194"/>
      <c r="Z6" s="148"/>
    </row>
    <row r="7" spans="1:26" ht="24" customHeight="1" thickBot="1">
      <c r="A7" s="162" t="s">
        <v>13</v>
      </c>
      <c r="B7" s="160" t="s">
        <v>14</v>
      </c>
      <c r="C7" s="160" t="s">
        <v>15</v>
      </c>
      <c r="D7" s="173" t="s">
        <v>16</v>
      </c>
      <c r="E7" s="174"/>
      <c r="F7" s="175"/>
      <c r="G7" s="160" t="s">
        <v>17</v>
      </c>
      <c r="H7" s="160" t="s">
        <v>18</v>
      </c>
      <c r="I7" s="160" t="s">
        <v>19</v>
      </c>
      <c r="J7" s="160" t="s">
        <v>20</v>
      </c>
      <c r="K7" s="157" t="s">
        <v>21</v>
      </c>
      <c r="L7" s="158"/>
      <c r="M7" s="158"/>
      <c r="N7" s="159"/>
      <c r="O7" s="160" t="s">
        <v>22</v>
      </c>
      <c r="P7" s="162" t="s">
        <v>23</v>
      </c>
      <c r="Q7" s="157" t="s">
        <v>24</v>
      </c>
      <c r="R7" s="158"/>
      <c r="S7" s="158"/>
      <c r="T7" s="159"/>
      <c r="U7" s="160" t="s">
        <v>25</v>
      </c>
      <c r="V7" s="162" t="s">
        <v>26</v>
      </c>
      <c r="W7" s="162" t="s">
        <v>27</v>
      </c>
      <c r="X7" s="162" t="s">
        <v>28</v>
      </c>
      <c r="Y7" s="160" t="s">
        <v>29</v>
      </c>
    </row>
    <row r="8" spans="1:26" ht="72.95" thickBot="1">
      <c r="A8" s="163"/>
      <c r="B8" s="161"/>
      <c r="C8" s="161"/>
      <c r="D8" s="29" t="s">
        <v>30</v>
      </c>
      <c r="E8" s="29" t="s">
        <v>31</v>
      </c>
      <c r="F8" s="29" t="s">
        <v>32</v>
      </c>
      <c r="G8" s="161"/>
      <c r="H8" s="161"/>
      <c r="I8" s="161"/>
      <c r="J8" s="161"/>
      <c r="K8" s="30" t="s">
        <v>33</v>
      </c>
      <c r="L8" s="30" t="s">
        <v>34</v>
      </c>
      <c r="M8" s="30" t="s">
        <v>35</v>
      </c>
      <c r="N8" s="30" t="s">
        <v>36</v>
      </c>
      <c r="O8" s="161"/>
      <c r="P8" s="163"/>
      <c r="Q8" s="30" t="s">
        <v>33</v>
      </c>
      <c r="R8" s="30" t="s">
        <v>34</v>
      </c>
      <c r="S8" s="30" t="s">
        <v>37</v>
      </c>
      <c r="T8" s="30" t="s">
        <v>36</v>
      </c>
      <c r="U8" s="161"/>
      <c r="V8" s="163"/>
      <c r="W8" s="163"/>
      <c r="X8" s="163"/>
      <c r="Y8" s="161"/>
    </row>
    <row r="9" spans="1:26" ht="69">
      <c r="A9" s="31">
        <v>1</v>
      </c>
      <c r="B9" s="32" t="s">
        <v>38</v>
      </c>
      <c r="C9" s="143">
        <v>44865</v>
      </c>
      <c r="D9" s="150" t="s">
        <v>39</v>
      </c>
      <c r="E9" s="150" t="s">
        <v>40</v>
      </c>
      <c r="F9" s="150" t="s">
        <v>41</v>
      </c>
      <c r="G9" s="145" t="s">
        <v>42</v>
      </c>
      <c r="H9" s="145" t="s">
        <v>43</v>
      </c>
      <c r="I9" s="145" t="s">
        <v>44</v>
      </c>
      <c r="J9" s="145" t="s">
        <v>45</v>
      </c>
      <c r="K9" s="145">
        <v>1</v>
      </c>
      <c r="L9" s="145">
        <v>4</v>
      </c>
      <c r="M9" s="146">
        <f t="array" ref="M9">INDEX([4]Tablas!$K$32:$O$36,MATCH(K9,[4]Tablas!$J$32:$J$36,0),MATCH(L9,[4]Tablas!$K$37:$O$37,0))</f>
        <v>10</v>
      </c>
      <c r="N9" s="147" t="str">
        <f>IF(M9&lt;=3,"Bajo",IF(M9=4,"Moderado",IF(M9=5,"Moderado",IF(M9=6,"Moderado",IF(M9=7,"Moderado",IF(M9=8,"Moderado",IF(M9=9,"Moderado",IF(M9=12,"Moderado",IF(M9=13,"Moderado",IF(M9=10,"Alto",IF(M9=11,"Alto",IF(M9=14,"Alto",IF(M9=15,"Alto",IF(M9=16,"Alto",IF(M9=19,"Alto",IF(M9=21,"Alto",IF(M9=23,"Alto",IF(M9=24,"Alto",IF(M9=17,"Extremo",IF(M9=18,"Extremo",IF(M9=20,"Extremo",IF(M9=22,"Extremo",IF(M9=25,"Extremo")))))))))))))))))))))))</f>
        <v>Alto</v>
      </c>
      <c r="O9" s="152" t="s">
        <v>46</v>
      </c>
      <c r="P9" s="150" t="s">
        <v>47</v>
      </c>
      <c r="Q9" s="152">
        <v>1</v>
      </c>
      <c r="R9" s="145">
        <v>1</v>
      </c>
      <c r="S9" s="146">
        <f t="array" ref="S9">INDEX([4]Tablas!$K$32:$O$36,MATCH(Q9,[4]Tablas!$J$32:$J$36,0),MATCH(R9,[4]Tablas!$K$37:$O$37,0))</f>
        <v>1</v>
      </c>
      <c r="T9" s="147" t="str">
        <f>IF(S9&lt;=3,"Bajo",IF(S9=4,"Moderado",IF(S9=5,"Moderado",IF(S9=6,"Moderado",IF(S9=7,"Moderado",IF(S9=8,"Moderado",IF(S9=9,"Moderado",IF(S9=12,"Moderado",IF(S9=13,"Moderado",IF(S9=10,"Alto",IF(S9=11,"Alto",IF(S9=14,"Alto",IF(S9=15,"Alto",IF(S9=16,"Alto",IF(S9=19,"Alto",IF(S9=21,"Alto",IF(S9=23,"Alto",IF(S9=24,"Alto",IF(S9=17,"Extremo",IF(S9=18,"Extremo",IF(S9=20,"Extremo",IF(S9=22,"Extremo",IF(S9=25,"Extremo")))))))))))))))))))))))</f>
        <v>Bajo</v>
      </c>
      <c r="U9" s="152" t="s">
        <v>48</v>
      </c>
      <c r="V9" s="153" t="s">
        <v>49</v>
      </c>
      <c r="W9" s="153" t="s">
        <v>50</v>
      </c>
      <c r="X9" s="150" t="s">
        <v>51</v>
      </c>
      <c r="Y9" s="153" t="s">
        <v>52</v>
      </c>
    </row>
    <row r="10" spans="1:26" ht="75.95" customHeight="1">
      <c r="A10" s="31">
        <v>2</v>
      </c>
      <c r="B10" s="32" t="s">
        <v>38</v>
      </c>
      <c r="C10" s="143">
        <v>44865</v>
      </c>
      <c r="D10" s="150" t="s">
        <v>53</v>
      </c>
      <c r="E10" s="150" t="s">
        <v>54</v>
      </c>
      <c r="F10" s="150" t="s">
        <v>55</v>
      </c>
      <c r="G10" s="145" t="s">
        <v>56</v>
      </c>
      <c r="H10" s="145" t="s">
        <v>43</v>
      </c>
      <c r="I10" s="145" t="s">
        <v>44</v>
      </c>
      <c r="J10" s="145" t="s">
        <v>45</v>
      </c>
      <c r="K10" s="145">
        <v>4</v>
      </c>
      <c r="L10" s="145">
        <v>2</v>
      </c>
      <c r="M10" s="146">
        <f t="array" ref="M10">INDEX([4]Tablas!$K$32:$O$36,MATCH(K10,[4]Tablas!$J$32:$J$36,0),MATCH(L10,[4]Tablas!$K$37:$O$37,0))</f>
        <v>13</v>
      </c>
      <c r="N10" s="147" t="str">
        <f>IF(M10&lt;=3,"Bajo",IF(M10=4,"Moderado",IF(M10=5,"Moderado",IF(M10=6,"Moderado",IF(M10=7,"Moderado",IF(M10=8,"Moderado",IF(M10=9,"Moderado",IF(M10=12,"Moderado",IF(M10=13,"Moderado",IF(M10=10,"Alto",IF(M10=11,"Alto",IF(M10=14,"Alto",IF(M10=15,"Alto",IF(M10=16,"Alto",IF(M10=19,"Alto",IF(M10=21,"Alto",IF(M10=23,"Alto",IF(M10=24,"Alto",IF(M10=17,"Extremo",IF(M10=18,"Extremo",IF(M10=20,"Extremo",IF(M10=22,"Extremo",IF(M10=25,"Extremo")))))))))))))))))))))))</f>
        <v>Moderado</v>
      </c>
      <c r="O10" s="152" t="s">
        <v>57</v>
      </c>
      <c r="P10" s="144" t="s">
        <v>58</v>
      </c>
      <c r="Q10" s="152">
        <v>3</v>
      </c>
      <c r="R10" s="145">
        <v>1</v>
      </c>
      <c r="S10" s="146">
        <f t="array" ref="S10">INDEX([4]Tablas!$K$32:$O$36,MATCH(Q10,[4]Tablas!$J$32:$J$36,0),MATCH(R10,[4]Tablas!$K$37:$O$37,0))</f>
        <v>5</v>
      </c>
      <c r="T10" s="147" t="str">
        <f>IF(S10&lt;=3,"Bajo",IF(S10=4,"Moderado",IF(S10=5,"Moderado",IF(S10=6,"Moderado",IF(S10=7,"Moderado",IF(S10=8,"Moderado",IF(S10=9,"Moderado",IF(S10=12,"Moderado",IF(S10=13,"Moderado",IF(S10=10,"Alto",IF(S10=11,"Alto",IF(S10=14,"Alto",IF(S10=15,"Alto",IF(S10=16,"Alto",IF(S10=19,"Alto",IF(S10=21,"Alto",IF(S10=23,"Alto",IF(S10=24,"Alto",IF(S10=17,"Extremo",IF(S10=18,"Extremo",IF(S10=20,"Extremo",IF(S10=22,"Extremo",IF(S10=25,"Extremo")))))))))))))))))))))))</f>
        <v>Moderado</v>
      </c>
      <c r="U10" s="152" t="s">
        <v>57</v>
      </c>
      <c r="V10" s="153" t="s">
        <v>59</v>
      </c>
      <c r="W10" s="153" t="s">
        <v>50</v>
      </c>
      <c r="X10" s="150" t="s">
        <v>60</v>
      </c>
      <c r="Y10" s="153" t="s">
        <v>52</v>
      </c>
    </row>
    <row r="11" spans="1:26" ht="80.099999999999994" customHeight="1">
      <c r="A11" s="31">
        <v>3</v>
      </c>
      <c r="B11" s="32" t="s">
        <v>38</v>
      </c>
      <c r="C11" s="143">
        <v>44865</v>
      </c>
      <c r="D11" s="150" t="s">
        <v>61</v>
      </c>
      <c r="E11" s="151" t="s">
        <v>62</v>
      </c>
      <c r="F11" s="151" t="s">
        <v>63</v>
      </c>
      <c r="G11" s="145" t="s">
        <v>42</v>
      </c>
      <c r="H11" s="145" t="s">
        <v>43</v>
      </c>
      <c r="I11" s="145" t="s">
        <v>44</v>
      </c>
      <c r="J11" s="145" t="s">
        <v>64</v>
      </c>
      <c r="K11" s="145">
        <v>5</v>
      </c>
      <c r="L11" s="145">
        <v>4</v>
      </c>
      <c r="M11" s="146">
        <f t="array" ref="M11">INDEX([4]Tablas!$K$32:$O$36,MATCH(K11,[4]Tablas!$J$32:$J$36,0),MATCH(L11,[4]Tablas!$K$37:$O$37,0))</f>
        <v>24</v>
      </c>
      <c r="N11" s="147" t="str">
        <f>IF(M11&lt;=3,"Bajo",IF(M11=4,"Moderado",IF(M11=5,"Moderado",IF(M11=6,"Moderado",IF(M11=7,"Moderado",IF(M11=8,"Moderado",IF(M11=9,"Moderado",IF(M11=12,"Moderado",IF(M11=13,"Moderado",IF(M11=10,"Alto",IF(M11=11,"Alto",IF(M11=14,"Alto",IF(M11=15,"Alto",IF(M11=16,"Alto",IF(M11=19,"Alto",IF(M11=21,"Alto",IF(M11=23,"Alto",IF(M11=24,"Alto",IF(M11=17,"Extremo",IF(M11=18,"Extremo",IF(M11=20,"Extremo",IF(M11=22,"Extremo",IF(M11=25,"Extremo")))))))))))))))))))))))</f>
        <v>Alto</v>
      </c>
      <c r="O11" s="152" t="s">
        <v>57</v>
      </c>
      <c r="P11" s="151" t="s">
        <v>65</v>
      </c>
      <c r="Q11" s="152">
        <v>1</v>
      </c>
      <c r="R11" s="145">
        <v>2</v>
      </c>
      <c r="S11" s="146">
        <f t="array" ref="S11">INDEX([4]Tablas!$K$32:$O$36,MATCH(Q11,[4]Tablas!$J$32:$J$36,0),MATCH(R11,[4]Tablas!$K$37:$O$37,0))</f>
        <v>2</v>
      </c>
      <c r="T11" s="147" t="str">
        <f>IF(S11&lt;=3,"Bajo",IF(S11=4,"Moderado",IF(S11=5,"Moderado",IF(S11=6,"Moderado",IF(S11=7,"Moderado",IF(S11=8,"Moderado",IF(S11=9,"Moderado",IF(S11=12,"Moderado",IF(S11=13,"Moderado",IF(S11=10,"Alto",IF(S11=11,"Alto",IF(S11=14,"Alto",IF(S11=15,"Alto",IF(S11=16,"Alto",IF(S11=19,"Alto",IF(S11=21,"Alto",IF(S11=23,"Alto",IF(S11=24,"Alto",IF(S11=17,"Extremo",IF(S11=18,"Extremo",IF(S11=20,"Extremo",IF(S11=22,"Extremo",IF(S11=25,"Extremo")))))))))))))))))))))))</f>
        <v>Bajo</v>
      </c>
      <c r="U11" s="152" t="s">
        <v>57</v>
      </c>
      <c r="V11" s="153" t="s">
        <v>49</v>
      </c>
      <c r="W11" s="153" t="s">
        <v>50</v>
      </c>
      <c r="X11" s="150" t="s">
        <v>66</v>
      </c>
      <c r="Y11" s="153" t="s">
        <v>52</v>
      </c>
    </row>
    <row r="12" spans="1:26" ht="111.95" customHeight="1">
      <c r="A12" s="31">
        <v>4</v>
      </c>
      <c r="B12" s="32" t="s">
        <v>38</v>
      </c>
      <c r="C12" s="143">
        <v>44865</v>
      </c>
      <c r="D12" s="151" t="s">
        <v>67</v>
      </c>
      <c r="E12" s="150" t="s">
        <v>68</v>
      </c>
      <c r="F12" s="150" t="s">
        <v>69</v>
      </c>
      <c r="G12" s="145" t="s">
        <v>42</v>
      </c>
      <c r="H12" s="145" t="s">
        <v>43</v>
      </c>
      <c r="I12" s="145" t="s">
        <v>44</v>
      </c>
      <c r="J12" s="145" t="s">
        <v>70</v>
      </c>
      <c r="K12" s="145">
        <v>4</v>
      </c>
      <c r="L12" s="145">
        <v>3</v>
      </c>
      <c r="M12" s="146">
        <f t="array" ref="M12">INDEX([4]Tablas!$K$32:$O$36,MATCH(K12,[4]Tablas!$J$32:$J$36,0),MATCH(L12,[4]Tablas!$K$37:$O$37,0))</f>
        <v>14</v>
      </c>
      <c r="N12" s="147" t="str">
        <f>IF(M12&lt;=3,"Bajo",IF(M12=4,"Moderado",IF(M12=5,"Moderado",IF(M12=6,"Moderado",IF(M12=7,"Moderado",IF(M12=8,"Moderado",IF(M12=9,"Moderado",IF(M12=12,"Moderado",IF(M12=13,"Moderado",IF(M12=10,"Alto",IF(M12=11,"Alto",IF(M12=14,"Alto",IF(M12=15,"Alto",IF(M12=16,"Alto",IF(M12=19,"Alto",IF(M12=21,"Alto",IF(M12=23,"Alto",IF(M12=24,"Alto",IF(M12=17,"Extremo",IF(M12=18,"Extremo",IF(M12=20,"Extremo",IF(M12=22,"Extremo",IF(M12=25,"Extremo")))))))))))))))))))))))</f>
        <v>Alto</v>
      </c>
      <c r="O12" s="152" t="s">
        <v>46</v>
      </c>
      <c r="P12" s="150" t="s">
        <v>71</v>
      </c>
      <c r="Q12" s="152">
        <v>1</v>
      </c>
      <c r="R12" s="145">
        <v>2</v>
      </c>
      <c r="S12" s="146">
        <f t="array" ref="S12">INDEX([4]Tablas!$K$32:$O$36,MATCH(Q12,[4]Tablas!$J$32:$J$36,0),MATCH(R12,[4]Tablas!$K$37:$O$37,0))</f>
        <v>2</v>
      </c>
      <c r="T12" s="147" t="str">
        <f>IF(S12&lt;=3,"Bajo",IF(S12=4,"Moderado",IF(S12=5,"Moderado",IF(S12=6,"Moderado",IF(S12=7,"Moderado",IF(S12=8,"Moderado",IF(S12=9,"Moderado",IF(S12=12,"Moderado",IF(S12=13,"Moderado",IF(S12=10,"Alto",IF(S12=11,"Alto",IF(S12=14,"Alto",IF(S12=15,"Alto",IF(S12=16,"Alto",IF(S12=19,"Alto",IF(S12=21,"Alto",IF(S12=23,"Alto",IF(S12=24,"Alto",IF(S12=17,"Extremo",IF(S12=18,"Extremo",IF(S12=20,"Extremo",IF(S12=22,"Extremo",IF(S12=25,"Extremo")))))))))))))))))))))))</f>
        <v>Bajo</v>
      </c>
      <c r="U12" s="152" t="s">
        <v>46</v>
      </c>
      <c r="V12" s="153" t="s">
        <v>72</v>
      </c>
      <c r="W12" s="153" t="s">
        <v>50</v>
      </c>
      <c r="X12" s="151" t="s">
        <v>73</v>
      </c>
      <c r="Y12" s="153" t="s">
        <v>52</v>
      </c>
    </row>
    <row r="13" spans="1:26" ht="105" customHeight="1">
      <c r="A13" s="31">
        <v>5</v>
      </c>
      <c r="B13" s="32" t="s">
        <v>38</v>
      </c>
      <c r="C13" s="143">
        <v>44865</v>
      </c>
      <c r="D13" s="150" t="s">
        <v>74</v>
      </c>
      <c r="E13" s="150" t="s">
        <v>75</v>
      </c>
      <c r="F13" s="150" t="s">
        <v>69</v>
      </c>
      <c r="G13" s="145" t="s">
        <v>42</v>
      </c>
      <c r="H13" s="145" t="s">
        <v>43</v>
      </c>
      <c r="I13" s="145" t="s">
        <v>44</v>
      </c>
      <c r="J13" s="145" t="s">
        <v>76</v>
      </c>
      <c r="K13" s="145">
        <v>3</v>
      </c>
      <c r="L13" s="145">
        <v>5</v>
      </c>
      <c r="M13" s="146">
        <f t="array" ref="M13">INDEX([4]Tablas!$K$32:$O$36,MATCH(K13,[4]Tablas!$J$32:$J$36,0),MATCH(L13,[4]Tablas!$K$37:$O$37,0))</f>
        <v>20</v>
      </c>
      <c r="N13" s="147" t="str">
        <f t="shared" ref="N13" si="0">IF(M13&lt;=3,"Bajo",IF(M13=4,"Moderado",IF(M13=5,"Moderado",IF(M13=6,"Moderado",IF(M13=7,"Moderado",IF(M13=8,"Moderado",IF(M13=9,"Moderado",IF(M13=12,"Moderado",IF(M13=13,"Moderado",IF(M13=10,"Alto",IF(M13=11,"Alto",IF(M13=14,"Alto",IF(M13=15,"Alto",IF(M13=16,"Alto",IF(M13=19,"Alto",IF(M13=21,"Alto",IF(M13=23,"Alto",IF(M13=24,"Alto",IF(M13=17,"Extremo",IF(M13=18,"Extremo",IF(M13=20,"Extremo",IF(M13=22,"Extremo",IF(M13=25,"Extremo")))))))))))))))))))))))</f>
        <v>Extremo</v>
      </c>
      <c r="O13" s="152" t="s">
        <v>46</v>
      </c>
      <c r="P13" s="150" t="s">
        <v>77</v>
      </c>
      <c r="Q13" s="152">
        <v>1</v>
      </c>
      <c r="R13" s="145">
        <v>2</v>
      </c>
      <c r="S13" s="146">
        <f t="array" ref="S13">INDEX([4]Tablas!$K$32:$O$36,MATCH(Q13,[4]Tablas!$J$32:$J$36,0),MATCH(R13,[4]Tablas!$K$37:$O$37,0))</f>
        <v>2</v>
      </c>
      <c r="T13" s="147" t="str">
        <f t="shared" ref="T13" si="1">IF(S13&lt;=3,"Bajo",IF(S13=4,"Moderado",IF(S13=5,"Moderado",IF(S13=6,"Moderado",IF(S13=7,"Moderado",IF(S13=8,"Moderado",IF(S13=9,"Moderado",IF(S13=12,"Moderado",IF(S13=13,"Moderado",IF(S13=10,"Alto",IF(S13=11,"Alto",IF(S13=14,"Alto",IF(S13=15,"Alto",IF(S13=16,"Alto",IF(S13=19,"Alto",IF(S13=21,"Alto",IF(S13=23,"Alto",IF(S13=24,"Alto",IF(S13=17,"Extremo",IF(S13=18,"Extremo",IF(S13=20,"Extremo",IF(S13=22,"Extremo",IF(S13=25,"Extremo")))))))))))))))))))))))</f>
        <v>Bajo</v>
      </c>
      <c r="U13" s="152" t="s">
        <v>46</v>
      </c>
      <c r="V13" s="153" t="s">
        <v>78</v>
      </c>
      <c r="W13" s="153" t="s">
        <v>50</v>
      </c>
      <c r="X13" s="150" t="s">
        <v>73</v>
      </c>
      <c r="Y13" s="153" t="s">
        <v>52</v>
      </c>
    </row>
    <row r="14" spans="1:26" ht="132.75" customHeight="1">
      <c r="A14" s="31">
        <v>6</v>
      </c>
      <c r="B14" s="32" t="s">
        <v>38</v>
      </c>
      <c r="C14" s="143">
        <v>44865</v>
      </c>
      <c r="D14" s="33" t="s">
        <v>79</v>
      </c>
      <c r="E14" s="33" t="s">
        <v>80</v>
      </c>
      <c r="F14" s="33" t="s">
        <v>81</v>
      </c>
      <c r="G14" s="34" t="s">
        <v>56</v>
      </c>
      <c r="H14" s="34" t="s">
        <v>82</v>
      </c>
      <c r="I14" s="34" t="s">
        <v>83</v>
      </c>
      <c r="J14" s="34" t="s">
        <v>84</v>
      </c>
      <c r="K14" s="34">
        <v>3</v>
      </c>
      <c r="L14" s="34">
        <v>4</v>
      </c>
      <c r="M14" s="131">
        <v>12</v>
      </c>
      <c r="N14" s="130" t="s">
        <v>85</v>
      </c>
      <c r="O14" s="34" t="s">
        <v>46</v>
      </c>
      <c r="P14" s="33" t="s">
        <v>86</v>
      </c>
      <c r="Q14" s="34">
        <v>2</v>
      </c>
      <c r="R14" s="34">
        <v>2</v>
      </c>
      <c r="S14" s="131">
        <v>4</v>
      </c>
      <c r="T14" s="130" t="s">
        <v>87</v>
      </c>
      <c r="U14" s="34" t="s">
        <v>46</v>
      </c>
      <c r="V14" s="32" t="s">
        <v>88</v>
      </c>
      <c r="W14" s="32" t="s">
        <v>89</v>
      </c>
      <c r="X14" s="33" t="s">
        <v>90</v>
      </c>
      <c r="Y14" s="32" t="s">
        <v>52</v>
      </c>
    </row>
    <row r="15" spans="1:26" ht="103.5" customHeight="1">
      <c r="A15" s="391">
        <v>7</v>
      </c>
      <c r="B15" s="392" t="s">
        <v>38</v>
      </c>
      <c r="C15" s="393">
        <v>44865</v>
      </c>
      <c r="D15" s="394" t="s">
        <v>91</v>
      </c>
      <c r="E15" s="394" t="s">
        <v>92</v>
      </c>
      <c r="F15" s="394" t="s">
        <v>93</v>
      </c>
      <c r="G15" s="395" t="s">
        <v>56</v>
      </c>
      <c r="H15" s="395" t="s">
        <v>43</v>
      </c>
      <c r="I15" s="395" t="s">
        <v>44</v>
      </c>
      <c r="J15" s="395" t="s">
        <v>94</v>
      </c>
      <c r="K15" s="395">
        <v>1</v>
      </c>
      <c r="L15" s="395">
        <v>3</v>
      </c>
      <c r="M15" s="396">
        <v>12</v>
      </c>
      <c r="N15" s="397" t="s">
        <v>85</v>
      </c>
      <c r="O15" s="395" t="s">
        <v>57</v>
      </c>
      <c r="P15" s="398" t="s">
        <v>95</v>
      </c>
      <c r="Q15" s="395">
        <v>2</v>
      </c>
      <c r="R15" s="395">
        <v>3</v>
      </c>
      <c r="S15" s="396">
        <v>6</v>
      </c>
      <c r="T15" s="397" t="s">
        <v>87</v>
      </c>
      <c r="U15" s="395" t="s">
        <v>48</v>
      </c>
      <c r="V15" s="392" t="s">
        <v>96</v>
      </c>
      <c r="W15" s="392" t="s">
        <v>97</v>
      </c>
      <c r="X15" s="394" t="s">
        <v>98</v>
      </c>
      <c r="Y15" s="392" t="s">
        <v>52</v>
      </c>
    </row>
    <row r="16" spans="1:26" s="149" customFormat="1" ht="103.5" customHeight="1">
      <c r="A16" s="399">
        <v>8</v>
      </c>
      <c r="B16" s="399" t="s">
        <v>38</v>
      </c>
      <c r="C16" s="400">
        <v>44865</v>
      </c>
      <c r="D16" s="401" t="s">
        <v>99</v>
      </c>
      <c r="E16" s="401" t="s">
        <v>100</v>
      </c>
      <c r="F16" s="402" t="s">
        <v>101</v>
      </c>
      <c r="G16" s="403" t="s">
        <v>56</v>
      </c>
      <c r="H16" s="403" t="s">
        <v>43</v>
      </c>
      <c r="I16" s="403" t="s">
        <v>44</v>
      </c>
      <c r="J16" s="403" t="s">
        <v>84</v>
      </c>
      <c r="K16" s="401">
        <v>5</v>
      </c>
      <c r="L16" s="401">
        <v>5</v>
      </c>
      <c r="M16" s="401">
        <v>25</v>
      </c>
      <c r="N16" s="404" t="s">
        <v>102</v>
      </c>
      <c r="O16" s="405" t="s">
        <v>48</v>
      </c>
      <c r="P16" s="406" t="s">
        <v>103</v>
      </c>
      <c r="Q16" s="401">
        <v>1</v>
      </c>
      <c r="R16" s="401">
        <v>2</v>
      </c>
      <c r="S16" s="407">
        <v>2</v>
      </c>
      <c r="T16" s="408" t="s">
        <v>104</v>
      </c>
      <c r="U16" s="403" t="s">
        <v>48</v>
      </c>
      <c r="V16" s="401" t="s">
        <v>59</v>
      </c>
      <c r="W16" s="401" t="s">
        <v>105</v>
      </c>
      <c r="X16" s="401" t="s">
        <v>106</v>
      </c>
      <c r="Y16" s="401" t="s">
        <v>52</v>
      </c>
      <c r="Z16" s="148"/>
    </row>
    <row r="17" spans="1:35" ht="8.1" customHeight="1">
      <c r="A17" s="182"/>
      <c r="B17" s="183"/>
      <c r="C17" s="183"/>
      <c r="D17" s="183"/>
      <c r="E17" s="183"/>
      <c r="F17" s="183"/>
      <c r="G17" s="183"/>
      <c r="H17" s="183"/>
      <c r="I17" s="183"/>
      <c r="J17" s="183"/>
      <c r="K17" s="183"/>
      <c r="L17" s="183"/>
      <c r="M17" s="183"/>
      <c r="N17" s="183"/>
      <c r="O17" s="183"/>
      <c r="P17" s="183"/>
      <c r="Q17" s="183"/>
      <c r="R17" s="183"/>
      <c r="S17" s="183"/>
      <c r="T17" s="183"/>
      <c r="U17" s="183"/>
      <c r="V17" s="183"/>
      <c r="W17" s="183"/>
      <c r="X17" s="183"/>
      <c r="Y17" s="184"/>
    </row>
    <row r="18" spans="1:35" ht="15.75">
      <c r="A18" s="154" t="s">
        <v>107</v>
      </c>
      <c r="B18" s="155"/>
      <c r="C18" s="155"/>
      <c r="D18" s="155"/>
      <c r="E18" s="155"/>
      <c r="F18" s="155"/>
      <c r="G18" s="155"/>
      <c r="H18" s="155"/>
      <c r="I18" s="155"/>
      <c r="J18" s="155"/>
      <c r="K18" s="155"/>
      <c r="L18" s="155"/>
      <c r="M18" s="155"/>
      <c r="N18" s="155"/>
      <c r="O18" s="155"/>
      <c r="P18" s="155"/>
      <c r="Q18" s="155"/>
      <c r="R18" s="155"/>
      <c r="S18" s="155"/>
      <c r="T18" s="155"/>
      <c r="U18" s="155"/>
      <c r="V18" s="155"/>
      <c r="W18" s="155"/>
      <c r="X18" s="155"/>
      <c r="Y18" s="156"/>
      <c r="AI18" s="35"/>
    </row>
    <row r="19" spans="1:35">
      <c r="A19" s="36"/>
      <c r="B19" s="36"/>
      <c r="C19" s="36"/>
      <c r="D19" s="36"/>
      <c r="E19" s="36"/>
      <c r="F19" s="36"/>
      <c r="G19" s="36"/>
      <c r="H19" s="36"/>
      <c r="I19" s="36"/>
      <c r="J19" s="36"/>
      <c r="K19" s="36"/>
      <c r="L19" s="36"/>
      <c r="M19" s="36"/>
      <c r="N19" s="36"/>
      <c r="O19" s="36"/>
      <c r="P19" s="36"/>
      <c r="Q19" s="36"/>
      <c r="R19" s="36"/>
      <c r="S19" s="36"/>
      <c r="T19" s="36"/>
      <c r="U19" s="36"/>
      <c r="V19" s="36"/>
      <c r="W19" s="36"/>
    </row>
    <row r="20" spans="1:35">
      <c r="A20" s="36"/>
      <c r="B20" s="36"/>
      <c r="C20" s="36"/>
      <c r="D20" s="36"/>
      <c r="E20" s="36"/>
      <c r="F20" s="36"/>
      <c r="G20" s="36"/>
      <c r="H20" s="36"/>
      <c r="I20" s="36"/>
      <c r="J20" s="36"/>
      <c r="K20" s="36"/>
      <c r="L20" s="36"/>
      <c r="M20" s="36"/>
      <c r="N20" s="36"/>
      <c r="O20" s="36"/>
      <c r="P20" s="36"/>
      <c r="Q20" s="36"/>
      <c r="R20" s="36"/>
      <c r="S20" s="36"/>
      <c r="T20" s="36"/>
      <c r="U20" s="36"/>
      <c r="V20" s="36"/>
      <c r="W20" s="36"/>
    </row>
    <row r="21" spans="1:35">
      <c r="A21" s="36"/>
      <c r="B21" s="36"/>
      <c r="C21" s="36"/>
      <c r="D21" s="36"/>
      <c r="E21" s="36"/>
      <c r="F21" s="36"/>
      <c r="G21" s="36"/>
      <c r="H21" s="36"/>
      <c r="I21" s="36"/>
      <c r="J21" s="36"/>
      <c r="K21" s="36"/>
      <c r="L21" s="36"/>
      <c r="M21" s="36"/>
      <c r="N21" s="36"/>
      <c r="O21" s="36"/>
      <c r="P21" s="36"/>
      <c r="Q21" s="36"/>
      <c r="R21" s="36"/>
      <c r="S21" s="36"/>
      <c r="T21" s="36"/>
      <c r="U21" s="36"/>
      <c r="V21" s="36"/>
      <c r="W21" s="36"/>
    </row>
    <row r="22" spans="1:35">
      <c r="A22" s="36"/>
      <c r="B22" s="36"/>
      <c r="C22" s="36"/>
      <c r="D22" s="36"/>
      <c r="E22" s="36"/>
      <c r="F22" s="36"/>
      <c r="G22" s="36"/>
      <c r="H22" s="36"/>
      <c r="I22" s="36"/>
      <c r="J22" s="36"/>
      <c r="K22" s="36"/>
      <c r="L22" s="36"/>
      <c r="M22" s="36"/>
      <c r="N22" s="36"/>
      <c r="O22" s="36"/>
      <c r="P22" s="36"/>
      <c r="Q22" s="36"/>
      <c r="R22" s="36"/>
      <c r="S22" s="36"/>
      <c r="T22" s="36"/>
      <c r="U22" s="36"/>
      <c r="V22" s="36"/>
      <c r="W22" s="36"/>
    </row>
    <row r="23" spans="1:35">
      <c r="A23" s="36"/>
      <c r="B23" s="36"/>
      <c r="C23" s="36"/>
      <c r="D23" s="36"/>
      <c r="E23" s="36"/>
      <c r="F23" s="36"/>
      <c r="G23" s="36"/>
      <c r="H23" s="36"/>
      <c r="I23" s="36"/>
      <c r="J23" s="36"/>
      <c r="K23" s="36"/>
      <c r="L23" s="36"/>
      <c r="M23" s="36"/>
      <c r="N23" s="36"/>
      <c r="O23" s="36"/>
      <c r="P23" s="36"/>
      <c r="Q23" s="36"/>
      <c r="R23" s="36"/>
      <c r="S23" s="36"/>
      <c r="T23" s="36"/>
      <c r="U23" s="36"/>
      <c r="V23" s="36"/>
      <c r="W23" s="36"/>
    </row>
    <row r="24" spans="1:35">
      <c r="A24" s="36"/>
      <c r="B24" s="36"/>
      <c r="C24" s="36"/>
      <c r="D24" s="36"/>
      <c r="E24" s="36"/>
      <c r="F24" s="36"/>
      <c r="G24" s="36"/>
      <c r="H24" s="36"/>
      <c r="I24" s="36"/>
      <c r="J24" s="36"/>
      <c r="K24" s="36"/>
      <c r="L24" s="36"/>
      <c r="M24" s="36"/>
      <c r="N24" s="36"/>
      <c r="O24" s="36"/>
      <c r="P24" s="36"/>
      <c r="Q24" s="36"/>
      <c r="R24" s="36"/>
      <c r="S24" s="36"/>
      <c r="T24" s="36"/>
      <c r="U24" s="36"/>
      <c r="V24" s="36"/>
      <c r="W24" s="36"/>
    </row>
    <row r="25" spans="1:35">
      <c r="A25" s="36"/>
      <c r="B25" s="36"/>
      <c r="C25" s="36"/>
      <c r="D25" s="36"/>
      <c r="E25" s="36"/>
      <c r="F25" s="36"/>
      <c r="G25" s="36"/>
      <c r="H25" s="36"/>
      <c r="I25" s="36"/>
      <c r="J25" s="36"/>
      <c r="K25" s="36"/>
      <c r="L25" s="36"/>
      <c r="M25" s="36"/>
      <c r="N25" s="36"/>
      <c r="O25" s="36"/>
      <c r="P25" s="36"/>
      <c r="Q25" s="36"/>
      <c r="R25" s="36"/>
      <c r="S25" s="36"/>
      <c r="T25" s="36"/>
      <c r="U25" s="36"/>
      <c r="V25" s="36"/>
      <c r="W25" s="36"/>
    </row>
    <row r="26" spans="1:35">
      <c r="A26" s="36"/>
      <c r="B26" s="36"/>
      <c r="C26" s="36"/>
      <c r="D26" s="36"/>
      <c r="E26" s="36"/>
      <c r="F26" s="36"/>
      <c r="G26" s="36"/>
      <c r="H26" s="36"/>
      <c r="I26" s="36"/>
      <c r="J26" s="36"/>
      <c r="K26" s="36"/>
      <c r="L26" s="36"/>
      <c r="M26" s="36"/>
      <c r="N26" s="36"/>
      <c r="O26" s="36"/>
      <c r="P26" s="36"/>
      <c r="Q26" s="36"/>
      <c r="R26" s="36"/>
      <c r="S26" s="36"/>
      <c r="T26" s="36"/>
      <c r="U26" s="36"/>
      <c r="V26" s="36"/>
      <c r="W26" s="36"/>
    </row>
    <row r="27" spans="1:35">
      <c r="A27" s="36"/>
      <c r="B27" s="36"/>
      <c r="C27" s="36"/>
      <c r="D27" s="36"/>
      <c r="E27" s="36"/>
      <c r="F27" s="36"/>
      <c r="G27" s="36"/>
      <c r="H27" s="36"/>
      <c r="I27" s="36"/>
      <c r="J27" s="36"/>
      <c r="K27" s="36"/>
      <c r="L27" s="36"/>
      <c r="M27" s="36"/>
      <c r="N27" s="36"/>
      <c r="O27" s="36"/>
      <c r="P27" s="36"/>
      <c r="Q27" s="36"/>
      <c r="R27" s="36"/>
      <c r="S27" s="36"/>
      <c r="T27" s="36"/>
      <c r="U27" s="36"/>
      <c r="V27" s="36"/>
      <c r="W27" s="36"/>
    </row>
    <row r="28" spans="1:35">
      <c r="A28" s="36"/>
      <c r="B28" s="36"/>
      <c r="C28" s="36"/>
      <c r="D28" s="36"/>
      <c r="E28" s="36"/>
      <c r="F28" s="36"/>
      <c r="G28" s="36"/>
      <c r="H28" s="36"/>
      <c r="I28" s="36"/>
      <c r="J28" s="36"/>
      <c r="K28" s="36"/>
      <c r="L28" s="36"/>
      <c r="M28" s="36"/>
      <c r="N28" s="36"/>
      <c r="O28" s="36"/>
      <c r="P28" s="36"/>
      <c r="Q28" s="36"/>
      <c r="R28" s="36"/>
      <c r="S28" s="36"/>
      <c r="T28" s="36"/>
      <c r="U28" s="36"/>
      <c r="V28" s="36"/>
      <c r="W28" s="36"/>
    </row>
    <row r="29" spans="1:35">
      <c r="A29" s="36"/>
      <c r="B29" s="36"/>
      <c r="C29" s="36"/>
      <c r="D29" s="36"/>
      <c r="E29" s="36"/>
      <c r="F29" s="36"/>
      <c r="G29" s="36"/>
      <c r="H29" s="36"/>
      <c r="I29" s="36"/>
      <c r="J29" s="36"/>
      <c r="K29" s="36"/>
      <c r="L29" s="36"/>
      <c r="M29" s="36"/>
      <c r="N29" s="36"/>
      <c r="O29" s="36"/>
      <c r="P29" s="36"/>
      <c r="Q29" s="36"/>
      <c r="R29" s="36"/>
      <c r="S29" s="36"/>
      <c r="T29" s="36"/>
      <c r="U29" s="36"/>
      <c r="V29" s="36"/>
      <c r="W29" s="36"/>
    </row>
    <row r="30" spans="1:35">
      <c r="A30" s="36"/>
      <c r="B30" s="36"/>
      <c r="C30" s="36"/>
      <c r="D30" s="36"/>
      <c r="E30" s="36"/>
      <c r="F30" s="36"/>
      <c r="G30" s="36"/>
      <c r="H30" s="36"/>
      <c r="I30" s="36"/>
      <c r="J30" s="36"/>
      <c r="K30" s="36"/>
      <c r="L30" s="36"/>
      <c r="M30" s="36"/>
      <c r="N30" s="36"/>
      <c r="O30" s="36"/>
      <c r="P30" s="36"/>
      <c r="Q30" s="36"/>
      <c r="R30" s="36"/>
      <c r="S30" s="36"/>
      <c r="T30" s="36"/>
      <c r="U30" s="36"/>
      <c r="V30" s="36"/>
      <c r="W30" s="36"/>
    </row>
    <row r="31" spans="1:35">
      <c r="A31" s="36"/>
      <c r="B31" s="36"/>
      <c r="C31" s="36"/>
      <c r="D31" s="36"/>
      <c r="E31" s="36"/>
      <c r="F31" s="36"/>
      <c r="G31" s="36"/>
      <c r="H31" s="36"/>
      <c r="I31" s="36"/>
      <c r="J31" s="36"/>
      <c r="K31" s="36"/>
      <c r="L31" s="36"/>
      <c r="M31" s="36"/>
      <c r="N31" s="36"/>
      <c r="O31" s="36"/>
      <c r="P31" s="36"/>
      <c r="Q31" s="36"/>
      <c r="R31" s="36"/>
      <c r="S31" s="36"/>
      <c r="T31" s="36"/>
      <c r="U31" s="36"/>
      <c r="V31" s="36"/>
      <c r="W31" s="36"/>
    </row>
    <row r="32" spans="1:35">
      <c r="A32" s="36"/>
      <c r="B32" s="36"/>
      <c r="C32" s="36"/>
      <c r="D32" s="36"/>
      <c r="E32" s="36"/>
      <c r="F32" s="36"/>
      <c r="G32" s="36"/>
      <c r="H32" s="36"/>
      <c r="I32" s="36"/>
      <c r="J32" s="36"/>
      <c r="K32" s="36"/>
      <c r="L32" s="36"/>
      <c r="M32" s="36"/>
      <c r="N32" s="36"/>
      <c r="O32" s="36"/>
      <c r="P32" s="36"/>
      <c r="Q32" s="36"/>
      <c r="R32" s="36"/>
      <c r="S32" s="36"/>
      <c r="T32" s="36"/>
      <c r="U32" s="36"/>
      <c r="V32" s="36"/>
      <c r="W32" s="36"/>
    </row>
    <row r="33" spans="1:40">
      <c r="A33" s="36"/>
      <c r="B33" s="36"/>
      <c r="C33" s="36"/>
      <c r="D33" s="36"/>
      <c r="E33" s="36"/>
      <c r="F33" s="36"/>
      <c r="G33" s="36"/>
      <c r="H33" s="36"/>
      <c r="I33" s="36"/>
      <c r="J33" s="36"/>
      <c r="K33" s="36"/>
      <c r="L33" s="36"/>
      <c r="M33" s="36"/>
      <c r="N33" s="36"/>
      <c r="O33" s="36"/>
      <c r="P33" s="36"/>
      <c r="Q33" s="36"/>
      <c r="R33" s="36"/>
      <c r="S33" s="36"/>
      <c r="T33" s="36"/>
      <c r="U33" s="36"/>
      <c r="V33" s="36"/>
      <c r="W33" s="36"/>
    </row>
    <row r="34" spans="1:40">
      <c r="A34" s="36"/>
      <c r="B34" s="36"/>
      <c r="C34" s="36"/>
      <c r="D34" s="36"/>
      <c r="E34" s="36"/>
      <c r="F34" s="36"/>
      <c r="G34" s="36"/>
      <c r="H34" s="36"/>
      <c r="I34" s="36"/>
      <c r="J34" s="36"/>
      <c r="K34" s="36"/>
      <c r="L34" s="36"/>
      <c r="M34" s="36"/>
      <c r="N34" s="36"/>
      <c r="O34" s="36"/>
      <c r="P34" s="36"/>
      <c r="Q34" s="36"/>
      <c r="R34" s="36"/>
      <c r="S34" s="36"/>
      <c r="T34" s="36"/>
      <c r="U34" s="36"/>
      <c r="V34" s="36"/>
      <c r="W34" s="36"/>
    </row>
    <row r="35" spans="1:40">
      <c r="A35" s="36"/>
      <c r="B35" s="36"/>
      <c r="C35" s="36"/>
      <c r="D35" s="36"/>
      <c r="E35" s="36"/>
      <c r="F35" s="36"/>
      <c r="G35" s="36"/>
      <c r="H35" s="36"/>
      <c r="I35" s="36"/>
      <c r="J35" s="36"/>
      <c r="K35" s="36"/>
      <c r="L35" s="36"/>
      <c r="M35" s="36"/>
      <c r="N35" s="36"/>
      <c r="O35" s="36"/>
      <c r="P35" s="36"/>
      <c r="Q35" s="36"/>
      <c r="R35" s="36"/>
      <c r="S35" s="36"/>
      <c r="T35" s="36"/>
      <c r="U35" s="36"/>
      <c r="V35" s="36"/>
      <c r="W35" s="36"/>
    </row>
    <row r="36" spans="1:40">
      <c r="A36" s="36"/>
      <c r="B36" s="36"/>
      <c r="C36" s="36"/>
      <c r="D36" s="36"/>
      <c r="E36" s="36"/>
      <c r="F36" s="36"/>
      <c r="G36" s="36"/>
      <c r="H36" s="36"/>
      <c r="I36" s="36"/>
      <c r="J36" s="36"/>
      <c r="K36" s="36"/>
      <c r="L36" s="36"/>
      <c r="M36" s="36"/>
      <c r="N36" s="36"/>
      <c r="O36" s="36"/>
      <c r="P36" s="36"/>
      <c r="Q36" s="36"/>
      <c r="R36" s="36"/>
      <c r="S36" s="36"/>
      <c r="T36" s="36"/>
      <c r="U36" s="36"/>
      <c r="V36" s="36"/>
      <c r="W36" s="36"/>
    </row>
    <row r="37" spans="1:40">
      <c r="A37" s="36"/>
      <c r="B37" s="36"/>
      <c r="C37" s="36"/>
      <c r="D37" s="36"/>
      <c r="E37" s="36"/>
      <c r="F37" s="36"/>
      <c r="G37" s="36"/>
      <c r="H37" s="36"/>
      <c r="I37" s="36"/>
      <c r="J37" s="36"/>
      <c r="K37" s="36"/>
      <c r="L37" s="36"/>
      <c r="M37" s="36"/>
      <c r="N37" s="36"/>
      <c r="O37" s="36"/>
      <c r="P37" s="36"/>
      <c r="Q37" s="36"/>
      <c r="R37" s="36"/>
      <c r="S37" s="36"/>
      <c r="T37" s="36"/>
      <c r="U37" s="36"/>
      <c r="V37" s="36"/>
      <c r="W37" s="36"/>
    </row>
    <row r="38" spans="1:40">
      <c r="A38" s="36"/>
      <c r="B38" s="36"/>
      <c r="C38" s="36"/>
      <c r="D38" s="36"/>
      <c r="E38" s="36"/>
      <c r="F38" s="36"/>
      <c r="G38" s="36"/>
      <c r="H38" s="36"/>
      <c r="I38" s="36"/>
      <c r="J38" s="36"/>
      <c r="K38" s="36"/>
      <c r="L38" s="36"/>
      <c r="M38" s="36"/>
      <c r="N38" s="36"/>
      <c r="O38" s="36"/>
      <c r="P38" s="36"/>
      <c r="Q38" s="36"/>
      <c r="R38" s="36"/>
      <c r="S38" s="36"/>
      <c r="T38" s="36"/>
      <c r="U38" s="36"/>
      <c r="V38" s="36"/>
      <c r="W38" s="36"/>
    </row>
    <row r="47" spans="1:40">
      <c r="AF47" s="37" t="s">
        <v>108</v>
      </c>
      <c r="AG47" s="37" t="s">
        <v>109</v>
      </c>
      <c r="AH47" s="37" t="s">
        <v>110</v>
      </c>
      <c r="AI47" s="37" t="s">
        <v>111</v>
      </c>
      <c r="AJ47" s="37" t="s">
        <v>112</v>
      </c>
      <c r="AK47" s="37" t="s">
        <v>113</v>
      </c>
      <c r="AL47" s="37" t="s">
        <v>114</v>
      </c>
      <c r="AM47" s="37" t="s">
        <v>115</v>
      </c>
      <c r="AN47" s="37" t="s">
        <v>29</v>
      </c>
    </row>
    <row r="48" spans="1:40">
      <c r="AF48" s="27" t="s">
        <v>42</v>
      </c>
      <c r="AG48" s="27" t="s">
        <v>82</v>
      </c>
      <c r="AH48" s="27" t="s">
        <v>116</v>
      </c>
      <c r="AI48" s="27" t="s">
        <v>64</v>
      </c>
      <c r="AJ48" s="27" t="s">
        <v>117</v>
      </c>
      <c r="AK48" s="27" t="s">
        <v>118</v>
      </c>
      <c r="AL48" s="27" t="s">
        <v>119</v>
      </c>
      <c r="AM48" s="27" t="s">
        <v>48</v>
      </c>
      <c r="AN48" s="27" t="s">
        <v>120</v>
      </c>
    </row>
    <row r="49" spans="32:40">
      <c r="AF49" s="27" t="s">
        <v>56</v>
      </c>
      <c r="AG49" s="27" t="s">
        <v>43</v>
      </c>
      <c r="AH49" s="27" t="s">
        <v>121</v>
      </c>
      <c r="AI49" s="27" t="s">
        <v>122</v>
      </c>
      <c r="AJ49" s="27" t="s">
        <v>123</v>
      </c>
      <c r="AK49" s="27" t="s">
        <v>124</v>
      </c>
      <c r="AL49" s="27" t="s">
        <v>125</v>
      </c>
      <c r="AM49" s="27" t="s">
        <v>57</v>
      </c>
      <c r="AN49" s="27" t="s">
        <v>126</v>
      </c>
    </row>
    <row r="50" spans="32:40" ht="15">
      <c r="AH50" s="27" t="s">
        <v>44</v>
      </c>
      <c r="AI50" s="27" t="s">
        <v>94</v>
      </c>
      <c r="AJ50" s="27" t="s">
        <v>127</v>
      </c>
      <c r="AK50" s="27" t="s">
        <v>128</v>
      </c>
      <c r="AL50" s="27" t="s">
        <v>129</v>
      </c>
      <c r="AM50" s="38" t="s">
        <v>46</v>
      </c>
      <c r="AN50" s="27" t="s">
        <v>130</v>
      </c>
    </row>
    <row r="51" spans="32:40">
      <c r="AH51" s="27" t="s">
        <v>131</v>
      </c>
      <c r="AI51" s="27" t="s">
        <v>70</v>
      </c>
      <c r="AJ51" s="27" t="s">
        <v>132</v>
      </c>
      <c r="AK51" s="27" t="s">
        <v>133</v>
      </c>
      <c r="AL51" s="27" t="s">
        <v>134</v>
      </c>
      <c r="AN51" s="27" t="s">
        <v>135</v>
      </c>
    </row>
    <row r="52" spans="32:40">
      <c r="AI52" s="27" t="s">
        <v>76</v>
      </c>
      <c r="AJ52" s="27" t="s">
        <v>132</v>
      </c>
      <c r="AK52" s="27" t="s">
        <v>133</v>
      </c>
      <c r="AN52" s="27" t="s">
        <v>136</v>
      </c>
    </row>
    <row r="53" spans="32:40">
      <c r="AI53" s="27" t="s">
        <v>137</v>
      </c>
      <c r="AJ53" s="27" t="s">
        <v>132</v>
      </c>
      <c r="AK53" s="27" t="s">
        <v>133</v>
      </c>
      <c r="AN53" s="27" t="s">
        <v>138</v>
      </c>
    </row>
    <row r="54" spans="32:40">
      <c r="AI54" s="27" t="s">
        <v>84</v>
      </c>
      <c r="AJ54" s="27" t="s">
        <v>139</v>
      </c>
      <c r="AK54" s="27" t="s">
        <v>140</v>
      </c>
      <c r="AN54" s="27" t="s">
        <v>52</v>
      </c>
    </row>
    <row r="55" spans="32:40">
      <c r="AI55" s="27" t="s">
        <v>45</v>
      </c>
    </row>
    <row r="56" spans="32:40">
      <c r="AI56" s="27" t="s">
        <v>141</v>
      </c>
    </row>
    <row r="57" spans="32:40">
      <c r="AI57" s="27" t="s">
        <v>142</v>
      </c>
    </row>
    <row r="58" spans="32:40">
      <c r="AI58" s="27" t="s">
        <v>143</v>
      </c>
    </row>
  </sheetData>
  <sheetProtection formatCells="0" formatColumns="0" formatRows="0" insertColumns="0" insertRows="0" autoFilter="0" pivotTables="0"/>
  <mergeCells count="35">
    <mergeCell ref="G4:H4"/>
    <mergeCell ref="N4:O4"/>
    <mergeCell ref="Q4:R4"/>
    <mergeCell ref="P7:P8"/>
    <mergeCell ref="A7:A8"/>
    <mergeCell ref="B7:B8"/>
    <mergeCell ref="W1:Y1"/>
    <mergeCell ref="E2:V2"/>
    <mergeCell ref="W2:Y2"/>
    <mergeCell ref="C7:C8"/>
    <mergeCell ref="D7:F7"/>
    <mergeCell ref="G7:G8"/>
    <mergeCell ref="A1:D2"/>
    <mergeCell ref="E1:V1"/>
    <mergeCell ref="A5:Y5"/>
    <mergeCell ref="A6:J6"/>
    <mergeCell ref="K6:O6"/>
    <mergeCell ref="P6:W6"/>
    <mergeCell ref="X6:Y6"/>
    <mergeCell ref="I4:M4"/>
    <mergeCell ref="S4:U4"/>
    <mergeCell ref="D4:F4"/>
    <mergeCell ref="A17:Y17"/>
    <mergeCell ref="A18:Y18"/>
    <mergeCell ref="Q7:T7"/>
    <mergeCell ref="U7:U8"/>
    <mergeCell ref="V7:V8"/>
    <mergeCell ref="W7:W8"/>
    <mergeCell ref="X7:X8"/>
    <mergeCell ref="Y7:Y8"/>
    <mergeCell ref="H7:H8"/>
    <mergeCell ref="I7:I8"/>
    <mergeCell ref="J7:J8"/>
    <mergeCell ref="K7:N7"/>
    <mergeCell ref="O7:O8"/>
  </mergeCells>
  <conditionalFormatting sqref="N14:N15 T14:T15">
    <cfRule type="cellIs" dxfId="14" priority="41" operator="equal">
      <formula>"Extremo"</formula>
    </cfRule>
    <cfRule type="cellIs" dxfId="13" priority="42" operator="equal">
      <formula>"Alto"</formula>
    </cfRule>
    <cfRule type="cellIs" dxfId="12" priority="43" operator="equal">
      <formula>"Moderado"</formula>
    </cfRule>
    <cfRule type="cellIs" dxfId="11" priority="44" operator="equal">
      <formula>"Bajo"</formula>
    </cfRule>
  </conditionalFormatting>
  <conditionalFormatting sqref="N9:N12 T9:T12">
    <cfRule type="cellIs" dxfId="10" priority="13" operator="equal">
      <formula>"Extremo"</formula>
    </cfRule>
  </conditionalFormatting>
  <conditionalFormatting sqref="N9:N12 T9:T12">
    <cfRule type="cellIs" dxfId="9" priority="14" operator="equal">
      <formula>"Alto"</formula>
    </cfRule>
  </conditionalFormatting>
  <conditionalFormatting sqref="N9:N12 T9:T12">
    <cfRule type="cellIs" dxfId="8" priority="15" operator="equal">
      <formula>"Moderado"</formula>
    </cfRule>
  </conditionalFormatting>
  <conditionalFormatting sqref="N9:N12 T9:T12">
    <cfRule type="cellIs" dxfId="7" priority="16" operator="equal">
      <formula>"Bajo"</formula>
    </cfRule>
  </conditionalFormatting>
  <conditionalFormatting sqref="N13 T13">
    <cfRule type="cellIs" dxfId="6" priority="9" operator="equal">
      <formula>"Extremo"</formula>
    </cfRule>
  </conditionalFormatting>
  <conditionalFormatting sqref="N13 T13">
    <cfRule type="cellIs" dxfId="5" priority="10" operator="equal">
      <formula>"Alto"</formula>
    </cfRule>
  </conditionalFormatting>
  <conditionalFormatting sqref="N13 T13">
    <cfRule type="cellIs" dxfId="4" priority="11" operator="equal">
      <formula>"Moderado"</formula>
    </cfRule>
  </conditionalFormatting>
  <conditionalFormatting sqref="N13 T13">
    <cfRule type="cellIs" dxfId="3" priority="12" operator="equal">
      <formula>"Bajo"</formula>
    </cfRule>
  </conditionalFormatting>
  <dataValidations count="9">
    <dataValidation type="list" allowBlank="1" showErrorMessage="1" sqref="G9:J13" xr:uid="{00000000-0002-0000-0000-000000000000}">
      <formula1>#REF!</formula1>
    </dataValidation>
    <dataValidation type="list" allowBlank="1" showInputMessage="1" showErrorMessage="1" sqref="J14:J15" xr:uid="{00000000-0002-0000-0000-000001000000}">
      <formula1>$AI$48:$AI$58</formula1>
    </dataValidation>
    <dataValidation type="list" allowBlank="1" showInputMessage="1" showErrorMessage="1" sqref="Y14:Y15" xr:uid="{00000000-0002-0000-0000-000002000000}">
      <formula1>$AN$48:$AN$54</formula1>
    </dataValidation>
    <dataValidation type="list" allowBlank="1" showInputMessage="1" showErrorMessage="1" sqref="O14:O15 U14:U15" xr:uid="{00000000-0002-0000-0000-000003000000}">
      <formula1>$AM$48:$AM$50</formula1>
    </dataValidation>
    <dataValidation type="list" allowBlank="1" showInputMessage="1" showErrorMessage="1" sqref="I14:I15" xr:uid="{00000000-0002-0000-0000-000004000000}">
      <formula1>$AH$48:$AH$51</formula1>
    </dataValidation>
    <dataValidation type="list" allowBlank="1" showInputMessage="1" showErrorMessage="1" sqref="H14:H15" xr:uid="{00000000-0002-0000-0000-000005000000}">
      <formula1>$AG$48:$AG$49</formula1>
    </dataValidation>
    <dataValidation type="list" allowBlank="1" showInputMessage="1" showErrorMessage="1" sqref="G14:G15" xr:uid="{00000000-0002-0000-0000-000006000000}">
      <formula1>$AF$48:$AF$49</formula1>
    </dataValidation>
    <dataValidation type="list" allowBlank="1" showErrorMessage="1" sqref="O9:O13 U9:U13" xr:uid="{8535B2EC-0111-47E1-BBEC-40AC5650016F}">
      <formula1>$AM$48:$AM$50</formula1>
    </dataValidation>
    <dataValidation type="list" allowBlank="1" showErrorMessage="1" sqref="Y9:Y13" xr:uid="{44DEABD5-D736-4B61-9872-DE74F84B9CCC}">
      <formula1>$AN$48:$AN$54</formula1>
    </dataValidation>
  </dataValidations>
  <pageMargins left="0.7" right="0.7" top="0.75" bottom="0.75" header="0.3" footer="0.3"/>
  <pageSetup paperSize="9" orientation="portrait" r:id="rId1"/>
  <headerFooter>
    <oddHeader>&amp;L&amp;"Calibri"&amp;15&amp;K000000 Información Pública Clasificada&amp;1#_x000D_</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T25"/>
  <sheetViews>
    <sheetView topLeftCell="A17" zoomScaleNormal="100" workbookViewId="0">
      <selection sqref="A1:C2"/>
    </sheetView>
  </sheetViews>
  <sheetFormatPr defaultColWidth="11.42578125" defaultRowHeight="14.1"/>
  <cols>
    <col min="1" max="16384" width="11.42578125" style="15"/>
  </cols>
  <sheetData>
    <row r="1" spans="1:20" s="27" customFormat="1" ht="36" customHeight="1" thickBot="1">
      <c r="A1" s="177"/>
      <c r="B1" s="177"/>
      <c r="C1" s="178"/>
      <c r="D1" s="167" t="s">
        <v>144</v>
      </c>
      <c r="E1" s="168"/>
      <c r="F1" s="168"/>
      <c r="G1" s="168"/>
      <c r="H1" s="168"/>
      <c r="I1" s="168"/>
      <c r="J1" s="168"/>
      <c r="K1" s="168"/>
      <c r="L1" s="168"/>
      <c r="M1" s="168"/>
      <c r="N1" s="168"/>
      <c r="O1" s="168"/>
      <c r="P1" s="168"/>
      <c r="Q1" s="169"/>
      <c r="R1" s="208" t="s">
        <v>1</v>
      </c>
      <c r="S1" s="209"/>
      <c r="T1" s="210"/>
    </row>
    <row r="2" spans="1:20" s="27" customFormat="1" ht="36" customHeight="1" thickBot="1">
      <c r="A2" s="206"/>
      <c r="B2" s="206"/>
      <c r="C2" s="207"/>
      <c r="D2" s="211" t="s">
        <v>2</v>
      </c>
      <c r="E2" s="212"/>
      <c r="F2" s="212"/>
      <c r="G2" s="212"/>
      <c r="H2" s="212"/>
      <c r="I2" s="212"/>
      <c r="J2" s="212"/>
      <c r="K2" s="212"/>
      <c r="L2" s="212"/>
      <c r="M2" s="212"/>
      <c r="N2" s="212"/>
      <c r="O2" s="212"/>
      <c r="P2" s="212"/>
      <c r="Q2" s="213"/>
      <c r="R2" s="214" t="s">
        <v>3</v>
      </c>
      <c r="S2" s="215"/>
      <c r="T2" s="216"/>
    </row>
    <row r="3" spans="1:20" s="27" customFormat="1" ht="45.75" customHeight="1" thickBot="1">
      <c r="A3" s="217"/>
      <c r="B3" s="218"/>
      <c r="C3" s="218"/>
      <c r="D3" s="218"/>
      <c r="E3" s="218"/>
      <c r="F3" s="218"/>
      <c r="G3" s="218"/>
      <c r="H3" s="218"/>
      <c r="I3" s="218"/>
      <c r="J3" s="218"/>
      <c r="K3" s="218"/>
      <c r="L3" s="218"/>
      <c r="M3" s="218"/>
      <c r="N3" s="218"/>
      <c r="O3" s="218"/>
      <c r="P3" s="218"/>
      <c r="Q3" s="218"/>
      <c r="R3" s="218"/>
      <c r="S3" s="218"/>
      <c r="T3" s="219"/>
    </row>
    <row r="4" spans="1:20" ht="14.45" customHeight="1">
      <c r="A4" s="200" t="s">
        <v>145</v>
      </c>
      <c r="B4" s="201"/>
      <c r="C4" s="201"/>
      <c r="D4" s="201"/>
      <c r="E4" s="201"/>
      <c r="F4" s="201"/>
      <c r="G4" s="201"/>
      <c r="H4" s="201"/>
      <c r="I4" s="201"/>
      <c r="J4" s="201"/>
      <c r="K4" s="201"/>
      <c r="L4" s="201"/>
      <c r="M4" s="201"/>
      <c r="N4" s="201"/>
      <c r="O4" s="201"/>
      <c r="P4" s="201"/>
      <c r="Q4" s="201"/>
      <c r="R4" s="201"/>
      <c r="S4" s="201"/>
      <c r="T4" s="202"/>
    </row>
    <row r="5" spans="1:20" ht="28.5" hidden="1" customHeight="1">
      <c r="A5" s="203"/>
      <c r="B5" s="204"/>
      <c r="C5" s="204"/>
      <c r="D5" s="204"/>
      <c r="E5" s="204"/>
      <c r="F5" s="204"/>
      <c r="G5" s="204"/>
      <c r="H5" s="204"/>
      <c r="I5" s="204"/>
      <c r="J5" s="204"/>
      <c r="K5" s="204"/>
      <c r="L5" s="204"/>
      <c r="M5" s="204"/>
      <c r="N5" s="204"/>
      <c r="O5" s="204"/>
      <c r="P5" s="204"/>
      <c r="Q5" s="204"/>
      <c r="R5" s="204"/>
      <c r="S5" s="204"/>
      <c r="T5" s="205"/>
    </row>
    <row r="6" spans="1:20" ht="19.5" hidden="1" customHeight="1">
      <c r="A6" s="203"/>
      <c r="B6" s="204"/>
      <c r="C6" s="204"/>
      <c r="D6" s="204"/>
      <c r="E6" s="204"/>
      <c r="F6" s="204"/>
      <c r="G6" s="204"/>
      <c r="H6" s="204"/>
      <c r="I6" s="204"/>
      <c r="J6" s="204"/>
      <c r="K6" s="204"/>
      <c r="L6" s="204"/>
      <c r="M6" s="204"/>
      <c r="N6" s="204"/>
      <c r="O6" s="204"/>
      <c r="P6" s="204"/>
      <c r="Q6" s="204"/>
      <c r="R6" s="204"/>
      <c r="S6" s="204"/>
      <c r="T6" s="205"/>
    </row>
    <row r="7" spans="1:20" ht="3.75" hidden="1" customHeight="1" thickBot="1">
      <c r="A7" s="203"/>
      <c r="B7" s="204"/>
      <c r="C7" s="204"/>
      <c r="D7" s="204"/>
      <c r="E7" s="204"/>
      <c r="F7" s="204"/>
      <c r="G7" s="204"/>
      <c r="H7" s="204"/>
      <c r="I7" s="204"/>
      <c r="J7" s="204"/>
      <c r="K7" s="204"/>
      <c r="L7" s="204"/>
      <c r="M7" s="204"/>
      <c r="N7" s="204"/>
      <c r="O7" s="204"/>
      <c r="P7" s="204"/>
      <c r="Q7" s="204"/>
      <c r="R7" s="204"/>
      <c r="S7" s="204"/>
      <c r="T7" s="205"/>
    </row>
    <row r="8" spans="1:20" ht="14.25" hidden="1" customHeight="1">
      <c r="A8" s="203"/>
      <c r="B8" s="204"/>
      <c r="C8" s="204"/>
      <c r="D8" s="204"/>
      <c r="E8" s="204"/>
      <c r="F8" s="204"/>
      <c r="G8" s="204"/>
      <c r="H8" s="204"/>
      <c r="I8" s="204"/>
      <c r="J8" s="204"/>
      <c r="K8" s="204"/>
      <c r="L8" s="204"/>
      <c r="M8" s="204"/>
      <c r="N8" s="204"/>
      <c r="O8" s="204"/>
      <c r="P8" s="204"/>
      <c r="Q8" s="204"/>
      <c r="R8" s="204"/>
      <c r="S8" s="204"/>
      <c r="T8" s="205"/>
    </row>
    <row r="9" spans="1:20" ht="15" customHeight="1">
      <c r="A9" s="203"/>
      <c r="B9" s="204"/>
      <c r="C9" s="204"/>
      <c r="D9" s="204"/>
      <c r="E9" s="204"/>
      <c r="F9" s="204"/>
      <c r="G9" s="204"/>
      <c r="H9" s="204"/>
      <c r="I9" s="204"/>
      <c r="J9" s="204"/>
      <c r="K9" s="204"/>
      <c r="L9" s="204"/>
      <c r="M9" s="204"/>
      <c r="N9" s="204"/>
      <c r="O9" s="204"/>
      <c r="P9" s="204"/>
      <c r="Q9" s="204"/>
      <c r="R9" s="204"/>
      <c r="S9" s="204"/>
      <c r="T9" s="205"/>
    </row>
    <row r="10" spans="1:20" ht="84" customHeight="1">
      <c r="A10" s="223" t="s">
        <v>146</v>
      </c>
      <c r="B10" s="224"/>
      <c r="C10" s="224"/>
      <c r="D10" s="224"/>
      <c r="E10" s="224"/>
      <c r="F10" s="224"/>
      <c r="G10" s="224"/>
      <c r="H10" s="224"/>
      <c r="I10" s="224"/>
      <c r="J10" s="224"/>
      <c r="K10" s="224"/>
      <c r="L10" s="224"/>
      <c r="M10" s="224"/>
      <c r="N10" s="224"/>
      <c r="O10" s="224"/>
      <c r="P10" s="224"/>
      <c r="Q10" s="224"/>
      <c r="R10" s="224"/>
      <c r="S10" s="224"/>
      <c r="T10" s="225"/>
    </row>
    <row r="11" spans="1:20" ht="9.75" customHeight="1">
      <c r="A11" s="226" t="s">
        <v>147</v>
      </c>
      <c r="B11" s="227"/>
      <c r="C11" s="227"/>
      <c r="D11" s="227"/>
      <c r="E11" s="227"/>
      <c r="F11" s="227"/>
      <c r="G11" s="227"/>
      <c r="H11" s="227"/>
      <c r="I11" s="227"/>
      <c r="J11" s="227"/>
      <c r="K11" s="227"/>
      <c r="L11" s="227"/>
      <c r="M11" s="227"/>
      <c r="N11" s="227"/>
      <c r="O11" s="227"/>
      <c r="P11" s="227"/>
      <c r="Q11" s="227"/>
      <c r="R11" s="227"/>
      <c r="S11" s="227"/>
      <c r="T11" s="228"/>
    </row>
    <row r="12" spans="1:20" ht="16.5" customHeight="1">
      <c r="A12" s="226"/>
      <c r="B12" s="227"/>
      <c r="C12" s="227"/>
      <c r="D12" s="227"/>
      <c r="E12" s="227"/>
      <c r="F12" s="227"/>
      <c r="G12" s="227"/>
      <c r="H12" s="227"/>
      <c r="I12" s="227"/>
      <c r="J12" s="227"/>
      <c r="K12" s="227"/>
      <c r="L12" s="227"/>
      <c r="M12" s="227"/>
      <c r="N12" s="227"/>
      <c r="O12" s="227"/>
      <c r="P12" s="227"/>
      <c r="Q12" s="227"/>
      <c r="R12" s="227"/>
      <c r="S12" s="227"/>
      <c r="T12" s="228"/>
    </row>
    <row r="13" spans="1:20" ht="89.25" customHeight="1">
      <c r="A13" s="229" t="s">
        <v>148</v>
      </c>
      <c r="B13" s="230"/>
      <c r="C13" s="230"/>
      <c r="D13" s="230"/>
      <c r="E13" s="230"/>
      <c r="F13" s="230"/>
      <c r="G13" s="230"/>
      <c r="H13" s="230"/>
      <c r="I13" s="230"/>
      <c r="J13" s="230"/>
      <c r="K13" s="230"/>
      <c r="L13" s="230"/>
      <c r="M13" s="230"/>
      <c r="N13" s="230"/>
      <c r="O13" s="230"/>
      <c r="P13" s="230"/>
      <c r="Q13" s="230"/>
      <c r="R13" s="230"/>
      <c r="S13" s="230"/>
      <c r="T13" s="231"/>
    </row>
    <row r="14" spans="1:20" ht="117.75" customHeight="1">
      <c r="A14" s="232" t="s">
        <v>149</v>
      </c>
      <c r="B14" s="233"/>
      <c r="C14" s="233"/>
      <c r="D14" s="233"/>
      <c r="E14" s="233"/>
      <c r="F14" s="233"/>
      <c r="G14" s="233"/>
      <c r="H14" s="233"/>
      <c r="I14" s="233"/>
      <c r="J14" s="233"/>
      <c r="K14" s="233"/>
      <c r="L14" s="233"/>
      <c r="M14" s="233"/>
      <c r="N14" s="233"/>
      <c r="O14" s="233"/>
      <c r="P14" s="233"/>
      <c r="Q14" s="233"/>
      <c r="R14" s="233"/>
      <c r="S14" s="233"/>
      <c r="T14" s="234"/>
    </row>
    <row r="15" spans="1:20" ht="90.75" customHeight="1">
      <c r="A15" s="232" t="s">
        <v>150</v>
      </c>
      <c r="B15" s="235"/>
      <c r="C15" s="235"/>
      <c r="D15" s="235"/>
      <c r="E15" s="235"/>
      <c r="F15" s="235"/>
      <c r="G15" s="235"/>
      <c r="H15" s="235"/>
      <c r="I15" s="235"/>
      <c r="J15" s="235"/>
      <c r="K15" s="235"/>
      <c r="L15" s="235"/>
      <c r="M15" s="235"/>
      <c r="N15" s="235"/>
      <c r="O15" s="235"/>
      <c r="P15" s="235"/>
      <c r="Q15" s="235"/>
      <c r="R15" s="235"/>
      <c r="S15" s="235"/>
      <c r="T15" s="236"/>
    </row>
    <row r="16" spans="1:20" ht="23.25" customHeight="1">
      <c r="A16" s="226" t="s">
        <v>151</v>
      </c>
      <c r="B16" s="227"/>
      <c r="C16" s="227"/>
      <c r="D16" s="227"/>
      <c r="E16" s="227"/>
      <c r="F16" s="227"/>
      <c r="G16" s="227"/>
      <c r="H16" s="227"/>
      <c r="I16" s="227"/>
      <c r="J16" s="227"/>
      <c r="K16" s="227"/>
      <c r="L16" s="227"/>
      <c r="M16" s="227"/>
      <c r="N16" s="227"/>
      <c r="O16" s="227"/>
      <c r="P16" s="227"/>
      <c r="Q16" s="227"/>
      <c r="R16" s="227"/>
      <c r="S16" s="227"/>
      <c r="T16" s="228"/>
    </row>
    <row r="17" spans="1:20" ht="14.45" customHeight="1">
      <c r="A17" s="226"/>
      <c r="B17" s="227"/>
      <c r="C17" s="227"/>
      <c r="D17" s="227"/>
      <c r="E17" s="227"/>
      <c r="F17" s="227"/>
      <c r="G17" s="227"/>
      <c r="H17" s="227"/>
      <c r="I17" s="227"/>
      <c r="J17" s="227"/>
      <c r="K17" s="227"/>
      <c r="L17" s="227"/>
      <c r="M17" s="227"/>
      <c r="N17" s="227"/>
      <c r="O17" s="227"/>
      <c r="P17" s="227"/>
      <c r="Q17" s="227"/>
      <c r="R17" s="227"/>
      <c r="S17" s="227"/>
      <c r="T17" s="228"/>
    </row>
    <row r="18" spans="1:20" ht="95.1" customHeight="1">
      <c r="A18" s="223" t="s">
        <v>152</v>
      </c>
      <c r="B18" s="224"/>
      <c r="C18" s="224"/>
      <c r="D18" s="224"/>
      <c r="E18" s="224"/>
      <c r="F18" s="224"/>
      <c r="G18" s="224"/>
      <c r="H18" s="224"/>
      <c r="I18" s="224"/>
      <c r="J18" s="224"/>
      <c r="K18" s="224"/>
      <c r="L18" s="224"/>
      <c r="M18" s="224"/>
      <c r="N18" s="224"/>
      <c r="O18" s="224"/>
      <c r="P18" s="224"/>
      <c r="Q18" s="224"/>
      <c r="R18" s="224"/>
      <c r="S18" s="224"/>
      <c r="T18" s="225"/>
    </row>
    <row r="19" spans="1:20" ht="14.45" customHeight="1">
      <c r="A19" s="226" t="s">
        <v>153</v>
      </c>
      <c r="B19" s="227"/>
      <c r="C19" s="227"/>
      <c r="D19" s="227"/>
      <c r="E19" s="227"/>
      <c r="F19" s="227"/>
      <c r="G19" s="227"/>
      <c r="H19" s="227"/>
      <c r="I19" s="227"/>
      <c r="J19" s="227"/>
      <c r="K19" s="227"/>
      <c r="L19" s="227"/>
      <c r="M19" s="227"/>
      <c r="N19" s="227"/>
      <c r="O19" s="227"/>
      <c r="P19" s="227"/>
      <c r="Q19" s="227"/>
      <c r="R19" s="227"/>
      <c r="S19" s="227"/>
      <c r="T19" s="228"/>
    </row>
    <row r="20" spans="1:20">
      <c r="A20" s="226"/>
      <c r="B20" s="227"/>
      <c r="C20" s="227"/>
      <c r="D20" s="227"/>
      <c r="E20" s="227"/>
      <c r="F20" s="227"/>
      <c r="G20" s="227"/>
      <c r="H20" s="227"/>
      <c r="I20" s="227"/>
      <c r="J20" s="227"/>
      <c r="K20" s="227"/>
      <c r="L20" s="227"/>
      <c r="M20" s="227"/>
      <c r="N20" s="227"/>
      <c r="O20" s="227"/>
      <c r="P20" s="227"/>
      <c r="Q20" s="227"/>
      <c r="R20" s="227"/>
      <c r="S20" s="227"/>
      <c r="T20" s="228"/>
    </row>
    <row r="21" spans="1:20" ht="50.1" customHeight="1">
      <c r="A21" s="237" t="s">
        <v>154</v>
      </c>
      <c r="B21" s="238"/>
      <c r="C21" s="238"/>
      <c r="D21" s="238"/>
      <c r="E21" s="238"/>
      <c r="F21" s="238"/>
      <c r="G21" s="238"/>
      <c r="H21" s="238"/>
      <c r="I21" s="238"/>
      <c r="J21" s="238"/>
      <c r="K21" s="238"/>
      <c r="L21" s="238"/>
      <c r="M21" s="238"/>
      <c r="N21" s="238"/>
      <c r="O21" s="238"/>
      <c r="P21" s="238"/>
      <c r="Q21" s="238"/>
      <c r="R21" s="238"/>
      <c r="S21" s="238"/>
      <c r="T21" s="239"/>
    </row>
    <row r="22" spans="1:20" ht="12" customHeight="1">
      <c r="A22" s="226" t="s">
        <v>155</v>
      </c>
      <c r="B22" s="227"/>
      <c r="C22" s="227"/>
      <c r="D22" s="227"/>
      <c r="E22" s="227"/>
      <c r="F22" s="227"/>
      <c r="G22" s="227"/>
      <c r="H22" s="227"/>
      <c r="I22" s="227"/>
      <c r="J22" s="227"/>
      <c r="K22" s="227"/>
      <c r="L22" s="227"/>
      <c r="M22" s="227"/>
      <c r="N22" s="227"/>
      <c r="O22" s="227"/>
      <c r="P22" s="227"/>
      <c r="Q22" s="227"/>
      <c r="R22" s="227"/>
      <c r="S22" s="227"/>
      <c r="T22" s="228"/>
    </row>
    <row r="23" spans="1:20">
      <c r="A23" s="226"/>
      <c r="B23" s="227"/>
      <c r="C23" s="227"/>
      <c r="D23" s="227"/>
      <c r="E23" s="227"/>
      <c r="F23" s="227"/>
      <c r="G23" s="227"/>
      <c r="H23" s="227"/>
      <c r="I23" s="227"/>
      <c r="J23" s="227"/>
      <c r="K23" s="227"/>
      <c r="L23" s="227"/>
      <c r="M23" s="227"/>
      <c r="N23" s="227"/>
      <c r="O23" s="227"/>
      <c r="P23" s="227"/>
      <c r="Q23" s="227"/>
      <c r="R23" s="227"/>
      <c r="S23" s="227"/>
      <c r="T23" s="228"/>
    </row>
    <row r="24" spans="1:20" ht="40.5" customHeight="1">
      <c r="A24" s="223" t="s">
        <v>156</v>
      </c>
      <c r="B24" s="224"/>
      <c r="C24" s="224"/>
      <c r="D24" s="224"/>
      <c r="E24" s="224"/>
      <c r="F24" s="224"/>
      <c r="G24" s="224"/>
      <c r="H24" s="224"/>
      <c r="I24" s="224"/>
      <c r="J24" s="224"/>
      <c r="K24" s="224"/>
      <c r="L24" s="224"/>
      <c r="M24" s="224"/>
      <c r="N24" s="224"/>
      <c r="O24" s="224"/>
      <c r="P24" s="224"/>
      <c r="Q24" s="224"/>
      <c r="R24" s="224"/>
      <c r="S24" s="224"/>
      <c r="T24" s="225"/>
    </row>
    <row r="25" spans="1:20" ht="15" thickBot="1">
      <c r="A25" s="220" t="s">
        <v>107</v>
      </c>
      <c r="B25" s="221"/>
      <c r="C25" s="221"/>
      <c r="D25" s="221"/>
      <c r="E25" s="221"/>
      <c r="F25" s="221"/>
      <c r="G25" s="221"/>
      <c r="H25" s="221"/>
      <c r="I25" s="221"/>
      <c r="J25" s="221"/>
      <c r="K25" s="221"/>
      <c r="L25" s="221"/>
      <c r="M25" s="221"/>
      <c r="N25" s="221"/>
      <c r="O25" s="221"/>
      <c r="P25" s="221"/>
      <c r="Q25" s="221"/>
      <c r="R25" s="221"/>
      <c r="S25" s="221"/>
      <c r="T25" s="222"/>
    </row>
  </sheetData>
  <mergeCells count="19">
    <mergeCell ref="A25:T25"/>
    <mergeCell ref="A10:T10"/>
    <mergeCell ref="A11:T12"/>
    <mergeCell ref="A13:T13"/>
    <mergeCell ref="A14:T14"/>
    <mergeCell ref="A15:T15"/>
    <mergeCell ref="A16:T17"/>
    <mergeCell ref="A18:T18"/>
    <mergeCell ref="A19:T20"/>
    <mergeCell ref="A21:T21"/>
    <mergeCell ref="A22:T23"/>
    <mergeCell ref="A24:T24"/>
    <mergeCell ref="A4:T9"/>
    <mergeCell ref="A1:C2"/>
    <mergeCell ref="D1:Q1"/>
    <mergeCell ref="R1:T1"/>
    <mergeCell ref="D2:Q2"/>
    <mergeCell ref="R2:T2"/>
    <mergeCell ref="A3:T3"/>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T52"/>
  <sheetViews>
    <sheetView topLeftCell="C14" zoomScale="130" zoomScaleNormal="130" workbookViewId="0">
      <selection activeCell="A4" sqref="A4:G12"/>
    </sheetView>
  </sheetViews>
  <sheetFormatPr defaultColWidth="11.42578125" defaultRowHeight="14.1"/>
  <cols>
    <col min="1" max="1" width="11.42578125" style="15"/>
    <col min="2" max="2" width="12.85546875" style="15" customWidth="1"/>
    <col min="3" max="3" width="18.85546875" style="15" customWidth="1"/>
    <col min="4" max="4" width="9.140625" style="15" customWidth="1"/>
    <col min="5" max="7" width="8.42578125" style="15" customWidth="1"/>
    <col min="8" max="8" width="11.42578125" style="15"/>
    <col min="9" max="9" width="15.42578125" style="15" customWidth="1"/>
    <col min="10" max="13" width="15.85546875" style="15" customWidth="1"/>
    <col min="14" max="14" width="26" style="15" customWidth="1"/>
    <col min="15" max="15" width="14.7109375" style="15" customWidth="1"/>
    <col min="16" max="16384" width="11.42578125" style="15"/>
  </cols>
  <sheetData>
    <row r="1" spans="1:20" s="27" customFormat="1" ht="36" customHeight="1" thickBot="1">
      <c r="A1" s="177"/>
      <c r="B1" s="177"/>
      <c r="C1" s="178"/>
      <c r="D1" s="167" t="s">
        <v>157</v>
      </c>
      <c r="E1" s="168"/>
      <c r="F1" s="168"/>
      <c r="G1" s="168"/>
      <c r="H1" s="168"/>
      <c r="I1" s="168"/>
      <c r="J1" s="168"/>
      <c r="K1" s="168"/>
      <c r="L1" s="168"/>
      <c r="M1" s="168"/>
      <c r="N1" s="168"/>
      <c r="O1" s="168"/>
      <c r="P1" s="169"/>
      <c r="Q1" s="208" t="s">
        <v>1</v>
      </c>
      <c r="R1" s="209"/>
      <c r="S1" s="209"/>
      <c r="T1" s="210"/>
    </row>
    <row r="2" spans="1:20" s="27" customFormat="1" ht="36" customHeight="1" thickBot="1">
      <c r="A2" s="180"/>
      <c r="B2" s="180"/>
      <c r="C2" s="181"/>
      <c r="D2" s="167" t="s">
        <v>2</v>
      </c>
      <c r="E2" s="168"/>
      <c r="F2" s="168"/>
      <c r="G2" s="168"/>
      <c r="H2" s="168"/>
      <c r="I2" s="168"/>
      <c r="J2" s="168"/>
      <c r="K2" s="168"/>
      <c r="L2" s="168"/>
      <c r="M2" s="168"/>
      <c r="N2" s="168"/>
      <c r="O2" s="168"/>
      <c r="P2" s="169"/>
      <c r="Q2" s="208" t="s">
        <v>3</v>
      </c>
      <c r="R2" s="209"/>
      <c r="S2" s="209"/>
      <c r="T2" s="210"/>
    </row>
    <row r="3" spans="1:20" s="27" customFormat="1" ht="54.75" customHeight="1" thickBot="1">
      <c r="A3" s="217"/>
      <c r="B3" s="218"/>
      <c r="C3" s="218"/>
      <c r="D3" s="218"/>
      <c r="E3" s="218"/>
      <c r="F3" s="218"/>
      <c r="G3" s="218"/>
      <c r="H3" s="218"/>
      <c r="I3" s="218"/>
      <c r="J3" s="218"/>
      <c r="K3" s="218"/>
      <c r="L3" s="218"/>
      <c r="M3" s="218"/>
      <c r="N3" s="218"/>
      <c r="O3" s="218"/>
      <c r="P3" s="218"/>
      <c r="Q3" s="218"/>
      <c r="R3" s="218"/>
      <c r="S3" s="218"/>
      <c r="T3" s="219"/>
    </row>
    <row r="4" spans="1:20">
      <c r="A4" s="240"/>
      <c r="B4" s="241"/>
      <c r="C4" s="241"/>
      <c r="D4" s="241"/>
      <c r="E4" s="241"/>
      <c r="F4" s="241"/>
      <c r="G4" s="241"/>
      <c r="H4" s="241"/>
      <c r="I4" s="241"/>
      <c r="J4" s="241"/>
      <c r="K4" s="241"/>
      <c r="L4" s="241"/>
      <c r="M4" s="241"/>
      <c r="N4" s="241"/>
      <c r="O4" s="241"/>
      <c r="P4" s="241"/>
      <c r="Q4" s="241"/>
      <c r="R4" s="241"/>
      <c r="S4" s="241"/>
      <c r="T4" s="244"/>
    </row>
    <row r="5" spans="1:20" ht="15" thickBot="1">
      <c r="A5" s="242"/>
      <c r="B5" s="243"/>
      <c r="C5" s="243"/>
      <c r="D5" s="243"/>
      <c r="E5" s="243"/>
      <c r="F5" s="243"/>
      <c r="G5" s="243"/>
      <c r="H5" s="243"/>
      <c r="I5" s="243"/>
      <c r="J5" s="243"/>
      <c r="K5" s="243"/>
      <c r="L5" s="243"/>
      <c r="M5" s="243"/>
      <c r="N5" s="243"/>
      <c r="O5" s="243"/>
      <c r="P5" s="243"/>
      <c r="Q5" s="243"/>
      <c r="R5" s="243"/>
      <c r="S5" s="243"/>
      <c r="T5" s="245"/>
    </row>
    <row r="6" spans="1:20" ht="26.25" customHeight="1" thickBot="1">
      <c r="A6" s="242"/>
      <c r="B6" s="243"/>
      <c r="C6" s="243"/>
      <c r="D6" s="243"/>
      <c r="E6" s="243"/>
      <c r="F6" s="243"/>
      <c r="G6" s="243"/>
      <c r="H6" s="246" t="s">
        <v>158</v>
      </c>
      <c r="I6" s="247"/>
      <c r="J6" s="247"/>
      <c r="K6" s="247"/>
      <c r="L6" s="247"/>
      <c r="M6" s="247"/>
      <c r="N6" s="248"/>
      <c r="O6" s="243"/>
      <c r="P6" s="243"/>
      <c r="Q6" s="243"/>
      <c r="R6" s="243"/>
      <c r="S6" s="243"/>
      <c r="T6" s="245"/>
    </row>
    <row r="7" spans="1:20" ht="33.75" customHeight="1" thickBot="1">
      <c r="A7" s="242"/>
      <c r="B7" s="243"/>
      <c r="C7" s="243"/>
      <c r="D7" s="243"/>
      <c r="E7" s="243"/>
      <c r="F7" s="243"/>
      <c r="G7" s="243"/>
      <c r="H7" s="249" t="s">
        <v>159</v>
      </c>
      <c r="I7" s="124" t="s">
        <v>160</v>
      </c>
      <c r="J7" s="251" t="s">
        <v>161</v>
      </c>
      <c r="K7" s="252"/>
      <c r="L7" s="253" t="s">
        <v>162</v>
      </c>
      <c r="M7" s="254"/>
      <c r="N7" s="125" t="s">
        <v>163</v>
      </c>
      <c r="O7" s="243"/>
      <c r="P7" s="243"/>
      <c r="Q7" s="243"/>
      <c r="R7" s="243"/>
      <c r="S7" s="243"/>
      <c r="T7" s="245"/>
    </row>
    <row r="8" spans="1:20" ht="64.5" customHeight="1" thickBot="1">
      <c r="A8" s="242"/>
      <c r="B8" s="243"/>
      <c r="C8" s="243"/>
      <c r="D8" s="243"/>
      <c r="E8" s="243"/>
      <c r="F8" s="243"/>
      <c r="G8" s="243"/>
      <c r="H8" s="249"/>
      <c r="I8" s="126">
        <v>5</v>
      </c>
      <c r="J8" s="259" t="s">
        <v>164</v>
      </c>
      <c r="K8" s="260"/>
      <c r="L8" s="261" t="s">
        <v>165</v>
      </c>
      <c r="M8" s="262"/>
      <c r="N8" s="127" t="s">
        <v>166</v>
      </c>
      <c r="O8" s="243"/>
      <c r="P8" s="243"/>
      <c r="Q8" s="243"/>
      <c r="R8" s="243"/>
      <c r="S8" s="243"/>
      <c r="T8" s="245"/>
    </row>
    <row r="9" spans="1:20" ht="64.5" customHeight="1" thickBot="1">
      <c r="A9" s="242"/>
      <c r="B9" s="243"/>
      <c r="C9" s="243"/>
      <c r="D9" s="243"/>
      <c r="E9" s="243"/>
      <c r="F9" s="243"/>
      <c r="G9" s="243"/>
      <c r="H9" s="249"/>
      <c r="I9" s="126">
        <v>4</v>
      </c>
      <c r="J9" s="259" t="s">
        <v>167</v>
      </c>
      <c r="K9" s="260"/>
      <c r="L9" s="261" t="s">
        <v>168</v>
      </c>
      <c r="M9" s="262"/>
      <c r="N9" s="128" t="s">
        <v>169</v>
      </c>
      <c r="O9" s="243"/>
      <c r="P9" s="243"/>
      <c r="Q9" s="243"/>
      <c r="R9" s="243"/>
      <c r="S9" s="243"/>
      <c r="T9" s="245"/>
    </row>
    <row r="10" spans="1:20" ht="64.5" customHeight="1" thickBot="1">
      <c r="A10" s="242"/>
      <c r="B10" s="243"/>
      <c r="C10" s="243"/>
      <c r="D10" s="243"/>
      <c r="E10" s="243"/>
      <c r="F10" s="243"/>
      <c r="G10" s="243"/>
      <c r="H10" s="249"/>
      <c r="I10" s="126">
        <v>3</v>
      </c>
      <c r="J10" s="255" t="s">
        <v>170</v>
      </c>
      <c r="K10" s="256"/>
      <c r="L10" s="257" t="s">
        <v>171</v>
      </c>
      <c r="M10" s="258"/>
      <c r="N10" s="129" t="s">
        <v>172</v>
      </c>
      <c r="O10" s="243"/>
      <c r="P10" s="243"/>
      <c r="Q10" s="243"/>
      <c r="R10" s="243"/>
      <c r="S10" s="243"/>
      <c r="T10" s="245"/>
    </row>
    <row r="11" spans="1:20" ht="64.5" customHeight="1" thickBot="1">
      <c r="A11" s="242"/>
      <c r="B11" s="243"/>
      <c r="C11" s="243"/>
      <c r="D11" s="243"/>
      <c r="E11" s="243"/>
      <c r="F11" s="243"/>
      <c r="G11" s="243"/>
      <c r="H11" s="249"/>
      <c r="I11" s="126">
        <v>2</v>
      </c>
      <c r="J11" s="255" t="s">
        <v>173</v>
      </c>
      <c r="K11" s="256"/>
      <c r="L11" s="257" t="s">
        <v>174</v>
      </c>
      <c r="M11" s="258"/>
      <c r="N11" s="129" t="s">
        <v>175</v>
      </c>
      <c r="O11" s="243"/>
      <c r="P11" s="243"/>
      <c r="Q11" s="243"/>
      <c r="R11" s="243"/>
      <c r="S11" s="243"/>
      <c r="T11" s="245"/>
    </row>
    <row r="12" spans="1:20" ht="64.5" customHeight="1" thickBot="1">
      <c r="A12" s="242"/>
      <c r="B12" s="243"/>
      <c r="C12" s="243"/>
      <c r="D12" s="243"/>
      <c r="E12" s="243"/>
      <c r="F12" s="243"/>
      <c r="G12" s="243"/>
      <c r="H12" s="250"/>
      <c r="I12" s="126">
        <v>1</v>
      </c>
      <c r="J12" s="255" t="s">
        <v>176</v>
      </c>
      <c r="K12" s="256"/>
      <c r="L12" s="257" t="s">
        <v>177</v>
      </c>
      <c r="M12" s="258"/>
      <c r="N12" s="129" t="s">
        <v>178</v>
      </c>
      <c r="O12" s="243"/>
      <c r="P12" s="243"/>
      <c r="Q12" s="243"/>
      <c r="R12" s="243"/>
      <c r="S12" s="243"/>
      <c r="T12" s="245"/>
    </row>
    <row r="13" spans="1:20">
      <c r="A13" s="242"/>
      <c r="B13" s="243"/>
      <c r="C13" s="243"/>
      <c r="D13" s="243"/>
      <c r="E13" s="243"/>
      <c r="F13" s="243"/>
      <c r="G13" s="243"/>
      <c r="H13" s="243"/>
      <c r="I13" s="243"/>
      <c r="J13" s="243"/>
      <c r="K13" s="243"/>
      <c r="L13" s="243"/>
      <c r="M13" s="243"/>
      <c r="N13" s="243"/>
      <c r="O13" s="243"/>
      <c r="P13" s="243"/>
      <c r="Q13" s="243"/>
      <c r="R13" s="243"/>
      <c r="S13" s="243"/>
      <c r="T13" s="245"/>
    </row>
    <row r="14" spans="1:20">
      <c r="A14" s="242"/>
      <c r="B14" s="243"/>
      <c r="C14" s="243"/>
      <c r="D14" s="243"/>
      <c r="E14" s="243"/>
      <c r="F14" s="243"/>
      <c r="G14" s="243"/>
      <c r="H14" s="243"/>
      <c r="I14" s="243"/>
      <c r="J14" s="243"/>
      <c r="K14" s="243"/>
      <c r="L14" s="243"/>
      <c r="M14" s="243"/>
      <c r="N14" s="243"/>
      <c r="O14" s="243"/>
      <c r="P14" s="243"/>
      <c r="Q14" s="243"/>
      <c r="R14" s="243"/>
      <c r="S14" s="243"/>
      <c r="T14" s="245"/>
    </row>
    <row r="15" spans="1:20" ht="15" thickBot="1">
      <c r="A15" s="60"/>
      <c r="B15" s="61"/>
      <c r="C15" s="61"/>
      <c r="D15" s="61"/>
      <c r="E15" s="61"/>
      <c r="F15" s="61"/>
      <c r="G15" s="61"/>
      <c r="H15" s="61"/>
      <c r="I15" s="61"/>
      <c r="J15" s="61"/>
      <c r="K15" s="61"/>
      <c r="L15" s="61"/>
      <c r="M15" s="61"/>
      <c r="N15" s="61"/>
      <c r="O15" s="61"/>
      <c r="P15" s="61"/>
      <c r="Q15" s="61"/>
      <c r="R15" s="61"/>
      <c r="S15" s="61"/>
      <c r="T15" s="62"/>
    </row>
    <row r="16" spans="1:20" ht="34.5" customHeight="1" thickBot="1">
      <c r="A16" s="263"/>
      <c r="B16" s="264"/>
      <c r="C16" s="264"/>
      <c r="D16" s="264"/>
      <c r="E16" s="264"/>
      <c r="F16" s="264"/>
      <c r="G16" s="264"/>
      <c r="H16" s="265" t="s">
        <v>179</v>
      </c>
      <c r="I16" s="266"/>
      <c r="J16" s="266"/>
      <c r="K16" s="266"/>
      <c r="L16" s="266"/>
      <c r="M16" s="266"/>
      <c r="N16" s="267"/>
      <c r="O16" s="264"/>
      <c r="P16" s="264"/>
      <c r="Q16" s="264"/>
      <c r="R16" s="264"/>
      <c r="S16" s="264"/>
      <c r="T16" s="268"/>
    </row>
    <row r="17" spans="1:20" ht="72.75" customHeight="1" thickBot="1">
      <c r="A17" s="263"/>
      <c r="B17" s="264"/>
      <c r="C17" s="264"/>
      <c r="D17" s="264"/>
      <c r="E17" s="264"/>
      <c r="F17" s="264"/>
      <c r="G17" s="264"/>
      <c r="H17" s="269" t="s">
        <v>35</v>
      </c>
      <c r="I17" s="270"/>
      <c r="J17" s="14" t="s">
        <v>180</v>
      </c>
      <c r="K17" s="14" t="s">
        <v>181</v>
      </c>
      <c r="L17" s="14" t="s">
        <v>182</v>
      </c>
      <c r="M17" s="14" t="s">
        <v>183</v>
      </c>
      <c r="N17" s="14" t="s">
        <v>184</v>
      </c>
      <c r="O17" s="264"/>
      <c r="P17" s="264"/>
      <c r="Q17" s="264"/>
      <c r="R17" s="264"/>
      <c r="S17" s="264"/>
      <c r="T17" s="268"/>
    </row>
    <row r="18" spans="1:20" ht="15" customHeight="1" thickBot="1">
      <c r="A18" s="263"/>
      <c r="B18" s="264"/>
      <c r="C18" s="264"/>
      <c r="D18" s="264"/>
      <c r="E18" s="264"/>
      <c r="F18" s="264"/>
      <c r="G18" s="264"/>
      <c r="H18" s="271"/>
      <c r="I18" s="272"/>
      <c r="J18" s="12">
        <v>1</v>
      </c>
      <c r="K18" s="12">
        <v>2</v>
      </c>
      <c r="L18" s="12">
        <v>3</v>
      </c>
      <c r="M18" s="12">
        <v>4</v>
      </c>
      <c r="N18" s="12">
        <v>5</v>
      </c>
      <c r="O18" s="264"/>
      <c r="P18" s="264"/>
      <c r="Q18" s="264"/>
      <c r="R18" s="264"/>
      <c r="S18" s="264"/>
      <c r="T18" s="268"/>
    </row>
    <row r="19" spans="1:20" ht="44.25" customHeight="1" thickBot="1">
      <c r="A19" s="263"/>
      <c r="B19" s="264"/>
      <c r="C19" s="264"/>
      <c r="D19" s="264"/>
      <c r="E19" s="264"/>
      <c r="F19" s="264"/>
      <c r="G19" s="264"/>
      <c r="H19" s="273" t="s">
        <v>185</v>
      </c>
      <c r="I19" s="274"/>
      <c r="J19" s="12" t="s">
        <v>186</v>
      </c>
      <c r="K19" s="12" t="s">
        <v>187</v>
      </c>
      <c r="L19" s="12" t="s">
        <v>87</v>
      </c>
      <c r="M19" s="12" t="s">
        <v>188</v>
      </c>
      <c r="N19" s="12" t="s">
        <v>189</v>
      </c>
      <c r="O19" s="264"/>
      <c r="P19" s="264"/>
      <c r="Q19" s="264"/>
      <c r="R19" s="264"/>
      <c r="S19" s="264"/>
      <c r="T19" s="268"/>
    </row>
    <row r="20" spans="1:20" ht="19.5" customHeight="1" thickBot="1">
      <c r="A20" s="263"/>
      <c r="B20" s="264"/>
      <c r="C20" s="264"/>
      <c r="D20" s="264"/>
      <c r="E20" s="264"/>
      <c r="F20" s="264"/>
      <c r="G20" s="264"/>
      <c r="H20" s="275"/>
      <c r="I20" s="276"/>
      <c r="J20" s="277" t="s">
        <v>190</v>
      </c>
      <c r="K20" s="278"/>
      <c r="L20" s="278"/>
      <c r="M20" s="278"/>
      <c r="N20" s="279"/>
      <c r="O20" s="264"/>
      <c r="P20" s="264"/>
      <c r="Q20" s="264"/>
      <c r="R20" s="264"/>
      <c r="S20" s="264"/>
      <c r="T20" s="268"/>
    </row>
    <row r="21" spans="1:20" s="18" customFormat="1">
      <c r="A21" s="263"/>
      <c r="B21" s="264"/>
      <c r="C21" s="264"/>
      <c r="D21" s="264"/>
      <c r="E21" s="264"/>
      <c r="F21" s="264"/>
      <c r="G21" s="264"/>
      <c r="H21" s="241"/>
      <c r="I21" s="241"/>
      <c r="J21" s="241"/>
      <c r="K21" s="241"/>
      <c r="L21" s="241"/>
      <c r="M21" s="241"/>
      <c r="N21" s="241"/>
      <c r="O21" s="264"/>
      <c r="P21" s="264"/>
      <c r="Q21" s="264"/>
      <c r="R21" s="264"/>
      <c r="S21" s="264"/>
      <c r="T21" s="268"/>
    </row>
    <row r="22" spans="1:20" s="18" customFormat="1" ht="15" thickBot="1">
      <c r="A22" s="263"/>
      <c r="B22" s="264"/>
      <c r="C22" s="264"/>
      <c r="D22" s="264"/>
      <c r="E22" s="264"/>
      <c r="F22" s="264"/>
      <c r="G22" s="264"/>
      <c r="H22" s="280"/>
      <c r="I22" s="280"/>
      <c r="J22" s="280"/>
      <c r="K22" s="280"/>
      <c r="L22" s="280"/>
      <c r="M22" s="280"/>
      <c r="N22" s="280"/>
      <c r="T22" s="63"/>
    </row>
    <row r="23" spans="1:20" ht="31.5" customHeight="1" thickBot="1">
      <c r="A23" s="64"/>
      <c r="B23" s="18"/>
      <c r="C23" s="18"/>
      <c r="D23" s="18"/>
      <c r="E23" s="18"/>
      <c r="F23" s="18"/>
      <c r="G23" s="18"/>
      <c r="H23" s="265" t="s">
        <v>191</v>
      </c>
      <c r="I23" s="266"/>
      <c r="J23" s="266"/>
      <c r="K23" s="266"/>
      <c r="L23" s="266"/>
      <c r="M23" s="266"/>
      <c r="N23" s="267"/>
      <c r="O23" s="18"/>
      <c r="P23" s="18"/>
      <c r="Q23" s="18"/>
      <c r="R23" s="18"/>
      <c r="S23" s="18"/>
      <c r="T23" s="63"/>
    </row>
    <row r="24" spans="1:20" ht="121.5" customHeight="1" thickBot="1">
      <c r="A24" s="64"/>
      <c r="B24" s="18"/>
      <c r="C24" s="18"/>
      <c r="D24" s="18"/>
      <c r="E24" s="18"/>
      <c r="F24" s="18"/>
      <c r="G24" s="18"/>
      <c r="H24" s="314" t="s">
        <v>35</v>
      </c>
      <c r="I24" s="315"/>
      <c r="J24" s="14" t="s">
        <v>192</v>
      </c>
      <c r="K24" s="14" t="s">
        <v>193</v>
      </c>
      <c r="L24" s="14" t="s">
        <v>194</v>
      </c>
      <c r="M24" s="14" t="s">
        <v>195</v>
      </c>
      <c r="N24" s="14" t="s">
        <v>196</v>
      </c>
      <c r="O24" s="18"/>
      <c r="P24" s="18"/>
      <c r="Q24" s="18"/>
      <c r="R24" s="18"/>
      <c r="S24" s="18"/>
      <c r="T24" s="63"/>
    </row>
    <row r="25" spans="1:20" ht="15" customHeight="1" thickBot="1">
      <c r="A25" s="64"/>
      <c r="B25" s="18"/>
      <c r="C25" s="18"/>
      <c r="D25" s="18"/>
      <c r="E25" s="18"/>
      <c r="F25" s="18"/>
      <c r="G25" s="18"/>
      <c r="H25" s="316"/>
      <c r="I25" s="317"/>
      <c r="J25" s="11">
        <v>1</v>
      </c>
      <c r="K25" s="11">
        <v>2</v>
      </c>
      <c r="L25" s="11">
        <v>3</v>
      </c>
      <c r="M25" s="11">
        <v>4</v>
      </c>
      <c r="N25" s="11">
        <v>5</v>
      </c>
      <c r="O25" s="18"/>
      <c r="P25" s="18"/>
      <c r="Q25" s="18"/>
      <c r="R25" s="18"/>
      <c r="S25" s="18"/>
      <c r="T25" s="63"/>
    </row>
    <row r="26" spans="1:20" ht="56.25" customHeight="1" thickBot="1">
      <c r="A26" s="64"/>
      <c r="B26" s="18"/>
      <c r="C26" s="18"/>
      <c r="D26" s="18"/>
      <c r="E26" s="18"/>
      <c r="F26" s="18"/>
      <c r="G26" s="18"/>
      <c r="H26" s="318" t="s">
        <v>197</v>
      </c>
      <c r="I26" s="319"/>
      <c r="J26" s="11" t="s">
        <v>186</v>
      </c>
      <c r="K26" s="11" t="s">
        <v>187</v>
      </c>
      <c r="L26" s="11" t="s">
        <v>87</v>
      </c>
      <c r="M26" s="11" t="s">
        <v>188</v>
      </c>
      <c r="N26" s="11" t="s">
        <v>189</v>
      </c>
      <c r="O26" s="18"/>
      <c r="P26" s="18"/>
      <c r="Q26" s="18"/>
      <c r="R26" s="18"/>
      <c r="S26" s="18"/>
      <c r="T26" s="63"/>
    </row>
    <row r="27" spans="1:20" ht="15" customHeight="1" thickBot="1">
      <c r="A27" s="64"/>
      <c r="B27" s="18"/>
      <c r="C27" s="18"/>
      <c r="D27" s="18"/>
      <c r="E27" s="18"/>
      <c r="F27" s="18"/>
      <c r="G27" s="18"/>
      <c r="H27" s="320"/>
      <c r="I27" s="321"/>
      <c r="J27" s="322" t="s">
        <v>190</v>
      </c>
      <c r="K27" s="323"/>
      <c r="L27" s="323"/>
      <c r="M27" s="323"/>
      <c r="N27" s="324"/>
      <c r="O27" s="18"/>
      <c r="P27" s="18"/>
      <c r="Q27" s="18"/>
      <c r="R27" s="18"/>
      <c r="S27" s="18"/>
      <c r="T27" s="63"/>
    </row>
    <row r="28" spans="1:20">
      <c r="A28" s="64"/>
      <c r="B28" s="18"/>
      <c r="C28" s="18"/>
      <c r="D28" s="18"/>
      <c r="E28" s="18"/>
      <c r="F28" s="18"/>
      <c r="G28" s="18"/>
      <c r="H28" s="18"/>
      <c r="I28" s="18"/>
      <c r="J28" s="18"/>
      <c r="K28" s="18"/>
      <c r="L28" s="18"/>
      <c r="M28" s="18"/>
      <c r="N28" s="18"/>
      <c r="O28" s="18"/>
      <c r="P28" s="18"/>
      <c r="Q28" s="18"/>
      <c r="R28" s="18"/>
      <c r="S28" s="18"/>
      <c r="T28" s="63"/>
    </row>
    <row r="29" spans="1:20">
      <c r="A29" s="64"/>
      <c r="B29" s="18"/>
      <c r="C29" s="18"/>
      <c r="D29" s="18"/>
      <c r="E29" s="18"/>
      <c r="F29" s="18"/>
      <c r="G29" s="18"/>
      <c r="H29" s="18"/>
      <c r="I29" s="18"/>
      <c r="J29" s="18"/>
      <c r="K29" s="18"/>
      <c r="L29" s="18"/>
      <c r="M29" s="18"/>
      <c r="N29" s="18"/>
      <c r="O29" s="18"/>
      <c r="P29" s="18"/>
      <c r="Q29" s="18"/>
      <c r="R29" s="18"/>
      <c r="S29" s="18"/>
      <c r="T29" s="63"/>
    </row>
    <row r="30" spans="1:20" ht="15" thickBot="1">
      <c r="A30" s="64"/>
      <c r="B30" s="18"/>
      <c r="C30" s="18"/>
      <c r="D30" s="18"/>
      <c r="E30" s="18"/>
      <c r="F30" s="18"/>
      <c r="G30" s="18"/>
      <c r="H30" s="18"/>
      <c r="I30" s="18"/>
      <c r="J30" s="18"/>
      <c r="K30" s="18"/>
      <c r="L30" s="18"/>
      <c r="M30" s="18"/>
      <c r="N30" s="18"/>
      <c r="O30" s="18"/>
      <c r="P30" s="18"/>
      <c r="Q30" s="18"/>
      <c r="R30" s="18"/>
      <c r="S30" s="18"/>
      <c r="T30" s="63"/>
    </row>
    <row r="31" spans="1:20" ht="34.5" customHeight="1" thickBot="1">
      <c r="A31" s="64"/>
      <c r="B31" s="18"/>
      <c r="C31" s="18"/>
      <c r="D31" s="18"/>
      <c r="E31" s="65"/>
      <c r="F31" s="65"/>
      <c r="G31" s="65"/>
      <c r="H31" s="265" t="s">
        <v>198</v>
      </c>
      <c r="I31" s="266"/>
      <c r="J31" s="266"/>
      <c r="K31" s="266"/>
      <c r="L31" s="266"/>
      <c r="M31" s="266"/>
      <c r="N31" s="266"/>
      <c r="O31" s="267"/>
      <c r="P31" s="18"/>
      <c r="Q31" s="18"/>
      <c r="R31" s="18"/>
      <c r="S31" s="18"/>
      <c r="T31" s="63"/>
    </row>
    <row r="32" spans="1:20" ht="18.75" customHeight="1" thickBot="1">
      <c r="A32" s="64"/>
      <c r="B32" s="18"/>
      <c r="C32" s="18"/>
      <c r="D32" s="18"/>
      <c r="E32" s="18"/>
      <c r="F32" s="18"/>
      <c r="G32" s="18"/>
      <c r="H32" s="298" t="s">
        <v>33</v>
      </c>
      <c r="I32" s="1" t="s">
        <v>199</v>
      </c>
      <c r="J32" s="2">
        <v>5</v>
      </c>
      <c r="K32" s="3">
        <v>15</v>
      </c>
      <c r="L32" s="3">
        <v>16</v>
      </c>
      <c r="M32" s="3">
        <v>23</v>
      </c>
      <c r="N32" s="8">
        <v>24</v>
      </c>
      <c r="O32" s="4">
        <v>25</v>
      </c>
      <c r="P32" s="18"/>
      <c r="Q32" s="18"/>
      <c r="R32" s="18"/>
      <c r="S32" s="18"/>
      <c r="T32" s="63"/>
    </row>
    <row r="33" spans="1:20" ht="18.75" customHeight="1" thickBot="1">
      <c r="A33" s="64"/>
      <c r="B33" s="18"/>
      <c r="C33" s="18"/>
      <c r="D33" s="18"/>
      <c r="E33" s="18"/>
      <c r="F33" s="18"/>
      <c r="G33" s="18"/>
      <c r="H33" s="299"/>
      <c r="I33" s="5" t="s">
        <v>200</v>
      </c>
      <c r="J33" s="6">
        <v>4</v>
      </c>
      <c r="K33" s="7">
        <v>9</v>
      </c>
      <c r="L33" s="7">
        <v>13</v>
      </c>
      <c r="M33" s="8">
        <v>14</v>
      </c>
      <c r="N33" s="8">
        <v>21</v>
      </c>
      <c r="O33" s="9">
        <v>22</v>
      </c>
      <c r="P33" s="18"/>
      <c r="Q33" s="18"/>
      <c r="R33" s="18"/>
      <c r="S33" s="18"/>
      <c r="T33" s="63"/>
    </row>
    <row r="34" spans="1:20" ht="18.75" customHeight="1" thickBot="1">
      <c r="A34" s="64"/>
      <c r="B34" s="18"/>
      <c r="C34" s="18"/>
      <c r="D34" s="18"/>
      <c r="E34" s="18"/>
      <c r="F34" s="18"/>
      <c r="G34" s="18"/>
      <c r="H34" s="299"/>
      <c r="I34" s="5" t="s">
        <v>201</v>
      </c>
      <c r="J34" s="6">
        <v>3</v>
      </c>
      <c r="K34" s="7">
        <v>5</v>
      </c>
      <c r="L34" s="7">
        <v>8</v>
      </c>
      <c r="M34" s="7">
        <v>12</v>
      </c>
      <c r="N34" s="8">
        <v>19</v>
      </c>
      <c r="O34" s="9">
        <v>20</v>
      </c>
      <c r="P34" s="18"/>
      <c r="Q34" s="18"/>
      <c r="R34" s="18"/>
      <c r="S34" s="18"/>
      <c r="T34" s="63"/>
    </row>
    <row r="35" spans="1:20" ht="18.75" customHeight="1" thickBot="1">
      <c r="A35" s="64"/>
      <c r="B35" s="18"/>
      <c r="C35" s="18"/>
      <c r="D35" s="18"/>
      <c r="E35" s="18"/>
      <c r="F35" s="18"/>
      <c r="G35" s="18"/>
      <c r="H35" s="299"/>
      <c r="I35" s="5" t="s">
        <v>202</v>
      </c>
      <c r="J35" s="6">
        <v>2</v>
      </c>
      <c r="K35" s="10">
        <v>3</v>
      </c>
      <c r="L35" s="7">
        <v>4</v>
      </c>
      <c r="M35" s="7">
        <v>7</v>
      </c>
      <c r="N35" s="8">
        <v>11</v>
      </c>
      <c r="O35" s="9">
        <v>18</v>
      </c>
      <c r="P35" s="18"/>
      <c r="Q35" s="18"/>
      <c r="R35" s="18"/>
      <c r="S35" s="18"/>
      <c r="T35" s="63"/>
    </row>
    <row r="36" spans="1:20" ht="18.75" customHeight="1" thickBot="1">
      <c r="A36" s="64"/>
      <c r="B36" s="18"/>
      <c r="C36" s="18"/>
      <c r="D36" s="18"/>
      <c r="E36" s="18"/>
      <c r="F36" s="18"/>
      <c r="G36" s="18"/>
      <c r="H36" s="300"/>
      <c r="I36" s="5" t="s">
        <v>203</v>
      </c>
      <c r="J36" s="6">
        <v>1</v>
      </c>
      <c r="K36" s="10">
        <v>1</v>
      </c>
      <c r="L36" s="10">
        <v>2</v>
      </c>
      <c r="M36" s="7">
        <v>6</v>
      </c>
      <c r="N36" s="8">
        <v>10</v>
      </c>
      <c r="O36" s="9">
        <v>17</v>
      </c>
      <c r="P36" s="18"/>
      <c r="Q36" s="18"/>
      <c r="R36" s="18"/>
      <c r="S36" s="18"/>
      <c r="T36" s="63"/>
    </row>
    <row r="37" spans="1:20" ht="15" thickBot="1">
      <c r="A37" s="64"/>
      <c r="B37" s="18"/>
      <c r="C37" s="301"/>
      <c r="D37" s="301"/>
      <c r="E37" s="301"/>
      <c r="F37" s="18"/>
      <c r="G37" s="18"/>
      <c r="H37" s="18"/>
      <c r="I37" s="18"/>
      <c r="J37" s="18"/>
      <c r="K37" s="66">
        <v>1</v>
      </c>
      <c r="L37" s="2">
        <v>2</v>
      </c>
      <c r="M37" s="2">
        <v>3</v>
      </c>
      <c r="N37" s="2">
        <v>4</v>
      </c>
      <c r="O37" s="2">
        <v>5</v>
      </c>
      <c r="P37" s="18"/>
      <c r="Q37" s="18"/>
      <c r="R37" s="18"/>
      <c r="S37" s="18"/>
      <c r="T37" s="63"/>
    </row>
    <row r="38" spans="1:20" ht="15" thickBot="1">
      <c r="A38" s="64"/>
      <c r="B38" s="18"/>
      <c r="C38" s="301"/>
      <c r="D38" s="301"/>
      <c r="E38" s="301"/>
      <c r="F38" s="18"/>
      <c r="G38" s="18"/>
      <c r="H38" s="18"/>
      <c r="I38" s="18"/>
      <c r="J38" s="18"/>
      <c r="K38" s="67" t="s">
        <v>186</v>
      </c>
      <c r="L38" s="11" t="s">
        <v>187</v>
      </c>
      <c r="M38" s="11" t="s">
        <v>87</v>
      </c>
      <c r="N38" s="13" t="s">
        <v>188</v>
      </c>
      <c r="O38" s="13" t="s">
        <v>189</v>
      </c>
      <c r="P38" s="18"/>
      <c r="Q38" s="18"/>
      <c r="R38" s="18"/>
      <c r="S38" s="18"/>
      <c r="T38" s="63"/>
    </row>
    <row r="39" spans="1:20" ht="14.45" customHeight="1" thickBot="1">
      <c r="A39" s="64"/>
      <c r="B39" s="18"/>
      <c r="C39" s="301"/>
      <c r="D39" s="301"/>
      <c r="E39" s="301"/>
      <c r="F39" s="18"/>
      <c r="G39" s="68"/>
      <c r="H39" s="68"/>
      <c r="I39" s="68"/>
      <c r="J39" s="68"/>
      <c r="K39" s="302" t="s">
        <v>190</v>
      </c>
      <c r="L39" s="303"/>
      <c r="M39" s="303"/>
      <c r="N39" s="303"/>
      <c r="O39" s="304"/>
      <c r="P39" s="18"/>
      <c r="Q39" s="18"/>
      <c r="R39" s="18"/>
      <c r="S39" s="18"/>
      <c r="T39" s="63"/>
    </row>
    <row r="40" spans="1:20">
      <c r="A40" s="64"/>
      <c r="B40" s="18"/>
      <c r="C40" s="18"/>
      <c r="D40" s="18"/>
      <c r="E40" s="18"/>
      <c r="F40" s="18"/>
      <c r="G40" s="18"/>
      <c r="H40" s="18"/>
      <c r="I40" s="18"/>
      <c r="J40" s="18"/>
      <c r="K40" s="18"/>
      <c r="L40" s="18"/>
      <c r="M40" s="18"/>
      <c r="N40" s="18"/>
      <c r="O40" s="18"/>
      <c r="P40" s="18"/>
      <c r="Q40" s="18"/>
      <c r="R40" s="18"/>
      <c r="S40" s="18"/>
      <c r="T40" s="63"/>
    </row>
    <row r="41" spans="1:20" ht="15" thickBot="1">
      <c r="A41" s="64"/>
      <c r="B41" s="18"/>
      <c r="C41" s="18"/>
      <c r="D41" s="18"/>
      <c r="E41" s="18"/>
      <c r="F41" s="18"/>
      <c r="G41" s="18"/>
      <c r="H41" s="18"/>
      <c r="I41" s="18"/>
      <c r="J41" s="18"/>
      <c r="K41" s="18"/>
      <c r="L41" s="18"/>
      <c r="M41" s="18"/>
      <c r="N41" s="18"/>
      <c r="O41" s="18"/>
      <c r="P41" s="18"/>
      <c r="Q41" s="18"/>
      <c r="R41" s="18"/>
      <c r="S41" s="18"/>
      <c r="T41" s="63"/>
    </row>
    <row r="42" spans="1:20" ht="37.5" customHeight="1" thickBot="1">
      <c r="A42" s="64"/>
      <c r="B42" s="18"/>
      <c r="C42" s="18"/>
      <c r="D42" s="18"/>
      <c r="E42" s="18"/>
      <c r="F42" s="18"/>
      <c r="G42" s="18"/>
      <c r="H42" s="18"/>
      <c r="I42" s="18"/>
      <c r="J42" s="305" t="s">
        <v>204</v>
      </c>
      <c r="K42" s="306"/>
      <c r="L42" s="306"/>
      <c r="M42" s="307"/>
      <c r="N42" s="18"/>
      <c r="O42" s="18"/>
      <c r="P42" s="18"/>
      <c r="Q42" s="18"/>
      <c r="R42" s="18"/>
      <c r="S42" s="18"/>
      <c r="T42" s="63"/>
    </row>
    <row r="43" spans="1:20" ht="48" customHeight="1" thickBot="1">
      <c r="A43" s="64"/>
      <c r="B43" s="18"/>
      <c r="C43" s="18"/>
      <c r="D43" s="18"/>
      <c r="E43" s="18"/>
      <c r="F43" s="18"/>
      <c r="G43" s="18"/>
      <c r="H43" s="18"/>
      <c r="I43" s="18"/>
      <c r="J43" s="308" t="s">
        <v>205</v>
      </c>
      <c r="K43" s="309"/>
      <c r="L43" s="310" t="s">
        <v>206</v>
      </c>
      <c r="M43" s="311"/>
      <c r="N43" s="18"/>
      <c r="O43" s="18"/>
      <c r="P43" s="18"/>
      <c r="Q43" s="18"/>
      <c r="R43" s="18"/>
      <c r="S43" s="18"/>
      <c r="T43" s="63"/>
    </row>
    <row r="44" spans="1:20" ht="30.75" customHeight="1" thickBot="1">
      <c r="A44" s="64"/>
      <c r="B44" s="18"/>
      <c r="C44" s="18"/>
      <c r="D44" s="18"/>
      <c r="E44" s="18"/>
      <c r="F44" s="18"/>
      <c r="G44" s="18"/>
      <c r="H44" s="18"/>
      <c r="I44" s="18"/>
      <c r="J44" s="312" t="s">
        <v>207</v>
      </c>
      <c r="K44" s="313"/>
      <c r="L44" s="296" t="s">
        <v>208</v>
      </c>
      <c r="M44" s="297"/>
      <c r="N44" s="18"/>
      <c r="O44" s="18"/>
      <c r="P44" s="18"/>
      <c r="Q44" s="18"/>
      <c r="R44" s="18"/>
      <c r="S44" s="18"/>
      <c r="T44" s="63"/>
    </row>
    <row r="45" spans="1:20" ht="30.75" customHeight="1" thickBot="1">
      <c r="A45" s="64"/>
      <c r="B45" s="18"/>
      <c r="C45" s="18"/>
      <c r="D45" s="18"/>
      <c r="E45" s="18"/>
      <c r="F45" s="18"/>
      <c r="G45" s="18"/>
      <c r="H45" s="18"/>
      <c r="I45" s="18"/>
      <c r="J45" s="287" t="s">
        <v>209</v>
      </c>
      <c r="K45" s="288"/>
      <c r="L45" s="289" t="s">
        <v>210</v>
      </c>
      <c r="M45" s="258"/>
      <c r="N45" s="18"/>
      <c r="O45" s="18"/>
      <c r="P45" s="18"/>
      <c r="Q45" s="18"/>
      <c r="R45" s="18"/>
      <c r="S45" s="18"/>
      <c r="T45" s="63"/>
    </row>
    <row r="46" spans="1:20" ht="30.75" customHeight="1" thickBot="1">
      <c r="A46" s="64"/>
      <c r="B46" s="18"/>
      <c r="C46" s="18"/>
      <c r="D46" s="18"/>
      <c r="E46" s="18"/>
      <c r="F46" s="18"/>
      <c r="G46" s="18"/>
      <c r="H46" s="18"/>
      <c r="I46" s="18"/>
      <c r="J46" s="290" t="s">
        <v>211</v>
      </c>
      <c r="K46" s="291"/>
      <c r="L46" s="289" t="s">
        <v>212</v>
      </c>
      <c r="M46" s="258"/>
      <c r="N46" s="18"/>
      <c r="O46" s="18"/>
      <c r="P46" s="18"/>
      <c r="Q46" s="18"/>
      <c r="R46" s="18"/>
      <c r="S46" s="18"/>
      <c r="T46" s="63"/>
    </row>
    <row r="47" spans="1:20" ht="29.25" customHeight="1" thickBot="1">
      <c r="A47" s="64"/>
      <c r="B47" s="18"/>
      <c r="C47" s="18"/>
      <c r="D47" s="18"/>
      <c r="E47" s="18"/>
      <c r="F47" s="18"/>
      <c r="G47" s="18"/>
      <c r="H47" s="18"/>
      <c r="I47" s="18"/>
      <c r="J47" s="292" t="s">
        <v>213</v>
      </c>
      <c r="K47" s="293"/>
      <c r="L47" s="294" t="s">
        <v>214</v>
      </c>
      <c r="M47" s="295"/>
      <c r="N47" s="18"/>
      <c r="O47" s="18"/>
      <c r="P47" s="18"/>
      <c r="Q47" s="18"/>
      <c r="R47" s="18"/>
      <c r="S47" s="18"/>
      <c r="T47" s="63"/>
    </row>
    <row r="48" spans="1:20">
      <c r="A48" s="64"/>
      <c r="B48" s="18"/>
      <c r="C48" s="18"/>
      <c r="D48" s="18"/>
      <c r="E48" s="18"/>
      <c r="F48" s="18"/>
      <c r="G48" s="18"/>
      <c r="H48" s="18"/>
      <c r="I48" s="18"/>
      <c r="J48" s="18"/>
      <c r="K48" s="18"/>
      <c r="L48" s="18"/>
      <c r="M48" s="18"/>
      <c r="N48" s="18"/>
      <c r="O48" s="18"/>
      <c r="P48" s="18"/>
      <c r="Q48" s="18"/>
      <c r="R48" s="18"/>
      <c r="S48" s="18"/>
      <c r="T48" s="63"/>
    </row>
    <row r="49" spans="1:20">
      <c r="A49" s="64"/>
      <c r="B49" s="18"/>
      <c r="C49" s="18"/>
      <c r="D49" s="18"/>
      <c r="E49" s="18"/>
      <c r="F49" s="18"/>
      <c r="G49" s="18"/>
      <c r="H49" s="18"/>
      <c r="I49" s="18"/>
      <c r="J49" s="18"/>
      <c r="K49" s="18"/>
      <c r="L49" s="18"/>
      <c r="M49" s="18"/>
      <c r="N49" s="18"/>
      <c r="O49" s="18"/>
      <c r="P49" s="18"/>
      <c r="Q49" s="18"/>
      <c r="R49" s="18"/>
      <c r="S49" s="18"/>
      <c r="T49" s="63"/>
    </row>
    <row r="50" spans="1:20" ht="15" thickBot="1">
      <c r="A50" s="69"/>
      <c r="B50" s="70"/>
      <c r="C50" s="70"/>
      <c r="D50" s="70"/>
      <c r="E50" s="70"/>
      <c r="F50" s="70"/>
      <c r="G50" s="70"/>
      <c r="H50" s="70"/>
      <c r="I50" s="70"/>
      <c r="J50" s="70"/>
      <c r="K50" s="70"/>
      <c r="L50" s="70"/>
      <c r="M50" s="70"/>
      <c r="N50" s="70"/>
      <c r="O50" s="70"/>
      <c r="P50" s="70"/>
      <c r="Q50" s="70"/>
      <c r="R50" s="70"/>
      <c r="S50" s="70"/>
      <c r="T50" s="71"/>
    </row>
    <row r="51" spans="1:20">
      <c r="A51" s="281" t="s">
        <v>107</v>
      </c>
      <c r="B51" s="282"/>
      <c r="C51" s="282"/>
      <c r="D51" s="282"/>
      <c r="E51" s="282"/>
      <c r="F51" s="282"/>
      <c r="G51" s="282"/>
      <c r="H51" s="282"/>
      <c r="I51" s="282"/>
      <c r="J51" s="282"/>
      <c r="K51" s="282"/>
      <c r="L51" s="282"/>
      <c r="M51" s="282"/>
      <c r="N51" s="282"/>
      <c r="O51" s="282"/>
      <c r="P51" s="282"/>
      <c r="Q51" s="282"/>
      <c r="R51" s="282"/>
      <c r="S51" s="282"/>
      <c r="T51" s="283"/>
    </row>
    <row r="52" spans="1:20" ht="15" thickBot="1">
      <c r="A52" s="284"/>
      <c r="B52" s="285"/>
      <c r="C52" s="285"/>
      <c r="D52" s="285"/>
      <c r="E52" s="285"/>
      <c r="F52" s="285"/>
      <c r="G52" s="285"/>
      <c r="H52" s="285"/>
      <c r="I52" s="285"/>
      <c r="J52" s="285"/>
      <c r="K52" s="285"/>
      <c r="L52" s="285"/>
      <c r="M52" s="285"/>
      <c r="N52" s="285"/>
      <c r="O52" s="285"/>
      <c r="P52" s="285"/>
      <c r="Q52" s="285"/>
      <c r="R52" s="285"/>
      <c r="S52" s="285"/>
      <c r="T52" s="286"/>
    </row>
  </sheetData>
  <mergeCells count="51">
    <mergeCell ref="L44:M44"/>
    <mergeCell ref="H23:N23"/>
    <mergeCell ref="H31:O31"/>
    <mergeCell ref="H32:H36"/>
    <mergeCell ref="A3:T3"/>
    <mergeCell ref="C37:E39"/>
    <mergeCell ref="K39:O39"/>
    <mergeCell ref="J42:M42"/>
    <mergeCell ref="J43:K43"/>
    <mergeCell ref="L43:M43"/>
    <mergeCell ref="J44:K44"/>
    <mergeCell ref="L10:M10"/>
    <mergeCell ref="L12:M12"/>
    <mergeCell ref="H24:I25"/>
    <mergeCell ref="H26:I27"/>
    <mergeCell ref="J27:N27"/>
    <mergeCell ref="A51:T52"/>
    <mergeCell ref="J45:K45"/>
    <mergeCell ref="L45:M45"/>
    <mergeCell ref="J46:K46"/>
    <mergeCell ref="L46:M46"/>
    <mergeCell ref="J47:K47"/>
    <mergeCell ref="L47:M47"/>
    <mergeCell ref="A16:G22"/>
    <mergeCell ref="H16:N16"/>
    <mergeCell ref="O16:T21"/>
    <mergeCell ref="H17:I18"/>
    <mergeCell ref="H19:I20"/>
    <mergeCell ref="J20:N20"/>
    <mergeCell ref="H21:N22"/>
    <mergeCell ref="A1:C2"/>
    <mergeCell ref="D1:P1"/>
    <mergeCell ref="Q1:T1"/>
    <mergeCell ref="D2:P2"/>
    <mergeCell ref="Q2:T2"/>
    <mergeCell ref="A4:G12"/>
    <mergeCell ref="H4:T5"/>
    <mergeCell ref="H6:N6"/>
    <mergeCell ref="O6:T14"/>
    <mergeCell ref="H7:H12"/>
    <mergeCell ref="J7:K7"/>
    <mergeCell ref="L7:M7"/>
    <mergeCell ref="A13:N14"/>
    <mergeCell ref="J11:K11"/>
    <mergeCell ref="L11:M11"/>
    <mergeCell ref="J12:K12"/>
    <mergeCell ref="J8:K8"/>
    <mergeCell ref="L8:M8"/>
    <mergeCell ref="J9:K9"/>
    <mergeCell ref="L9:M9"/>
    <mergeCell ref="J10:K10"/>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D35"/>
  <sheetViews>
    <sheetView workbookViewId="0">
      <selection sqref="A1:A2"/>
    </sheetView>
  </sheetViews>
  <sheetFormatPr defaultColWidth="11.42578125" defaultRowHeight="14.1"/>
  <cols>
    <col min="1" max="1" width="24.7109375" style="16" customWidth="1"/>
    <col min="2" max="2" width="115.42578125" style="16" customWidth="1"/>
    <col min="3" max="3" width="18.85546875" style="16" customWidth="1"/>
    <col min="4" max="4" width="16.42578125" style="16" customWidth="1"/>
    <col min="5" max="16384" width="11.42578125" style="16"/>
  </cols>
  <sheetData>
    <row r="1" spans="1:4" s="27" customFormat="1" ht="36" customHeight="1" thickBot="1">
      <c r="A1" s="178"/>
      <c r="B1" s="82" t="s">
        <v>215</v>
      </c>
      <c r="C1" s="208" t="s">
        <v>1</v>
      </c>
      <c r="D1" s="210"/>
    </row>
    <row r="2" spans="1:4" s="27" customFormat="1" ht="36" customHeight="1" thickBot="1">
      <c r="A2" s="181"/>
      <c r="B2" s="82" t="s">
        <v>2</v>
      </c>
      <c r="C2" s="208" t="s">
        <v>3</v>
      </c>
      <c r="D2" s="210"/>
    </row>
    <row r="3" spans="1:4" s="27" customFormat="1" ht="48" customHeight="1" thickBot="1">
      <c r="A3" s="218"/>
      <c r="B3" s="218"/>
      <c r="C3" s="218"/>
      <c r="D3" s="219"/>
    </row>
    <row r="4" spans="1:4">
      <c r="A4" s="74"/>
      <c r="B4" s="75"/>
      <c r="C4" s="75"/>
      <c r="D4" s="76"/>
    </row>
    <row r="5" spans="1:4" ht="15" thickBot="1">
      <c r="A5" s="77"/>
      <c r="B5" s="72"/>
      <c r="C5" s="72"/>
      <c r="D5" s="78"/>
    </row>
    <row r="6" spans="1:4" ht="20.25" customHeight="1" thickBot="1">
      <c r="A6" s="77"/>
      <c r="B6" s="341" t="s">
        <v>216</v>
      </c>
      <c r="C6" s="342"/>
      <c r="D6" s="78"/>
    </row>
    <row r="7" spans="1:4" ht="24" customHeight="1">
      <c r="A7" s="77"/>
      <c r="B7" s="340" t="s">
        <v>217</v>
      </c>
      <c r="C7" s="340"/>
      <c r="D7" s="78"/>
    </row>
    <row r="8" spans="1:4" ht="15" thickBot="1">
      <c r="A8" s="77"/>
      <c r="B8" s="79"/>
      <c r="C8" s="72"/>
      <c r="D8" s="78"/>
    </row>
    <row r="9" spans="1:4" ht="51" customHeight="1" thickBot="1">
      <c r="A9" s="77"/>
      <c r="B9" s="336" t="s">
        <v>218</v>
      </c>
      <c r="C9" s="337"/>
      <c r="D9" s="78"/>
    </row>
    <row r="10" spans="1:4" ht="30" customHeight="1" thickBot="1">
      <c r="A10" s="77"/>
      <c r="B10" s="338" t="s">
        <v>219</v>
      </c>
      <c r="C10" s="339"/>
      <c r="D10" s="78"/>
    </row>
    <row r="11" spans="1:4" ht="15" thickBot="1">
      <c r="A11" s="77"/>
      <c r="B11" s="73"/>
      <c r="C11" s="72"/>
      <c r="D11" s="78"/>
    </row>
    <row r="12" spans="1:4" ht="39" customHeight="1" thickBot="1">
      <c r="A12" s="77"/>
      <c r="B12" s="332" t="s">
        <v>220</v>
      </c>
      <c r="C12" s="333"/>
      <c r="D12" s="78"/>
    </row>
    <row r="13" spans="1:4" ht="26.45" customHeight="1" thickBot="1">
      <c r="A13" s="77"/>
      <c r="B13" s="334" t="s">
        <v>221</v>
      </c>
      <c r="C13" s="335"/>
      <c r="D13" s="78"/>
    </row>
    <row r="14" spans="1:4" ht="15" thickBot="1">
      <c r="A14" s="77"/>
      <c r="B14" s="73"/>
      <c r="C14" s="72"/>
      <c r="D14" s="78"/>
    </row>
    <row r="15" spans="1:4" ht="15" customHeight="1" thickBot="1">
      <c r="A15" s="77"/>
      <c r="B15" s="328" t="s">
        <v>222</v>
      </c>
      <c r="C15" s="329"/>
      <c r="D15" s="78"/>
    </row>
    <row r="16" spans="1:4" ht="27" customHeight="1" thickBot="1">
      <c r="A16" s="77"/>
      <c r="B16" s="330" t="s">
        <v>223</v>
      </c>
      <c r="C16" s="331"/>
      <c r="D16" s="78"/>
    </row>
    <row r="17" spans="1:4" ht="15" customHeight="1" thickBot="1">
      <c r="A17" s="77"/>
      <c r="B17" s="79"/>
      <c r="C17" s="72"/>
      <c r="D17" s="78"/>
    </row>
    <row r="18" spans="1:4" ht="15" customHeight="1" thickBot="1">
      <c r="A18" s="77"/>
      <c r="B18" s="325" t="s">
        <v>224</v>
      </c>
      <c r="C18" s="326"/>
      <c r="D18" s="78"/>
    </row>
    <row r="19" spans="1:4" ht="15" customHeight="1">
      <c r="A19" s="77"/>
      <c r="B19" s="19" t="s">
        <v>225</v>
      </c>
      <c r="C19" s="20">
        <v>0.3</v>
      </c>
      <c r="D19" s="78"/>
    </row>
    <row r="20" spans="1:4" ht="15" customHeight="1">
      <c r="A20" s="77"/>
      <c r="B20" s="21" t="s">
        <v>226</v>
      </c>
      <c r="C20" s="22">
        <v>0.7</v>
      </c>
      <c r="D20" s="78"/>
    </row>
    <row r="21" spans="1:4" ht="15" customHeight="1" thickBot="1">
      <c r="A21" s="77"/>
      <c r="B21" s="23" t="s">
        <v>227</v>
      </c>
      <c r="C21" s="24">
        <v>1</v>
      </c>
      <c r="D21" s="78"/>
    </row>
    <row r="22" spans="1:4" ht="15" customHeight="1">
      <c r="A22" s="77"/>
      <c r="B22" s="79"/>
      <c r="C22" s="72"/>
      <c r="D22" s="78"/>
    </row>
    <row r="23" spans="1:4" ht="32.25" customHeight="1" thickBot="1">
      <c r="A23" s="80"/>
      <c r="B23" s="327" t="s">
        <v>228</v>
      </c>
      <c r="C23" s="327"/>
      <c r="D23" s="81"/>
    </row>
    <row r="24" spans="1:4" ht="15" customHeight="1" thickBot="1">
      <c r="A24" s="343" t="s">
        <v>229</v>
      </c>
      <c r="B24" s="344"/>
      <c r="C24" s="344"/>
      <c r="D24" s="345"/>
    </row>
    <row r="25" spans="1:4" ht="45" customHeight="1" thickBot="1">
      <c r="A25" s="346" t="s">
        <v>230</v>
      </c>
      <c r="B25" s="347"/>
      <c r="C25" s="25" t="s">
        <v>231</v>
      </c>
      <c r="D25" s="26"/>
    </row>
    <row r="26" spans="1:4" ht="45" customHeight="1" thickBot="1">
      <c r="A26" s="346" t="s">
        <v>232</v>
      </c>
      <c r="B26" s="347"/>
      <c r="C26" s="17" t="s">
        <v>233</v>
      </c>
      <c r="D26" s="84"/>
    </row>
    <row r="27" spans="1:4" ht="45" customHeight="1" thickBot="1">
      <c r="A27" s="346" t="s">
        <v>234</v>
      </c>
      <c r="B27" s="347"/>
      <c r="C27" s="83" t="s">
        <v>235</v>
      </c>
      <c r="D27" s="85"/>
    </row>
    <row r="28" spans="1:4" ht="9.75" customHeight="1">
      <c r="A28" s="281" t="s">
        <v>107</v>
      </c>
      <c r="B28" s="282"/>
      <c r="C28" s="282"/>
      <c r="D28" s="283"/>
    </row>
    <row r="29" spans="1:4" ht="9.75" customHeight="1" thickBot="1">
      <c r="A29" s="284"/>
      <c r="B29" s="285"/>
      <c r="C29" s="285"/>
      <c r="D29" s="286"/>
    </row>
    <row r="30" spans="1:4" ht="15" customHeight="1"/>
    <row r="31" spans="1:4" ht="15" customHeight="1"/>
    <row r="32" spans="1:4" ht="15" customHeight="1"/>
    <row r="33" ht="15" customHeight="1"/>
    <row r="34" ht="15" customHeight="1"/>
    <row r="35" ht="15" customHeight="1"/>
  </sheetData>
  <mergeCells count="19">
    <mergeCell ref="A28:D29"/>
    <mergeCell ref="A24:D24"/>
    <mergeCell ref="A25:B25"/>
    <mergeCell ref="A26:B26"/>
    <mergeCell ref="A27:B27"/>
    <mergeCell ref="C1:D1"/>
    <mergeCell ref="C2:D2"/>
    <mergeCell ref="A1:A2"/>
    <mergeCell ref="B18:C18"/>
    <mergeCell ref="B23:C23"/>
    <mergeCell ref="B15:C15"/>
    <mergeCell ref="B16:C16"/>
    <mergeCell ref="B12:C12"/>
    <mergeCell ref="B13:C13"/>
    <mergeCell ref="B9:C9"/>
    <mergeCell ref="B10:C10"/>
    <mergeCell ref="B7:C7"/>
    <mergeCell ref="B6:C6"/>
    <mergeCell ref="A3:D3"/>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29"/>
  <sheetViews>
    <sheetView topLeftCell="A7" workbookViewId="0">
      <selection activeCell="A10" sqref="A10"/>
    </sheetView>
  </sheetViews>
  <sheetFormatPr defaultColWidth="11.42578125" defaultRowHeight="14.1"/>
  <cols>
    <col min="1" max="1" width="9.140625" style="39" customWidth="1"/>
    <col min="2" max="2" width="8" style="39" customWidth="1"/>
    <col min="3" max="3" width="11.42578125" style="39"/>
    <col min="4" max="4" width="37" style="39" customWidth="1"/>
    <col min="5" max="5" width="20.140625" style="39" customWidth="1"/>
    <col min="6" max="6" width="19.85546875" style="39" customWidth="1"/>
    <col min="7" max="7" width="22.42578125" style="39" customWidth="1"/>
    <col min="8" max="8" width="11.140625" style="40" customWidth="1"/>
    <col min="9" max="9" width="3" style="39" customWidth="1"/>
    <col min="10" max="10" width="9.140625" style="39" customWidth="1"/>
    <col min="11" max="11" width="14.42578125" style="39" customWidth="1"/>
    <col min="12" max="12" width="8.42578125" style="39" customWidth="1"/>
    <col min="13" max="13" width="3" style="39" customWidth="1"/>
    <col min="14" max="14" width="13.42578125" style="39" customWidth="1"/>
    <col min="15" max="15" width="11.42578125" style="39" customWidth="1"/>
    <col min="16" max="16" width="24" style="39" customWidth="1"/>
    <col min="17" max="16384" width="11.42578125" style="39"/>
  </cols>
  <sheetData>
    <row r="1" spans="1:32" s="27" customFormat="1" ht="36" customHeight="1" thickBot="1">
      <c r="A1" s="177"/>
      <c r="B1" s="177"/>
      <c r="C1" s="178"/>
      <c r="D1" s="167" t="s">
        <v>236</v>
      </c>
      <c r="E1" s="168"/>
      <c r="F1" s="168"/>
      <c r="G1" s="168"/>
      <c r="H1" s="168"/>
      <c r="I1" s="168"/>
      <c r="J1" s="168"/>
      <c r="K1" s="168"/>
      <c r="L1" s="168"/>
      <c r="M1" s="168"/>
      <c r="N1" s="168"/>
      <c r="O1" s="169"/>
      <c r="P1" s="208" t="s">
        <v>1</v>
      </c>
      <c r="Q1" s="210"/>
    </row>
    <row r="2" spans="1:32" s="27" customFormat="1" ht="36" customHeight="1" thickBot="1">
      <c r="A2" s="180"/>
      <c r="B2" s="180"/>
      <c r="C2" s="181"/>
      <c r="D2" s="167" t="s">
        <v>2</v>
      </c>
      <c r="E2" s="168"/>
      <c r="F2" s="168"/>
      <c r="G2" s="168"/>
      <c r="H2" s="168"/>
      <c r="I2" s="168"/>
      <c r="J2" s="168"/>
      <c r="K2" s="168"/>
      <c r="L2" s="168"/>
      <c r="M2" s="168"/>
      <c r="N2" s="168"/>
      <c r="O2" s="168"/>
      <c r="P2" s="208" t="s">
        <v>3</v>
      </c>
      <c r="Q2" s="210"/>
    </row>
    <row r="3" spans="1:32" s="27" customFormat="1" ht="48" customHeight="1" thickBot="1">
      <c r="A3" s="218"/>
      <c r="B3" s="218"/>
      <c r="C3" s="218"/>
      <c r="D3" s="218"/>
      <c r="E3" s="218"/>
      <c r="F3" s="218"/>
      <c r="G3" s="218"/>
      <c r="H3" s="218"/>
      <c r="I3" s="218"/>
      <c r="J3" s="218"/>
      <c r="K3" s="218"/>
      <c r="L3" s="218"/>
      <c r="M3" s="218"/>
      <c r="N3" s="218"/>
      <c r="O3" s="218"/>
      <c r="P3" s="218"/>
      <c r="Q3" s="219"/>
    </row>
    <row r="4" spans="1:32">
      <c r="A4" s="92"/>
      <c r="B4" s="93"/>
      <c r="C4" s="93"/>
      <c r="D4" s="93"/>
      <c r="E4" s="93"/>
      <c r="F4" s="93"/>
      <c r="G4" s="93"/>
      <c r="H4" s="94"/>
      <c r="I4" s="93"/>
      <c r="J4" s="93"/>
      <c r="K4" s="93"/>
      <c r="L4" s="93"/>
      <c r="M4" s="93"/>
      <c r="N4" s="93"/>
      <c r="O4" s="93"/>
      <c r="P4" s="93"/>
      <c r="Q4" s="95"/>
    </row>
    <row r="5" spans="1:32" ht="15" thickBot="1">
      <c r="A5" s="96"/>
      <c r="B5" s="97"/>
      <c r="C5" s="97"/>
      <c r="D5" s="97"/>
      <c r="E5" s="97"/>
      <c r="F5" s="97"/>
      <c r="G5" s="97"/>
      <c r="H5" s="98"/>
      <c r="I5" s="97"/>
      <c r="J5" s="97"/>
      <c r="K5" s="97"/>
      <c r="L5" s="97"/>
      <c r="M5" s="97"/>
      <c r="N5" s="97"/>
      <c r="O5" s="97"/>
      <c r="P5" s="97"/>
      <c r="Q5" s="99"/>
      <c r="AF5" s="39" t="s">
        <v>237</v>
      </c>
    </row>
    <row r="6" spans="1:32" ht="15.75" customHeight="1" thickBot="1">
      <c r="A6" s="96"/>
      <c r="B6" s="370" t="s">
        <v>238</v>
      </c>
      <c r="C6" s="371"/>
      <c r="D6" s="371"/>
      <c r="E6" s="371"/>
      <c r="F6" s="371"/>
      <c r="G6" s="371"/>
      <c r="H6" s="372"/>
      <c r="I6" s="97"/>
      <c r="J6" s="388" t="s">
        <v>239</v>
      </c>
      <c r="K6" s="389"/>
      <c r="L6" s="390"/>
      <c r="M6" s="97"/>
      <c r="N6" s="354" t="s">
        <v>240</v>
      </c>
      <c r="O6" s="355"/>
      <c r="P6" s="356"/>
      <c r="Q6" s="99"/>
      <c r="AF6" s="39" t="s">
        <v>241</v>
      </c>
    </row>
    <row r="7" spans="1:32" ht="15" customHeight="1">
      <c r="A7" s="96"/>
      <c r="B7" s="160" t="s">
        <v>14</v>
      </c>
      <c r="C7" s="160" t="s">
        <v>15</v>
      </c>
      <c r="D7" s="162" t="s">
        <v>23</v>
      </c>
      <c r="E7" s="162" t="s">
        <v>26</v>
      </c>
      <c r="F7" s="162" t="s">
        <v>27</v>
      </c>
      <c r="G7" s="162" t="s">
        <v>28</v>
      </c>
      <c r="H7" s="160" t="s">
        <v>29</v>
      </c>
      <c r="I7" s="97"/>
      <c r="J7" s="368" t="s">
        <v>242</v>
      </c>
      <c r="K7" s="368" t="s">
        <v>243</v>
      </c>
      <c r="L7" s="368" t="s">
        <v>244</v>
      </c>
      <c r="M7" s="97"/>
      <c r="N7" s="357" t="s">
        <v>245</v>
      </c>
      <c r="O7" s="357" t="s">
        <v>244</v>
      </c>
      <c r="P7" s="357" t="s">
        <v>246</v>
      </c>
      <c r="Q7" s="99"/>
    </row>
    <row r="8" spans="1:32" ht="54.75" customHeight="1" thickBot="1">
      <c r="A8" s="96"/>
      <c r="B8" s="161"/>
      <c r="C8" s="161"/>
      <c r="D8" s="163"/>
      <c r="E8" s="163"/>
      <c r="F8" s="163"/>
      <c r="G8" s="163"/>
      <c r="H8" s="161"/>
      <c r="I8" s="97"/>
      <c r="J8" s="369"/>
      <c r="K8" s="369"/>
      <c r="L8" s="369"/>
      <c r="M8" s="97"/>
      <c r="N8" s="358"/>
      <c r="O8" s="358"/>
      <c r="P8" s="358"/>
      <c r="Q8" s="99"/>
    </row>
    <row r="9" spans="1:32" ht="15" thickBot="1">
      <c r="A9" s="96"/>
      <c r="B9" s="120" t="e">
        <f>Matriz!#REF!</f>
        <v>#REF!</v>
      </c>
      <c r="C9" s="121" t="e">
        <f>Matriz!#REF!</f>
        <v>#REF!</v>
      </c>
      <c r="D9" s="54" t="e">
        <f>Matriz!#REF!</f>
        <v>#REF!</v>
      </c>
      <c r="E9" s="55" t="e">
        <f>Matriz!#REF!</f>
        <v>#REF!</v>
      </c>
      <c r="F9" s="55" t="e">
        <f>Matriz!#REF!</f>
        <v>#REF!</v>
      </c>
      <c r="G9" s="55" t="e">
        <f>Matriz!#REF!</f>
        <v>#REF!</v>
      </c>
      <c r="H9" s="55" t="e">
        <f>Matriz!#REF!</f>
        <v>#REF!</v>
      </c>
      <c r="I9" s="97"/>
      <c r="J9" s="41">
        <v>5</v>
      </c>
      <c r="K9" s="42">
        <v>5</v>
      </c>
      <c r="L9" s="56">
        <f>+J9/K9</f>
        <v>1</v>
      </c>
      <c r="M9" s="106"/>
      <c r="N9" s="111" t="s">
        <v>241</v>
      </c>
      <c r="O9" s="117">
        <f t="shared" ref="O9:O15" si="0">IF(N9="SI",0,100%)</f>
        <v>1</v>
      </c>
      <c r="P9" s="114"/>
      <c r="Q9" s="99"/>
    </row>
    <row r="10" spans="1:32" ht="126.95" thickBot="1">
      <c r="A10" s="96"/>
      <c r="B10" s="120">
        <f>Matriz!A14</f>
        <v>6</v>
      </c>
      <c r="C10" s="121">
        <f>Matriz!C14</f>
        <v>44865</v>
      </c>
      <c r="D10" s="54" t="str">
        <f>Matriz!P14</f>
        <v xml:space="preserve"> - Revisión de los plazos inicialmente establecidos para la ejecución del objeto contractual, con el fin de definir las fechas límite para desarrollar las actividades pactadas en el contrato. 
 - Celebrar el comité directivo con el objetivo de revisar las posibilidades de modificar las fechas de aplicación de la(s) prueba(s).
 </v>
      </c>
      <c r="E10" s="55" t="str">
        <f>Matriz!V14</f>
        <v>Desde la celebración del contrato</v>
      </c>
      <c r="F10" s="55" t="str">
        <f>Matriz!W14</f>
        <v>Hasta el finalización de la ejecución del contrato</v>
      </c>
      <c r="G10" s="55" t="str">
        <f>Matriz!X14</f>
        <v xml:space="preserve">Reuniones internas y externas para el seguimiento de los plazos establecidos en el nuevo cronograma de actividades. </v>
      </c>
      <c r="H10" s="55" t="str">
        <f>Matriz!Y14</f>
        <v>Cada vez que se requiera</v>
      </c>
      <c r="I10" s="97"/>
      <c r="J10" s="43">
        <v>2</v>
      </c>
      <c r="K10" s="44">
        <v>2</v>
      </c>
      <c r="L10" s="57">
        <f t="shared" ref="L10:L15" si="1">+J10/K10</f>
        <v>1</v>
      </c>
      <c r="M10" s="106"/>
      <c r="N10" s="112" t="s">
        <v>237</v>
      </c>
      <c r="O10" s="118">
        <f t="shared" si="0"/>
        <v>0</v>
      </c>
      <c r="P10" s="115"/>
      <c r="Q10" s="99"/>
    </row>
    <row r="11" spans="1:32" ht="15" thickBot="1">
      <c r="A11" s="96"/>
      <c r="B11" s="120" t="e">
        <f>Matriz!#REF!</f>
        <v>#REF!</v>
      </c>
      <c r="C11" s="121" t="e">
        <f>Matriz!#REF!</f>
        <v>#REF!</v>
      </c>
      <c r="D11" s="54" t="e">
        <f>Matriz!#REF!</f>
        <v>#REF!</v>
      </c>
      <c r="E11" s="55" t="e">
        <f>Matriz!#REF!</f>
        <v>#REF!</v>
      </c>
      <c r="F11" s="55" t="e">
        <f>Matriz!#REF!</f>
        <v>#REF!</v>
      </c>
      <c r="G11" s="55" t="e">
        <f>Matriz!#REF!</f>
        <v>#REF!</v>
      </c>
      <c r="H11" s="55" t="e">
        <f>Matriz!#REF!</f>
        <v>#REF!</v>
      </c>
      <c r="I11" s="97"/>
      <c r="J11" s="43">
        <v>1</v>
      </c>
      <c r="K11" s="44">
        <v>4</v>
      </c>
      <c r="L11" s="57">
        <f t="shared" si="1"/>
        <v>0.25</v>
      </c>
      <c r="M11" s="106"/>
      <c r="N11" s="112" t="s">
        <v>237</v>
      </c>
      <c r="O11" s="118">
        <f t="shared" si="0"/>
        <v>0</v>
      </c>
      <c r="P11" s="115"/>
      <c r="Q11" s="99"/>
    </row>
    <row r="12" spans="1:32" ht="105" customHeight="1" thickBot="1">
      <c r="A12" s="96"/>
      <c r="B12" s="120" t="e">
        <f>Matriz!#REF!</f>
        <v>#REF!</v>
      </c>
      <c r="C12" s="121" t="e">
        <f>Matriz!#REF!</f>
        <v>#REF!</v>
      </c>
      <c r="D12" s="54" t="e">
        <f>Matriz!#REF!</f>
        <v>#REF!</v>
      </c>
      <c r="E12" s="55" t="e">
        <f>Matriz!#REF!</f>
        <v>#REF!</v>
      </c>
      <c r="F12" s="55" t="e">
        <f>Matriz!#REF!</f>
        <v>#REF!</v>
      </c>
      <c r="G12" s="55" t="e">
        <f>Matriz!#REF!</f>
        <v>#REF!</v>
      </c>
      <c r="H12" s="55" t="e">
        <f>Matriz!#REF!</f>
        <v>#REF!</v>
      </c>
      <c r="I12" s="97"/>
      <c r="J12" s="43">
        <v>1</v>
      </c>
      <c r="K12" s="44">
        <v>1</v>
      </c>
      <c r="L12" s="57">
        <f t="shared" si="1"/>
        <v>1</v>
      </c>
      <c r="M12" s="106"/>
      <c r="N12" s="112" t="s">
        <v>241</v>
      </c>
      <c r="O12" s="118">
        <f t="shared" si="0"/>
        <v>1</v>
      </c>
      <c r="P12" s="115"/>
      <c r="Q12" s="99"/>
    </row>
    <row r="13" spans="1:32" ht="15" thickBot="1">
      <c r="A13" s="96"/>
      <c r="B13" s="120" t="e">
        <f>Matriz!#REF!</f>
        <v>#REF!</v>
      </c>
      <c r="C13" s="121" t="e">
        <f>Matriz!#REF!</f>
        <v>#REF!</v>
      </c>
      <c r="D13" s="54" t="e">
        <f>Matriz!#REF!</f>
        <v>#REF!</v>
      </c>
      <c r="E13" s="55" t="e">
        <f>Matriz!#REF!</f>
        <v>#REF!</v>
      </c>
      <c r="F13" s="55" t="e">
        <f>Matriz!#REF!</f>
        <v>#REF!</v>
      </c>
      <c r="G13" s="55" t="e">
        <f>Matriz!#REF!</f>
        <v>#REF!</v>
      </c>
      <c r="H13" s="55" t="e">
        <f>Matriz!#REF!</f>
        <v>#REF!</v>
      </c>
      <c r="I13" s="97"/>
      <c r="J13" s="43">
        <v>1</v>
      </c>
      <c r="K13" s="44">
        <v>4</v>
      </c>
      <c r="L13" s="57">
        <f t="shared" si="1"/>
        <v>0.25</v>
      </c>
      <c r="M13" s="106"/>
      <c r="N13" s="112" t="s">
        <v>241</v>
      </c>
      <c r="O13" s="118">
        <f t="shared" si="0"/>
        <v>1</v>
      </c>
      <c r="P13" s="115"/>
      <c r="Q13" s="99"/>
    </row>
    <row r="14" spans="1:32" ht="141" thickBot="1">
      <c r="A14" s="96"/>
      <c r="B14" s="120">
        <f>Matriz!A15</f>
        <v>7</v>
      </c>
      <c r="C14" s="121">
        <f>Matriz!C15</f>
        <v>44865</v>
      </c>
      <c r="D14" s="54" t="str">
        <f>Matriz!P15</f>
        <v xml:space="preserve"> - Ejecución de las acciones establecidas en el plan de mitigación de riesgos entregado por el contratista y aprobado por la supervisión. 
 - Revisión de las partes y ejecución de las alternativas para la mitigación del riesgo. </v>
      </c>
      <c r="E14" s="55" t="str">
        <f>Matriz!V15</f>
        <v>Desde la etapa contractual</v>
      </c>
      <c r="F14" s="55" t="str">
        <f>Matriz!W15</f>
        <v>Hasta finalizar la etapa de ejecución</v>
      </c>
      <c r="G14" s="55" t="str">
        <f>Matriz!X15</f>
        <v xml:space="preserve"> - Seguimiento al sistema de información para verificar el correcto funcionamiento de la herramienta.
 - Generación de alertas respecto al flujo de información de los sistemas.
</v>
      </c>
      <c r="H14" s="55" t="str">
        <f>Matriz!Y15</f>
        <v>Cada vez que se requiera</v>
      </c>
      <c r="I14" s="97"/>
      <c r="J14" s="43">
        <v>1</v>
      </c>
      <c r="K14" s="44">
        <v>2</v>
      </c>
      <c r="L14" s="57">
        <f t="shared" si="1"/>
        <v>0.5</v>
      </c>
      <c r="M14" s="106"/>
      <c r="N14" s="112" t="s">
        <v>241</v>
      </c>
      <c r="O14" s="118">
        <f t="shared" si="0"/>
        <v>1</v>
      </c>
      <c r="P14" s="115"/>
      <c r="Q14" s="99"/>
    </row>
    <row r="15" spans="1:32" ht="30" customHeight="1" thickBot="1">
      <c r="A15" s="96"/>
      <c r="B15" s="122" t="e">
        <f>Matriz!#REF!</f>
        <v>#REF!</v>
      </c>
      <c r="C15" s="123" t="e">
        <f>Matriz!#REF!</f>
        <v>#REF!</v>
      </c>
      <c r="D15" s="87" t="e">
        <f>Matriz!#REF!</f>
        <v>#REF!</v>
      </c>
      <c r="E15" s="88" t="e">
        <f>Matriz!#REF!</f>
        <v>#REF!</v>
      </c>
      <c r="F15" s="88" t="e">
        <f>Matriz!#REF!</f>
        <v>#REF!</v>
      </c>
      <c r="G15" s="88" t="e">
        <f>Matriz!#REF!</f>
        <v>#REF!</v>
      </c>
      <c r="H15" s="88" t="e">
        <f>Matriz!#REF!</f>
        <v>#REF!</v>
      </c>
      <c r="I15" s="97"/>
      <c r="J15" s="89">
        <v>1</v>
      </c>
      <c r="K15" s="90">
        <v>1</v>
      </c>
      <c r="L15" s="91">
        <f t="shared" si="1"/>
        <v>1</v>
      </c>
      <c r="M15" s="106"/>
      <c r="N15" s="113" t="s">
        <v>241</v>
      </c>
      <c r="O15" s="119">
        <f t="shared" si="0"/>
        <v>1</v>
      </c>
      <c r="P15" s="116"/>
      <c r="Q15" s="99"/>
    </row>
    <row r="16" spans="1:32" ht="15" thickBot="1">
      <c r="A16" s="96"/>
      <c r="B16" s="93"/>
      <c r="C16" s="93"/>
      <c r="D16" s="93"/>
      <c r="E16" s="93"/>
      <c r="F16" s="93"/>
      <c r="G16" s="93"/>
      <c r="H16" s="94"/>
      <c r="I16" s="97"/>
      <c r="J16" s="94"/>
      <c r="K16" s="94"/>
      <c r="L16" s="107">
        <f>SUM(L9:L15)/COUNT(L9,L10,L11,L12,L13,L14,L15)</f>
        <v>0.7142857142857143</v>
      </c>
      <c r="M16" s="98"/>
      <c r="N16" s="94"/>
      <c r="O16" s="107">
        <f>SUM(O9:O15)/COUNT(O9,O10,O11,O12,O13,O14,O15)</f>
        <v>0.7142857142857143</v>
      </c>
      <c r="P16" s="93"/>
      <c r="Q16" s="99"/>
    </row>
    <row r="17" spans="1:17" ht="15" thickBot="1">
      <c r="A17" s="96"/>
      <c r="B17" s="97"/>
      <c r="C17" s="97"/>
      <c r="D17" s="97"/>
      <c r="E17" s="97"/>
      <c r="F17" s="97"/>
      <c r="G17" s="97"/>
      <c r="H17" s="98"/>
      <c r="I17" s="97"/>
      <c r="J17" s="97"/>
      <c r="K17" s="97"/>
      <c r="L17" s="97"/>
      <c r="M17" s="97"/>
      <c r="N17" s="97"/>
      <c r="O17" s="97"/>
      <c r="P17" s="97"/>
      <c r="Q17" s="99"/>
    </row>
    <row r="18" spans="1:17" ht="15" thickBot="1">
      <c r="A18" s="100"/>
      <c r="B18" s="351" t="s">
        <v>247</v>
      </c>
      <c r="C18" s="352"/>
      <c r="D18" s="352"/>
      <c r="E18" s="353"/>
      <c r="F18" s="97"/>
      <c r="G18" s="97"/>
      <c r="H18" s="98"/>
      <c r="I18" s="97"/>
      <c r="J18" s="97"/>
      <c r="K18" s="45" t="s">
        <v>248</v>
      </c>
      <c r="L18" s="46">
        <v>0.3</v>
      </c>
      <c r="M18" s="101"/>
      <c r="N18" s="47" t="s">
        <v>248</v>
      </c>
      <c r="O18" s="46">
        <v>0.7</v>
      </c>
      <c r="P18" s="97"/>
      <c r="Q18" s="99"/>
    </row>
    <row r="19" spans="1:17" ht="22.5" customHeight="1" thickBot="1">
      <c r="A19" s="96"/>
      <c r="B19" s="18"/>
      <c r="C19" s="18"/>
      <c r="D19" s="18"/>
      <c r="E19" s="18"/>
      <c r="F19" s="97"/>
      <c r="G19" s="97"/>
      <c r="H19" s="98"/>
      <c r="I19" s="97"/>
      <c r="J19" s="97"/>
      <c r="K19" s="86" t="s">
        <v>249</v>
      </c>
      <c r="L19" s="108">
        <f>+(L18*L16)/100%</f>
        <v>0.21428571428571427</v>
      </c>
      <c r="M19" s="97"/>
      <c r="N19" s="45" t="s">
        <v>249</v>
      </c>
      <c r="O19" s="109">
        <f>+(O18*O16)/100%</f>
        <v>0.5</v>
      </c>
      <c r="P19" s="97"/>
      <c r="Q19" s="99"/>
    </row>
    <row r="20" spans="1:17" ht="37.5" customHeight="1" thickBot="1">
      <c r="A20" s="100"/>
      <c r="B20" s="362" t="s">
        <v>250</v>
      </c>
      <c r="C20" s="363"/>
      <c r="D20" s="363"/>
      <c r="E20" s="364"/>
      <c r="F20" s="97"/>
      <c r="G20" s="97"/>
      <c r="H20" s="98"/>
      <c r="I20" s="97"/>
      <c r="J20" s="97"/>
      <c r="K20" s="359" t="s">
        <v>251</v>
      </c>
      <c r="L20" s="360"/>
      <c r="M20" s="360"/>
      <c r="N20" s="361"/>
      <c r="O20" s="110">
        <f>+L19+O19</f>
        <v>0.7142857142857143</v>
      </c>
      <c r="P20" s="97"/>
      <c r="Q20" s="99"/>
    </row>
    <row r="21" spans="1:17" ht="27.75" customHeight="1" thickBot="1">
      <c r="A21" s="96"/>
      <c r="B21" s="365" t="s">
        <v>252</v>
      </c>
      <c r="C21" s="366"/>
      <c r="D21" s="366"/>
      <c r="E21" s="367"/>
      <c r="F21" s="97"/>
      <c r="G21" s="97"/>
      <c r="H21" s="98"/>
      <c r="I21" s="97"/>
      <c r="J21" s="97"/>
      <c r="K21" s="97"/>
      <c r="L21" s="97"/>
      <c r="M21" s="97"/>
      <c r="N21" s="97"/>
      <c r="O21" s="97"/>
      <c r="P21" s="97"/>
      <c r="Q21" s="99"/>
    </row>
    <row r="22" spans="1:17" ht="24.95" customHeight="1" thickBot="1">
      <c r="A22" s="96"/>
      <c r="B22" s="18"/>
      <c r="C22" s="18"/>
      <c r="D22" s="18"/>
      <c r="E22" s="18"/>
      <c r="F22" s="97"/>
      <c r="G22" s="97"/>
      <c r="H22" s="98"/>
      <c r="I22" s="97"/>
      <c r="J22" s="97"/>
      <c r="K22" s="348" t="s">
        <v>229</v>
      </c>
      <c r="L22" s="349"/>
      <c r="M22" s="349"/>
      <c r="N22" s="349"/>
      <c r="O22" s="349"/>
      <c r="P22" s="350"/>
      <c r="Q22" s="99"/>
    </row>
    <row r="23" spans="1:17" ht="24.95" customHeight="1">
      <c r="A23" s="96"/>
      <c r="B23" s="382" t="s">
        <v>225</v>
      </c>
      <c r="C23" s="383"/>
      <c r="D23" s="383"/>
      <c r="E23" s="58">
        <v>0.3</v>
      </c>
      <c r="F23" s="97"/>
      <c r="G23" s="97"/>
      <c r="H23" s="98"/>
      <c r="I23" s="97"/>
      <c r="J23" s="97"/>
      <c r="K23" s="373" t="s">
        <v>230</v>
      </c>
      <c r="L23" s="374"/>
      <c r="M23" s="374"/>
      <c r="N23" s="375"/>
      <c r="O23" s="48" t="s">
        <v>253</v>
      </c>
      <c r="P23" s="49"/>
      <c r="Q23" s="99"/>
    </row>
    <row r="24" spans="1:17" ht="24.95" customHeight="1">
      <c r="A24" s="96"/>
      <c r="B24" s="384" t="s">
        <v>226</v>
      </c>
      <c r="C24" s="385"/>
      <c r="D24" s="385"/>
      <c r="E24" s="22">
        <v>0.7</v>
      </c>
      <c r="F24" s="97"/>
      <c r="G24" s="97"/>
      <c r="H24" s="98"/>
      <c r="I24" s="97"/>
      <c r="J24" s="97"/>
      <c r="K24" s="376" t="s">
        <v>232</v>
      </c>
      <c r="L24" s="377"/>
      <c r="M24" s="377"/>
      <c r="N24" s="378"/>
      <c r="O24" s="50" t="s">
        <v>254</v>
      </c>
      <c r="P24" s="51"/>
      <c r="Q24" s="99"/>
    </row>
    <row r="25" spans="1:17" ht="24.95" customHeight="1" thickBot="1">
      <c r="A25" s="96"/>
      <c r="B25" s="386" t="s">
        <v>227</v>
      </c>
      <c r="C25" s="387"/>
      <c r="D25" s="387"/>
      <c r="E25" s="59">
        <v>1</v>
      </c>
      <c r="F25" s="97"/>
      <c r="G25" s="97"/>
      <c r="H25" s="98"/>
      <c r="I25" s="97"/>
      <c r="J25" s="97"/>
      <c r="K25" s="379" t="s">
        <v>234</v>
      </c>
      <c r="L25" s="380"/>
      <c r="M25" s="380"/>
      <c r="N25" s="381"/>
      <c r="O25" s="52" t="s">
        <v>255</v>
      </c>
      <c r="P25" s="53"/>
      <c r="Q25" s="99"/>
    </row>
    <row r="26" spans="1:17" ht="40.5" customHeight="1">
      <c r="A26" s="96"/>
      <c r="B26" s="97"/>
      <c r="C26" s="97"/>
      <c r="D26" s="97"/>
      <c r="E26" s="97"/>
      <c r="F26" s="97"/>
      <c r="G26" s="97"/>
      <c r="H26" s="98"/>
      <c r="I26" s="97"/>
      <c r="J26" s="97"/>
      <c r="K26" s="97"/>
      <c r="L26" s="97"/>
      <c r="M26" s="97"/>
      <c r="N26" s="97"/>
      <c r="O26" s="97"/>
      <c r="P26" s="97"/>
      <c r="Q26" s="99"/>
    </row>
    <row r="27" spans="1:17" ht="40.5" customHeight="1" thickBot="1">
      <c r="A27" s="102"/>
      <c r="B27" s="103"/>
      <c r="C27" s="103"/>
      <c r="D27" s="103"/>
      <c r="E27" s="103"/>
      <c r="F27" s="103"/>
      <c r="G27" s="103"/>
      <c r="H27" s="104"/>
      <c r="I27" s="103"/>
      <c r="J27" s="103"/>
      <c r="K27" s="103"/>
      <c r="L27" s="103"/>
      <c r="M27" s="103"/>
      <c r="N27" s="103"/>
      <c r="O27" s="103"/>
      <c r="P27" s="103"/>
      <c r="Q27" s="105"/>
    </row>
    <row r="28" spans="1:17" ht="15" customHeight="1">
      <c r="A28" s="281" t="s">
        <v>107</v>
      </c>
      <c r="B28" s="282"/>
      <c r="C28" s="282"/>
      <c r="D28" s="282"/>
      <c r="E28" s="282"/>
      <c r="F28" s="282"/>
      <c r="G28" s="282"/>
      <c r="H28" s="282"/>
      <c r="I28" s="282"/>
      <c r="J28" s="282"/>
      <c r="K28" s="282"/>
      <c r="L28" s="282"/>
      <c r="M28" s="282"/>
      <c r="N28" s="282"/>
      <c r="O28" s="282"/>
      <c r="P28" s="282"/>
      <c r="Q28" s="283"/>
    </row>
    <row r="29" spans="1:17" ht="6" customHeight="1" thickBot="1">
      <c r="A29" s="284"/>
      <c r="B29" s="285"/>
      <c r="C29" s="285"/>
      <c r="D29" s="285"/>
      <c r="E29" s="285"/>
      <c r="F29" s="285"/>
      <c r="G29" s="285"/>
      <c r="H29" s="285"/>
      <c r="I29" s="285"/>
      <c r="J29" s="285"/>
      <c r="K29" s="285"/>
      <c r="L29" s="285"/>
      <c r="M29" s="285"/>
      <c r="N29" s="285"/>
      <c r="O29" s="285"/>
      <c r="P29" s="285"/>
      <c r="Q29" s="286"/>
    </row>
  </sheetData>
  <sheetProtection formatCells="0" formatColumns="0" formatRows="0" insertColumns="0" insertRows="0" autoFilter="0" pivotTables="0"/>
  <mergeCells count="34">
    <mergeCell ref="A28:Q29"/>
    <mergeCell ref="D1:O1"/>
    <mergeCell ref="D2:O2"/>
    <mergeCell ref="P1:Q1"/>
    <mergeCell ref="P2:Q2"/>
    <mergeCell ref="B25:D25"/>
    <mergeCell ref="J6:L6"/>
    <mergeCell ref="L7:L8"/>
    <mergeCell ref="B7:B8"/>
    <mergeCell ref="C7:C8"/>
    <mergeCell ref="D7:D8"/>
    <mergeCell ref="E7:E8"/>
    <mergeCell ref="F7:F8"/>
    <mergeCell ref="G7:G8"/>
    <mergeCell ref="H7:H8"/>
    <mergeCell ref="K7:K8"/>
    <mergeCell ref="K23:N23"/>
    <mergeCell ref="K24:N24"/>
    <mergeCell ref="K25:N25"/>
    <mergeCell ref="B23:D23"/>
    <mergeCell ref="B24:D24"/>
    <mergeCell ref="A1:C2"/>
    <mergeCell ref="K22:P22"/>
    <mergeCell ref="B18:E18"/>
    <mergeCell ref="N6:P6"/>
    <mergeCell ref="N7:N8"/>
    <mergeCell ref="P7:P8"/>
    <mergeCell ref="O7:O8"/>
    <mergeCell ref="K20:N20"/>
    <mergeCell ref="B20:E20"/>
    <mergeCell ref="B21:E21"/>
    <mergeCell ref="J7:J8"/>
    <mergeCell ref="B6:H6"/>
    <mergeCell ref="A3:Q3"/>
  </mergeCells>
  <conditionalFormatting sqref="O20">
    <cfRule type="cellIs" dxfId="2" priority="1" operator="between">
      <formula>0.9</formula>
      <formula>1</formula>
    </cfRule>
    <cfRule type="cellIs" dxfId="1" priority="2" operator="between">
      <formula>0.6</formula>
      <formula>0.89</formula>
    </cfRule>
    <cfRule type="cellIs" dxfId="0" priority="3" operator="between">
      <formula>0</formula>
      <formula>0.59</formula>
    </cfRule>
  </conditionalFormatting>
  <dataValidations count="1">
    <dataValidation type="list" allowBlank="1" showInputMessage="1" showErrorMessage="1" sqref="N9:N15" xr:uid="{00000000-0002-0000-0400-000000000000}">
      <formula1>$AF$5:$AF$6</formula1>
    </dataValidation>
  </dataValidations>
  <pageMargins left="0.7" right="0.7" top="0.75" bottom="0.75" header="0.3" footer="0.3"/>
  <pageSetup paperSize="9" orientation="portrait" r:id="rId1"/>
  <headerFooter>
    <oddHeader>&amp;L&amp;"Calibri"&amp;15&amp;K000000 Información Pública Clasificada&amp;1#_x000D_</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32314be-eec3-4a87-a7ea-57d12bd319ab" xsi:nil="true"/>
    <lcf76f155ced4ddcb4097134ff3c332f xmlns="382dcfb5-56a6-4af7-872f-a65ad52252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EE7C457BE88644994F908FD0FC06CCD" ma:contentTypeVersion="12" ma:contentTypeDescription="Crear nuevo documento." ma:contentTypeScope="" ma:versionID="f4279748297a6d7ec46be53c568b7de2">
  <xsd:schema xmlns:xsd="http://www.w3.org/2001/XMLSchema" xmlns:xs="http://www.w3.org/2001/XMLSchema" xmlns:p="http://schemas.microsoft.com/office/2006/metadata/properties" xmlns:ns2="232314be-eec3-4a87-a7ea-57d12bd319ab" xmlns:ns3="382dcfb5-56a6-4af7-872f-a65ad52252a1" targetNamespace="http://schemas.microsoft.com/office/2006/metadata/properties" ma:root="true" ma:fieldsID="e9c219f8f1c93910862d315d693ac897" ns2:_="" ns3:_="">
    <xsd:import namespace="232314be-eec3-4a87-a7ea-57d12bd319ab"/>
    <xsd:import namespace="382dcfb5-56a6-4af7-872f-a65ad52252a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2314be-eec3-4a87-a7ea-57d12bd319a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670885c3-7847-4f65-9bb1-3a1b81a4e20b}" ma:internalName="TaxCatchAll" ma:showField="CatchAllData" ma:web="232314be-eec3-4a87-a7ea-57d12bd319a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82dcfb5-56a6-4af7-872f-a65ad52252a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a43926ec-d6a2-4a18-8bb6-1b1d14b90f7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D8D680-967F-42CF-A5AE-EE689F02A7A7}"/>
</file>

<file path=customXml/itemProps2.xml><?xml version="1.0" encoding="utf-8"?>
<ds:datastoreItem xmlns:ds="http://schemas.openxmlformats.org/officeDocument/2006/customXml" ds:itemID="{2A2DA1AB-C7D6-4120-A116-80C0306303F7}"/>
</file>

<file path=customXml/itemProps3.xml><?xml version="1.0" encoding="utf-8"?>
<ds:datastoreItem xmlns:ds="http://schemas.openxmlformats.org/officeDocument/2006/customXml" ds:itemID="{FE2E781D-9699-4140-A55F-C07CBDA0034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dc:creator>
  <cp:keywords/>
  <dc:description/>
  <cp:lastModifiedBy>Maria Victoria Gomez Angulo</cp:lastModifiedBy>
  <cp:revision/>
  <dcterms:created xsi:type="dcterms:W3CDTF">2014-04-03T14:52:15Z</dcterms:created>
  <dcterms:modified xsi:type="dcterms:W3CDTF">2022-12-07T15:02:01Z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0x010100DEE7C457BE88644994F908FD0FC06CCD</vt:lpwstr>
  </property>
  <property fmtid="{D5CDD505-2E9C-101B-9397-08002B2CF9AE}" pid="3" name="MSIP_Label_52b498cd-7a81-4486-9103-65b5717baee6_Enabled">
    <vt:lpwstr>true</vt:lpwstr>
  </property>
  <property fmtid="{D5CDD505-2E9C-101B-9397-08002B2CF9AE}" pid="4" name="MSIP_Label_52b498cd-7a81-4486-9103-65b5717baee6_SetDate">
    <vt:lpwstr>2022-10-19T12:45:50Z</vt:lpwstr>
  </property>
  <property fmtid="{D5CDD505-2E9C-101B-9397-08002B2CF9AE}" pid="5" name="MSIP_Label_52b498cd-7a81-4486-9103-65b5717baee6_Method">
    <vt:lpwstr>Standard</vt:lpwstr>
  </property>
  <property fmtid="{D5CDD505-2E9C-101B-9397-08002B2CF9AE}" pid="6" name="MSIP_Label_52b498cd-7a81-4486-9103-65b5717baee6_Name">
    <vt:lpwstr>Información Pública Clasificada</vt:lpwstr>
  </property>
  <property fmtid="{D5CDD505-2E9C-101B-9397-08002B2CF9AE}" pid="7" name="MSIP_Label_52b498cd-7a81-4486-9103-65b5717baee6_SiteId">
    <vt:lpwstr>27864e10-5be4-4d4f-adb5-bbab512029e8</vt:lpwstr>
  </property>
  <property fmtid="{D5CDD505-2E9C-101B-9397-08002B2CF9AE}" pid="8" name="MSIP_Label_52b498cd-7a81-4486-9103-65b5717baee6_ActionId">
    <vt:lpwstr>c37c9988-f64d-4360-91e1-2d1bee140887</vt:lpwstr>
  </property>
  <property fmtid="{D5CDD505-2E9C-101B-9397-08002B2CF9AE}" pid="9" name="MSIP_Label_52b498cd-7a81-4486-9103-65b5717baee6_ContentBits">
    <vt:lpwstr>1</vt:lpwstr>
  </property>
  <property fmtid="{D5CDD505-2E9C-101B-9397-08002B2CF9AE}" pid="10" name="MediaServiceImageTags">
    <vt:lpwstr/>
  </property>
</Properties>
</file>