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sapedu-my.sharepoint.com/personal/yehimy_santos_esap_edu_co/Documents/DOCUMENTOS 2023/CONTRATACION 2023/TCUN 012 DE 2023 EUCARILDE BIBLIOTECA/PDF/"/>
    </mc:Choice>
  </mc:AlternateContent>
  <xr:revisionPtr revIDLastSave="0" documentId="8_{82EA224F-F67D-464A-B81A-BA799B1003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" sheetId="1" r:id="rId1"/>
  </sheets>
  <definedNames>
    <definedName name="_xlnm.Print_Area" localSheetId="0">'MATRIZ '!$A$1:$X$15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4" i="1"/>
  <c r="S14" i="1"/>
  <c r="S15" i="1"/>
  <c r="L18" i="1"/>
  <c r="R17" i="1"/>
  <c r="S17" i="1" s="1"/>
  <c r="K17" i="1"/>
  <c r="L17" i="1" s="1"/>
  <c r="R16" i="1"/>
  <c r="S16" i="1" s="1"/>
  <c r="K16" i="1"/>
  <c r="L16" i="1" s="1"/>
  <c r="L15" i="1"/>
  <c r="K14" i="1"/>
  <c r="R13" i="1"/>
  <c r="S13" i="1" s="1"/>
  <c r="K13" i="1"/>
  <c r="R12" i="1"/>
  <c r="S12" i="1" s="1"/>
  <c r="K12" i="1"/>
  <c r="L12" i="1" s="1"/>
  <c r="K11" i="1" l="1"/>
  <c r="L11" i="1" s="1"/>
  <c r="R11" i="1"/>
  <c r="S11" i="1" s="1"/>
  <c r="R10" i="1" l="1"/>
  <c r="S10" i="1" s="1"/>
  <c r="R9" i="1"/>
  <c r="S9" i="1" s="1"/>
  <c r="K10" i="1" l="1"/>
  <c r="L10" i="1" s="1"/>
  <c r="K9" i="1"/>
  <c r="L9" i="1" s="1"/>
  <c r="K8" i="1"/>
  <c r="K7" i="1"/>
</calcChain>
</file>

<file path=xl/sharedStrings.xml><?xml version="1.0" encoding="utf-8"?>
<sst xmlns="http://schemas.openxmlformats.org/spreadsheetml/2006/main" count="157" uniqueCount="84">
  <si>
    <t xml:space="preserve"> ANEXO No. 1</t>
  </si>
  <si>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</si>
  <si>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</si>
  <si>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</si>
  <si>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</si>
  <si>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</si>
  <si>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</si>
  <si>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</si>
  <si>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</si>
  <si>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</si>
  <si>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</si>
  <si>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</si>
  <si>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</si>
  <si>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</si>
  <si>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</si>
  <si>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</si>
  <si>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</si>
  <si>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</si>
  <si>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</si>
  <si>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</si>
  <si>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</si>
  <si>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</si>
  <si>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</si>
  <si>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</si>
  <si>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Variaciones de las condiciones previstas respecto de la planeación efectuada</t>
  </si>
  <si>
    <t>No</t>
  </si>
  <si>
    <t>Permanente</t>
  </si>
  <si>
    <t>Selección</t>
  </si>
  <si>
    <t>Operacionales</t>
  </si>
  <si>
    <t>Interno</t>
  </si>
  <si>
    <t>Si</t>
  </si>
  <si>
    <t>Al inicio del proceso de contratación</t>
  </si>
  <si>
    <t>Ejecución</t>
  </si>
  <si>
    <t>Judiciales</t>
  </si>
  <si>
    <t>Acciones judiciales que afecten la ejecución del contrato</t>
  </si>
  <si>
    <t>Especifico</t>
  </si>
  <si>
    <t>Contratista</t>
  </si>
  <si>
    <t>Supervisor del Contrato</t>
  </si>
  <si>
    <t>Inconvenientes de orden público que impidan la ejecución del contrato</t>
  </si>
  <si>
    <t>ESAP</t>
  </si>
  <si>
    <t>Imposición de multas; declaratoria de caducidad del contrato; afectación de la imagen de la ESAP.</t>
  </si>
  <si>
    <t>No firma del contrato</t>
  </si>
  <si>
    <t xml:space="preserve">
Estandarizar  los procesos y procedimientos</t>
  </si>
  <si>
    <t>Contratista y ESAP</t>
  </si>
  <si>
    <t>suscripción del contrato</t>
  </si>
  <si>
    <t xml:space="preserve">Incumplimientos por parte del Contratista
</t>
  </si>
  <si>
    <t>SI</t>
  </si>
  <si>
    <t xml:space="preserve">Inicio del Contrato </t>
  </si>
  <si>
    <t>finalización del contrato</t>
  </si>
  <si>
    <t xml:space="preserve">Mala calidad del servicio prestado por parte del Contratista
</t>
  </si>
  <si>
    <t>Uso indebido de Información clasificada o reservada conforme a la ley.</t>
  </si>
  <si>
    <t>Filtración de información relevante</t>
  </si>
  <si>
    <t>Observación y valoración del avance y cumplimiento del contrato. Imponer las sanciones que correspondan</t>
  </si>
  <si>
    <t>NO</t>
  </si>
  <si>
    <t>Posibles reclamaciones del contratista</t>
  </si>
  <si>
    <t xml:space="preserve">Reducción de la probabilidad de ocurrencia del evento con actividades  y programas de  prevención en seguridad y salud en el trabajo
El contratista debe cumplir con las recomendaciones médicas del Exámen médico ocupacional aportado para la contratación. </t>
  </si>
  <si>
    <t>Sociales o Políticos</t>
  </si>
  <si>
    <t>Cambios normativos en temas relacionados con el objeto contractual</t>
  </si>
  <si>
    <t>Demoras en la ejecución de actividades y plazo</t>
  </si>
  <si>
    <t>Verificar los cambios técnicos que deban adelantarse</t>
  </si>
  <si>
    <t xml:space="preserve">Inicio del Contrato o cuando se presente el riesgo </t>
  </si>
  <si>
    <t xml:space="preserve">MATRIZ DE RIESGOS - CONTRATO DE PRESTACIÓN DE SERVICIOS PROFESIONALES Y DE APOYO A LA GESTION </t>
  </si>
  <si>
    <t>BAJO</t>
  </si>
  <si>
    <t>Regulatorios</t>
  </si>
  <si>
    <t>MODERADO</t>
  </si>
  <si>
    <r>
      <rPr>
        <sz val="11"/>
        <rFont val="Calibri"/>
        <family val="2"/>
        <scheme val="minor"/>
      </rPr>
      <t>Directrices establecidas por el Gobierno Nacional y local con ocasión al Covid -19</t>
    </r>
  </si>
  <si>
    <r>
      <rPr>
        <sz val="11"/>
        <rFont val="Calibri"/>
        <family val="2"/>
        <scheme val="minor"/>
      </rPr>
      <t>Prohibición en la realización de reuniones y/o mesas de trabajo, restricción en la movilidad, prórroga del aislamiento obligatorio; implementación de mayores restricciones de movilidad; etc. No ejecución o suspensión del contrato.</t>
    </r>
  </si>
  <si>
    <t>Demoras en el proceso de contratación
Incumplimiento de metas y actividades a cargo de la Dependencia de la Necesidad.</t>
  </si>
  <si>
    <t xml:space="preserve">Dependencia de la Necesidad </t>
  </si>
  <si>
    <t xml:space="preserve">
Estandarizar  los procesos y procedimientos y agilizar los trámites dentro del proceso de contratación.</t>
  </si>
  <si>
    <t xml:space="preserve">Al inicio del contrato  o cuando se presente el riesgo </t>
  </si>
  <si>
    <t xml:space="preserve">Verificar el cumplimiento del contrato y pagar mes vencido, una vez recibidos los servicios a satisfacción.
Establecer póliza de cumplimiento del servicio prestado.
</t>
  </si>
  <si>
    <t>Demoras en el cumplimiento de las actividades asignadas o en la entrega de los productos debido a
desconocimiento  o falta de experticia del contratista</t>
  </si>
  <si>
    <t>1. Afectación a la ejecución del contrato debido insuficiencia o deficiencia en el desarrollo de las actividades asignadas o la entrega de productos. 
2. Afectación a la ejecución del contrato debido errores o fallas en las metodologías adoptadas por el contratista.</t>
  </si>
  <si>
    <t>Enfermedad General, laboral, accidentes laborales que puedan generar incapacidad, discapacidad, muerte del contratista, entre otros</t>
  </si>
  <si>
    <t>Supervisor del Contrato y Contratista</t>
  </si>
  <si>
    <t>Establecer póliza de cumplimiento del servicio prestado.</t>
  </si>
  <si>
    <t xml:space="preserve">
Oficina Jurídica y Supervisor del Contrato</t>
  </si>
  <si>
    <t>Establecimiento de medidas necesarias para que la realización de la actividad no sea suspendida.
Realizar las modificaciones contractuales a que haya lugar y publicarlas en  SECOP II</t>
  </si>
  <si>
    <t>Reprocesos e incumplimiento de cronogramas, metas y actividades a cargo de la Dependencia de la Necesidad</t>
  </si>
  <si>
    <t xml:space="preserve">Dependencia de la Necesidad y Dirección de Contratación </t>
  </si>
  <si>
    <t xml:space="preserve">Suspensiones o demoras que afecten el cronograma o el plazo del contrato y/o no ejecución del mismo. </t>
  </si>
  <si>
    <t xml:space="preserve">Realizar planes de contingencia.
Establecimiento de medidas para que la realización de las actividades contractuales no sean suspendidas. 
</t>
  </si>
  <si>
    <t>Verificar la calidad de las actividades ejecutadas por el contratista o los productos  entregados por este y pagar mes vencido, una vez recibidos los servicios a satisfacción. 
Establecer pólizas de cumplimiento del servicio prestado.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</si>
</sst>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wrapText="1"/>
    </xf>
    <xf numFmtId="1" fontId="6" fillId="4" borderId="23" xfId="0" applyNumberFormat="1" applyFont="1" applyFill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5" xfId="1" xr:uid="{00000000-0005-0000-0000-000001000000}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CCFF66"/>
      <color rgb="FFFFCC00"/>
      <color rgb="FFCC3300"/>
      <color rgb="FFCC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9"/>
  <sheetViews>
    <sheetView tabSelected="1" topLeftCell="H11" zoomScale="85" zoomScaleNormal="85" workbookViewId="0">
      <selection activeCell="X18" sqref="X18"/>
    </sheetView>
  </sheetViews>
  <sheetFormatPr baseColWidth="10" defaultColWidth="11.42578125" defaultRowHeight="15" x14ac:dyDescent="0.25"/>
  <cols>
    <col min="1" max="1" width="3.85546875" customWidth="1"/>
    <col min="2" max="2" width="13.140625" customWidth="1"/>
    <col min="3" max="3" width="11.7109375" customWidth="1"/>
    <col min="4" max="4" width="13.42578125" customWidth="1"/>
    <col min="5" max="5" width="19" customWidth="1"/>
    <col min="6" max="6" width="19.85546875" customWidth="1"/>
    <col min="7" max="7" width="23.85546875" customWidth="1"/>
    <col min="8" max="8" width="11.5703125" customWidth="1"/>
    <col min="9" max="9" width="8.140625" customWidth="1"/>
    <col min="10" max="11" width="10" customWidth="1"/>
    <col min="12" max="12" width="13.28515625" customWidth="1"/>
    <col min="13" max="13" width="20.5703125" customWidth="1"/>
    <col min="14" max="14" width="24.28515625" customWidth="1"/>
    <col min="15" max="15" width="11.5703125" customWidth="1"/>
    <col min="16" max="16" width="8.7109375" customWidth="1"/>
    <col min="17" max="17" width="10.140625" customWidth="1"/>
    <col min="18" max="18" width="10.140625" hidden="1" customWidth="1"/>
    <col min="20" max="20" width="9.5703125" customWidth="1"/>
    <col min="21" max="21" width="15.85546875" customWidth="1"/>
    <col min="22" max="22" width="13.7109375" customWidth="1"/>
    <col min="23" max="23" width="9.7109375" customWidth="1"/>
    <col min="24" max="24" width="12.5703125" customWidth="1"/>
  </cols>
  <sheetData>
    <row r="1" spans="1:24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ht="31.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ht="1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5" spans="1:24" ht="30" customHeight="1" x14ac:dyDescent="0.5">
      <c r="A5" s="29" t="s">
        <v>61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4" ht="15.75" thickBot="1" x14ac:dyDescent="0.3"/>
    <row r="7" spans="1:24" ht="53.25" customHeight="1" thickBot="1" x14ac:dyDescent="0.3">
      <c r="A7" s="20" t="s">
        <v>1</v>
      </c>
      <c r="B7" s="20" t="s">
        <v>2</v>
      </c>
      <c r="C7" s="20" t="s">
        <v>3</v>
      </c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5" t="s">
        <v>10</v>
      </c>
      <c r="K7" s="8" t="str">
        <f>+I7</f>
        <v>Impacto</v>
      </c>
      <c r="L7" s="27" t="s">
        <v>11</v>
      </c>
      <c r="M7" s="34" t="s">
        <v>12</v>
      </c>
      <c r="N7" s="23" t="s">
        <v>13</v>
      </c>
      <c r="O7" s="30" t="s">
        <v>14</v>
      </c>
      <c r="P7" s="31"/>
      <c r="Q7" s="31"/>
      <c r="R7" s="31"/>
      <c r="S7" s="32"/>
      <c r="T7" s="23" t="s">
        <v>15</v>
      </c>
      <c r="U7" s="23" t="s">
        <v>16</v>
      </c>
      <c r="V7" s="23" t="s">
        <v>17</v>
      </c>
      <c r="W7" s="23" t="s">
        <v>18</v>
      </c>
      <c r="X7" s="23" t="s">
        <v>19</v>
      </c>
    </row>
    <row r="8" spans="1:24" ht="57" customHeight="1" thickBot="1" x14ac:dyDescent="0.3">
      <c r="A8" s="33"/>
      <c r="B8" s="21"/>
      <c r="C8" s="21"/>
      <c r="D8" s="21"/>
      <c r="E8" s="21"/>
      <c r="F8" s="21"/>
      <c r="G8" s="21"/>
      <c r="H8" s="21"/>
      <c r="I8" s="21"/>
      <c r="J8" s="26"/>
      <c r="K8" s="9" t="str">
        <f>+J7</f>
        <v>Valoración del Riesgo</v>
      </c>
      <c r="L8" s="28"/>
      <c r="M8" s="35"/>
      <c r="N8" s="24"/>
      <c r="O8" s="10" t="s">
        <v>8</v>
      </c>
      <c r="P8" s="10" t="s">
        <v>9</v>
      </c>
      <c r="Q8" s="10" t="s">
        <v>20</v>
      </c>
      <c r="R8" s="10"/>
      <c r="S8" s="10" t="s">
        <v>11</v>
      </c>
      <c r="T8" s="24"/>
      <c r="U8" s="24"/>
      <c r="V8" s="24"/>
      <c r="W8" s="24"/>
      <c r="X8" s="24"/>
    </row>
    <row r="9" spans="1:24" ht="152.25" customHeight="1" x14ac:dyDescent="0.25">
      <c r="A9" s="6">
        <v>1</v>
      </c>
      <c r="B9" s="5" t="s">
        <v>21</v>
      </c>
      <c r="C9" s="1" t="s">
        <v>22</v>
      </c>
      <c r="D9" s="1" t="s">
        <v>23</v>
      </c>
      <c r="E9" s="1" t="s">
        <v>28</v>
      </c>
      <c r="F9" s="4" t="s">
        <v>24</v>
      </c>
      <c r="G9" s="4" t="s">
        <v>67</v>
      </c>
      <c r="H9" s="2">
        <v>4</v>
      </c>
      <c r="I9" s="4">
        <v>4</v>
      </c>
      <c r="J9" s="4">
        <v>5</v>
      </c>
      <c r="K9" s="4">
        <f>+I9*J9</f>
        <v>20</v>
      </c>
      <c r="L9" s="4" t="str">
        <f>+IF(K9&lt;=17,"BAJO",IF(K9&lt;=34,"MEDIO",IF(K9&gt;34,"ALTO")))</f>
        <v>MEDIO</v>
      </c>
      <c r="M9" s="4" t="s">
        <v>39</v>
      </c>
      <c r="N9" s="4" t="s">
        <v>42</v>
      </c>
      <c r="O9" s="4">
        <v>2</v>
      </c>
      <c r="P9" s="4">
        <v>2</v>
      </c>
      <c r="Q9" s="4">
        <v>4</v>
      </c>
      <c r="R9" s="4">
        <f>+P9*Q9</f>
        <v>8</v>
      </c>
      <c r="S9" s="4" t="str">
        <f>+IF(R9&lt;=17,"BAJO",IF(R9&lt;=34,"MEDIO",IF(R9&gt;34,"ALTO")))</f>
        <v>BAJO</v>
      </c>
      <c r="T9" s="4" t="s">
        <v>25</v>
      </c>
      <c r="U9" s="4" t="s">
        <v>68</v>
      </c>
      <c r="V9" s="4" t="s">
        <v>31</v>
      </c>
      <c r="W9" s="4" t="s">
        <v>44</v>
      </c>
      <c r="X9" s="3" t="s">
        <v>26</v>
      </c>
    </row>
    <row r="10" spans="1:24" ht="90" x14ac:dyDescent="0.25">
      <c r="A10" s="7">
        <v>2</v>
      </c>
      <c r="B10" s="5" t="s">
        <v>21</v>
      </c>
      <c r="C10" s="1" t="s">
        <v>22</v>
      </c>
      <c r="D10" s="1" t="s">
        <v>27</v>
      </c>
      <c r="E10" s="1" t="s">
        <v>28</v>
      </c>
      <c r="F10" s="4" t="s">
        <v>41</v>
      </c>
      <c r="G10" s="4" t="s">
        <v>79</v>
      </c>
      <c r="H10" s="4">
        <v>1</v>
      </c>
      <c r="I10" s="4">
        <v>4</v>
      </c>
      <c r="J10" s="4">
        <v>4</v>
      </c>
      <c r="K10" s="4">
        <f t="shared" ref="K10:K14" si="0">+I10*J10</f>
        <v>16</v>
      </c>
      <c r="L10" s="4" t="str">
        <f t="shared" ref="L10:L11" si="1">+IF(K10&lt;=17,"BAJO",IF(K10&lt;=34,"MEDIO",IF(K10&gt;34,"ALTO")))</f>
        <v>BAJO</v>
      </c>
      <c r="M10" s="4" t="s">
        <v>39</v>
      </c>
      <c r="N10" s="4" t="s">
        <v>69</v>
      </c>
      <c r="O10" s="4">
        <v>1</v>
      </c>
      <c r="P10" s="4">
        <v>3</v>
      </c>
      <c r="Q10" s="4">
        <v>4</v>
      </c>
      <c r="R10" s="4">
        <f t="shared" ref="R10:R13" si="2">+P10*Q10</f>
        <v>12</v>
      </c>
      <c r="S10" s="4" t="str">
        <f t="shared" ref="S10:S15" si="3">+IF(R10&lt;=17,"BAJO",IF(R10&lt;=34,"MEDIO",IF(R10&gt;34,"ALTO")))</f>
        <v>BAJO</v>
      </c>
      <c r="T10" s="4" t="s">
        <v>30</v>
      </c>
      <c r="U10" s="4" t="s">
        <v>80</v>
      </c>
      <c r="V10" s="4" t="s">
        <v>31</v>
      </c>
      <c r="W10" s="4" t="s">
        <v>44</v>
      </c>
      <c r="X10" s="3" t="s">
        <v>26</v>
      </c>
    </row>
    <row r="11" spans="1:24" ht="132.75" customHeight="1" thickBot="1" x14ac:dyDescent="0.3">
      <c r="A11" s="7">
        <v>3</v>
      </c>
      <c r="B11" s="5" t="s">
        <v>35</v>
      </c>
      <c r="C11" s="1" t="s">
        <v>22</v>
      </c>
      <c r="D11" s="1" t="s">
        <v>32</v>
      </c>
      <c r="E11" s="1" t="s">
        <v>28</v>
      </c>
      <c r="F11" s="4" t="s">
        <v>38</v>
      </c>
      <c r="G11" s="4" t="s">
        <v>81</v>
      </c>
      <c r="H11" s="4">
        <v>1</v>
      </c>
      <c r="I11" s="4">
        <v>5</v>
      </c>
      <c r="J11" s="4">
        <v>9</v>
      </c>
      <c r="K11" s="4">
        <f t="shared" si="0"/>
        <v>45</v>
      </c>
      <c r="L11" s="4" t="str">
        <f t="shared" si="1"/>
        <v>ALTO</v>
      </c>
      <c r="M11" s="4" t="s">
        <v>39</v>
      </c>
      <c r="N11" s="4" t="s">
        <v>82</v>
      </c>
      <c r="O11" s="4">
        <v>1</v>
      </c>
      <c r="P11" s="4">
        <v>4</v>
      </c>
      <c r="Q11" s="4">
        <v>5</v>
      </c>
      <c r="R11" s="4">
        <f t="shared" si="2"/>
        <v>20</v>
      </c>
      <c r="S11" s="4" t="str">
        <f t="shared" si="3"/>
        <v>MEDIO</v>
      </c>
      <c r="T11" s="4" t="s">
        <v>30</v>
      </c>
      <c r="U11" s="4" t="s">
        <v>37</v>
      </c>
      <c r="V11" s="4" t="s">
        <v>70</v>
      </c>
      <c r="W11" s="4" t="s">
        <v>48</v>
      </c>
      <c r="X11" s="3" t="s">
        <v>26</v>
      </c>
    </row>
    <row r="12" spans="1:24" ht="149.25" customHeight="1" x14ac:dyDescent="0.25">
      <c r="A12" s="6">
        <v>4</v>
      </c>
      <c r="B12" s="5" t="s">
        <v>21</v>
      </c>
      <c r="C12" s="1" t="s">
        <v>29</v>
      </c>
      <c r="D12" s="1" t="s">
        <v>32</v>
      </c>
      <c r="E12" s="1" t="s">
        <v>28</v>
      </c>
      <c r="F12" s="4" t="s">
        <v>45</v>
      </c>
      <c r="G12" s="4" t="s">
        <v>72</v>
      </c>
      <c r="H12" s="4">
        <v>3</v>
      </c>
      <c r="I12" s="4">
        <v>3</v>
      </c>
      <c r="J12" s="4">
        <v>7</v>
      </c>
      <c r="K12" s="4">
        <f t="shared" si="0"/>
        <v>21</v>
      </c>
      <c r="L12" s="11" t="str">
        <f>+IF(K12&lt;=17,"BAJO",IF(K12&lt;=34,"MEDIO",IF(K12&gt;34,"ALTO")))</f>
        <v>MEDIO</v>
      </c>
      <c r="M12" s="4" t="s">
        <v>36</v>
      </c>
      <c r="N12" s="4" t="s">
        <v>71</v>
      </c>
      <c r="O12" s="4">
        <v>3</v>
      </c>
      <c r="P12" s="4">
        <v>2</v>
      </c>
      <c r="Q12" s="4">
        <v>5</v>
      </c>
      <c r="R12" s="4">
        <f t="shared" si="2"/>
        <v>10</v>
      </c>
      <c r="S12" s="4" t="str">
        <f t="shared" si="3"/>
        <v>BAJO</v>
      </c>
      <c r="T12" s="4" t="s">
        <v>46</v>
      </c>
      <c r="U12" s="4" t="s">
        <v>37</v>
      </c>
      <c r="V12" s="4" t="s">
        <v>47</v>
      </c>
      <c r="W12" s="4" t="s">
        <v>48</v>
      </c>
      <c r="X12" s="3" t="s">
        <v>26</v>
      </c>
    </row>
    <row r="13" spans="1:24" ht="281.25" customHeight="1" x14ac:dyDescent="0.25">
      <c r="A13" s="7">
        <v>5</v>
      </c>
      <c r="B13" s="5" t="s">
        <v>21</v>
      </c>
      <c r="C13" s="1" t="s">
        <v>29</v>
      </c>
      <c r="D13" s="1" t="s">
        <v>32</v>
      </c>
      <c r="E13" s="1" t="s">
        <v>28</v>
      </c>
      <c r="F13" s="4" t="s">
        <v>49</v>
      </c>
      <c r="G13" s="4" t="s">
        <v>73</v>
      </c>
      <c r="H13" s="4">
        <v>3</v>
      </c>
      <c r="I13" s="4">
        <v>3</v>
      </c>
      <c r="J13" s="4">
        <v>7</v>
      </c>
      <c r="K13" s="4">
        <f t="shared" si="0"/>
        <v>21</v>
      </c>
      <c r="L13" s="11" t="str">
        <f t="shared" ref="L13:L14" si="4">+IF(K13&lt;=17,"BAJO",IF(K13&lt;=34,"MEDIO",IF(K13&gt;34,"ALTO")))</f>
        <v>MEDIO</v>
      </c>
      <c r="M13" s="4" t="s">
        <v>36</v>
      </c>
      <c r="N13" s="4" t="s">
        <v>83</v>
      </c>
      <c r="O13" s="4">
        <v>3</v>
      </c>
      <c r="P13" s="4">
        <v>2</v>
      </c>
      <c r="Q13" s="4">
        <v>5</v>
      </c>
      <c r="R13" s="4">
        <f t="shared" si="2"/>
        <v>10</v>
      </c>
      <c r="S13" s="4" t="str">
        <f t="shared" si="3"/>
        <v>BAJO</v>
      </c>
      <c r="T13" s="4" t="s">
        <v>46</v>
      </c>
      <c r="U13" s="4" t="s">
        <v>37</v>
      </c>
      <c r="V13" s="4" t="s">
        <v>47</v>
      </c>
      <c r="W13" s="4" t="s">
        <v>48</v>
      </c>
      <c r="X13" s="3" t="s">
        <v>26</v>
      </c>
    </row>
    <row r="14" spans="1:24" ht="90.75" thickBot="1" x14ac:dyDescent="0.3">
      <c r="A14" s="7">
        <v>6</v>
      </c>
      <c r="B14" s="5" t="s">
        <v>21</v>
      </c>
      <c r="C14" s="1" t="s">
        <v>29</v>
      </c>
      <c r="D14" s="1" t="s">
        <v>32</v>
      </c>
      <c r="E14" s="1" t="s">
        <v>28</v>
      </c>
      <c r="F14" s="4" t="s">
        <v>50</v>
      </c>
      <c r="G14" s="4" t="s">
        <v>51</v>
      </c>
      <c r="H14" s="4">
        <v>4</v>
      </c>
      <c r="I14" s="4">
        <v>2</v>
      </c>
      <c r="J14" s="4">
        <v>8</v>
      </c>
      <c r="K14" s="4">
        <f t="shared" si="0"/>
        <v>16</v>
      </c>
      <c r="L14" s="11" t="str">
        <f t="shared" si="4"/>
        <v>BAJO</v>
      </c>
      <c r="M14" s="4" t="s">
        <v>43</v>
      </c>
      <c r="N14" s="4" t="s">
        <v>52</v>
      </c>
      <c r="O14" s="4">
        <v>3</v>
      </c>
      <c r="P14" s="4">
        <v>2</v>
      </c>
      <c r="Q14" s="4">
        <v>5</v>
      </c>
      <c r="R14" s="4"/>
      <c r="S14" s="4" t="str">
        <f t="shared" si="3"/>
        <v>BAJO</v>
      </c>
      <c r="T14" s="4" t="s">
        <v>53</v>
      </c>
      <c r="U14" s="4" t="s">
        <v>37</v>
      </c>
      <c r="V14" s="4" t="s">
        <v>47</v>
      </c>
      <c r="W14" s="4" t="s">
        <v>48</v>
      </c>
      <c r="X14" s="3" t="s">
        <v>26</v>
      </c>
    </row>
    <row r="15" spans="1:24" ht="224.25" customHeight="1" thickBot="1" x14ac:dyDescent="0.3">
      <c r="A15" s="6">
        <v>7</v>
      </c>
      <c r="B15" s="5" t="s">
        <v>21</v>
      </c>
      <c r="C15" s="1" t="s">
        <v>22</v>
      </c>
      <c r="D15" s="1" t="s">
        <v>32</v>
      </c>
      <c r="E15" s="1" t="s">
        <v>28</v>
      </c>
      <c r="F15" s="4" t="s">
        <v>74</v>
      </c>
      <c r="G15" s="4" t="s">
        <v>54</v>
      </c>
      <c r="H15" s="4">
        <v>3</v>
      </c>
      <c r="I15" s="4">
        <v>1</v>
      </c>
      <c r="J15" s="4">
        <v>4</v>
      </c>
      <c r="K15" s="4">
        <v>20</v>
      </c>
      <c r="L15" s="4" t="str">
        <f>+IF(K15&lt;=17,"BAJO",IF(K15&lt;=34,"MEDIO",IF(K15&gt;34,"ALTO")))</f>
        <v>MEDIO</v>
      </c>
      <c r="M15" s="4" t="s">
        <v>43</v>
      </c>
      <c r="N15" s="4" t="s">
        <v>55</v>
      </c>
      <c r="O15" s="4">
        <v>3</v>
      </c>
      <c r="P15" s="4">
        <v>2</v>
      </c>
      <c r="Q15" s="4">
        <v>5</v>
      </c>
      <c r="R15" s="4"/>
      <c r="S15" s="4" t="str">
        <f t="shared" si="3"/>
        <v>BAJO</v>
      </c>
      <c r="T15" s="4" t="s">
        <v>46</v>
      </c>
      <c r="U15" s="18" t="s">
        <v>75</v>
      </c>
      <c r="V15" s="4" t="s">
        <v>47</v>
      </c>
      <c r="W15" s="4" t="s">
        <v>48</v>
      </c>
      <c r="X15" s="4" t="s">
        <v>26</v>
      </c>
    </row>
    <row r="16" spans="1:24" ht="87" customHeight="1" x14ac:dyDescent="0.25">
      <c r="A16" s="7">
        <v>8</v>
      </c>
      <c r="B16" s="5" t="s">
        <v>21</v>
      </c>
      <c r="C16" s="1" t="s">
        <v>22</v>
      </c>
      <c r="D16" s="1" t="s">
        <v>32</v>
      </c>
      <c r="E16" s="1" t="s">
        <v>56</v>
      </c>
      <c r="F16" s="4" t="s">
        <v>57</v>
      </c>
      <c r="G16" s="4" t="s">
        <v>58</v>
      </c>
      <c r="H16" s="2">
        <v>3</v>
      </c>
      <c r="I16" s="4">
        <v>2</v>
      </c>
      <c r="J16" s="4">
        <v>4</v>
      </c>
      <c r="K16" s="4">
        <f>+I16*J16</f>
        <v>8</v>
      </c>
      <c r="L16" s="4" t="str">
        <f>+IF(K16&lt;=17,"BAJO",IF(K16&lt;=34,"MEDIO",IF(K16&gt;34,"ALTO")))</f>
        <v>BAJO</v>
      </c>
      <c r="M16" s="4" t="s">
        <v>43</v>
      </c>
      <c r="N16" s="4" t="s">
        <v>59</v>
      </c>
      <c r="O16" s="4">
        <v>2</v>
      </c>
      <c r="P16" s="4">
        <v>2</v>
      </c>
      <c r="Q16" s="4">
        <v>4</v>
      </c>
      <c r="R16" s="4">
        <f>+P16*Q16</f>
        <v>8</v>
      </c>
      <c r="S16" s="4" t="str">
        <f>+IF(R16&lt;=17,"BAJO",IF(R16&lt;=34,"MEDIO",IF(R16&gt;34,"ALTO")))</f>
        <v>BAJO</v>
      </c>
      <c r="T16" s="4" t="s">
        <v>46</v>
      </c>
      <c r="U16" s="18" t="s">
        <v>75</v>
      </c>
      <c r="V16" s="4" t="s">
        <v>60</v>
      </c>
      <c r="W16" s="4" t="s">
        <v>48</v>
      </c>
      <c r="X16" s="4" t="s">
        <v>26</v>
      </c>
    </row>
    <row r="17" spans="1:24" ht="75.75" thickBot="1" x14ac:dyDescent="0.3">
      <c r="A17" s="7">
        <v>9</v>
      </c>
      <c r="B17" s="5" t="s">
        <v>21</v>
      </c>
      <c r="C17" s="1" t="s">
        <v>22</v>
      </c>
      <c r="D17" s="1" t="s">
        <v>32</v>
      </c>
      <c r="E17" s="1" t="s">
        <v>33</v>
      </c>
      <c r="F17" s="4" t="s">
        <v>34</v>
      </c>
      <c r="G17" s="4" t="s">
        <v>40</v>
      </c>
      <c r="H17" s="4">
        <v>3</v>
      </c>
      <c r="I17" s="4">
        <v>5</v>
      </c>
      <c r="J17" s="4">
        <v>8</v>
      </c>
      <c r="K17" s="4">
        <f t="shared" ref="K17" si="5">+I17*J17</f>
        <v>40</v>
      </c>
      <c r="L17" s="4" t="str">
        <f t="shared" ref="L17:L18" si="6">+IF(K17&lt;=17,"BAJO",IF(K17&lt;=34,"MEDIO",IF(K17&gt;34,"ALTO")))</f>
        <v>ALTO</v>
      </c>
      <c r="M17" s="4" t="s">
        <v>43</v>
      </c>
      <c r="N17" s="4" t="s">
        <v>76</v>
      </c>
      <c r="O17" s="4">
        <v>1</v>
      </c>
      <c r="P17" s="4">
        <v>3</v>
      </c>
      <c r="Q17" s="4">
        <v>7</v>
      </c>
      <c r="R17" s="4">
        <f t="shared" ref="R17" si="7">+P17*Q17</f>
        <v>21</v>
      </c>
      <c r="S17" s="4" t="str">
        <f t="shared" ref="S17" si="8">+IF(R17&lt;=17,"BAJO",IF(R17&lt;=34,"MEDIO",IF(R17&gt;34,"ALTO")))</f>
        <v>MEDIO</v>
      </c>
      <c r="T17" s="4" t="s">
        <v>30</v>
      </c>
      <c r="U17" s="18" t="s">
        <v>77</v>
      </c>
      <c r="V17" s="4" t="s">
        <v>60</v>
      </c>
      <c r="W17" s="4" t="s">
        <v>48</v>
      </c>
      <c r="X17" s="4" t="s">
        <v>26</v>
      </c>
    </row>
    <row r="18" spans="1:24" s="12" customFormat="1" ht="165" x14ac:dyDescent="0.25">
      <c r="A18" s="6">
        <v>10</v>
      </c>
      <c r="B18" s="5" t="s">
        <v>21</v>
      </c>
      <c r="C18" s="1" t="s">
        <v>22</v>
      </c>
      <c r="D18" s="1" t="s">
        <v>32</v>
      </c>
      <c r="E18" s="13" t="s">
        <v>63</v>
      </c>
      <c r="F18" s="4" t="s">
        <v>65</v>
      </c>
      <c r="G18" s="4" t="s">
        <v>66</v>
      </c>
      <c r="H18" s="14">
        <v>3</v>
      </c>
      <c r="I18" s="15">
        <v>2</v>
      </c>
      <c r="J18" s="16">
        <v>3</v>
      </c>
      <c r="K18" s="15">
        <v>3</v>
      </c>
      <c r="L18" s="4" t="str">
        <f t="shared" si="6"/>
        <v>BAJO</v>
      </c>
      <c r="M18" s="4" t="s">
        <v>39</v>
      </c>
      <c r="N18" s="16" t="s">
        <v>78</v>
      </c>
      <c r="O18" s="16">
        <v>1</v>
      </c>
      <c r="P18" s="15">
        <v>2</v>
      </c>
      <c r="Q18" s="15">
        <v>2</v>
      </c>
      <c r="R18" s="16" t="s">
        <v>64</v>
      </c>
      <c r="S18" s="17" t="s">
        <v>62</v>
      </c>
      <c r="T18" s="16" t="s">
        <v>30</v>
      </c>
      <c r="U18" s="18" t="s">
        <v>75</v>
      </c>
      <c r="V18" s="4" t="s">
        <v>60</v>
      </c>
      <c r="W18" s="4" t="s">
        <v>48</v>
      </c>
      <c r="X18" s="19" t="s">
        <v>26</v>
      </c>
    </row>
    <row r="19" spans="1:24" ht="110.25" customHeight="1" x14ac:dyDescent="0.25"/>
  </sheetData>
  <mergeCells count="21">
    <mergeCell ref="A1:X3"/>
    <mergeCell ref="N7:N8"/>
    <mergeCell ref="T7:T8"/>
    <mergeCell ref="U7:U8"/>
    <mergeCell ref="V7:V8"/>
    <mergeCell ref="W7:W8"/>
    <mergeCell ref="J7:J8"/>
    <mergeCell ref="L7:L8"/>
    <mergeCell ref="A5:X5"/>
    <mergeCell ref="O7:S7"/>
    <mergeCell ref="X7:X8"/>
    <mergeCell ref="A7:A8"/>
    <mergeCell ref="B7:B8"/>
    <mergeCell ref="C7:C8"/>
    <mergeCell ref="I7:I8"/>
    <mergeCell ref="M7:M8"/>
    <mergeCell ref="D7:D8"/>
    <mergeCell ref="E7:E8"/>
    <mergeCell ref="F7:F8"/>
    <mergeCell ref="G7:G8"/>
    <mergeCell ref="H7:H8"/>
  </mergeCells>
  <conditionalFormatting sqref="L9:L11 S9:S11">
    <cfRule type="expression" dxfId="11" priority="19">
      <formula>K9&gt;=34</formula>
    </cfRule>
    <cfRule type="expression" dxfId="10" priority="20">
      <formula>K9&gt;=18</formula>
    </cfRule>
    <cfRule type="expression" dxfId="9" priority="21">
      <formula>K9&lt;=17</formula>
    </cfRule>
  </conditionalFormatting>
  <conditionalFormatting sqref="S12:S15 L12:L15">
    <cfRule type="expression" dxfId="8" priority="13">
      <formula>K12&gt;=34</formula>
    </cfRule>
    <cfRule type="expression" dxfId="7" priority="14">
      <formula>K12&gt;=18</formula>
    </cfRule>
    <cfRule type="expression" dxfId="6" priority="15">
      <formula>K12&lt;=17</formula>
    </cfRule>
  </conditionalFormatting>
  <conditionalFormatting sqref="S17">
    <cfRule type="expression" dxfId="5" priority="10">
      <formula>R17&gt;=34</formula>
    </cfRule>
    <cfRule type="expression" dxfId="4" priority="11">
      <formula>R17&gt;=18</formula>
    </cfRule>
    <cfRule type="expression" dxfId="3" priority="12">
      <formula>R17&lt;=17</formula>
    </cfRule>
  </conditionalFormatting>
  <conditionalFormatting sqref="S16 L16:L18">
    <cfRule type="expression" dxfId="2" priority="7">
      <formula>K16&gt;=34</formula>
    </cfRule>
    <cfRule type="expression" dxfId="1" priority="8">
      <formula>K16&gt;=18</formula>
    </cfRule>
    <cfRule type="expression" dxfId="0" priority="9">
      <formula>K16&lt;=17</formula>
    </cfRule>
  </conditionalFormatting>
  <printOptions horizontalCentered="1" verticalCentered="1"/>
  <pageMargins left="0.23622047244094491" right="0.23622047244094491" top="0.39370078740157483" bottom="0.35433070866141736" header="0.31496062992125984" footer="0.31496062992125984"/>
  <pageSetup scale="44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440720f-7074-4f35-af53-3c2a9389a4f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20EDFEB17AED45904E57CF0CCC083A" ma:contentTypeVersion="4" ma:contentTypeDescription="Crear nuevo documento." ma:contentTypeScope="" ma:versionID="2e0f9b50c6e62a5d88b218f94da52d61">
  <xsd:schema xmlns:xsd="http://www.w3.org/2001/XMLSchema" xmlns:xs="http://www.w3.org/2001/XMLSchema" xmlns:p="http://schemas.microsoft.com/office/2006/metadata/properties" xmlns:ns2="ab895c56-169a-4df7-b5f9-36916ce4015b" xmlns:ns3="f440720f-7074-4f35-af53-3c2a9389a4fa" targetNamespace="http://schemas.microsoft.com/office/2006/metadata/properties" ma:root="true" ma:fieldsID="173be8af31708389f1359b61b7f09cff" ns2:_="" ns3:_="">
    <xsd:import namespace="ab895c56-169a-4df7-b5f9-36916ce4015b"/>
    <xsd:import namespace="f440720f-7074-4f35-af53-3c2a9389a4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895c56-169a-4df7-b5f9-36916ce401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40720f-7074-4f35-af53-3c2a9389a4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9BAE3B-8759-47EE-9451-FE607A2892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4A3FFE-918E-431E-9908-8C87B206D8B2}">
  <ds:schemaRefs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ab895c56-169a-4df7-b5f9-36916ce4015b"/>
    <ds:schemaRef ds:uri="http://schemas.openxmlformats.org/package/2006/metadata/core-properties"/>
    <ds:schemaRef ds:uri="f440720f-7074-4f35-af53-3c2a9389a4f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325085A-E2C7-438D-8B63-B04C49E861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895c56-169a-4df7-b5f9-36916ce4015b"/>
    <ds:schemaRef ds:uri="f440720f-7074-4f35-af53-3c2a9389a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</vt:lpstr>
      <vt:lpstr>'MATRIZ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Eduardo Monroy Rodriguez</dc:creator>
  <cp:keywords/>
  <dc:description/>
  <cp:lastModifiedBy>Yehimy Juliana Santos Ortiz</cp:lastModifiedBy>
  <cp:revision/>
  <cp:lastPrinted>2022-11-08T19:34:42Z</cp:lastPrinted>
  <dcterms:created xsi:type="dcterms:W3CDTF">2014-01-30T13:08:21Z</dcterms:created>
  <dcterms:modified xsi:type="dcterms:W3CDTF">2023-02-21T19:21:12Z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42235d5e-e295-460e-8b89-ce7c25b57219</vt:lpwstr>
  </property>
  <property fmtid="{D5CDD505-2E9C-101B-9397-08002B2CF9AE}" pid="3" name="ContentTypeId">
    <vt:lpwstr>0x0101004320EDFEB17AED45904E57CF0CCC083A</vt:lpwstr>
  </property>
  <property fmtid="{D5CDD505-2E9C-101B-9397-08002B2CF9AE}" pid="4" name="Order">
    <vt:r8>17000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</Properties>
</file>