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ltura-my.sharepoint.com/personal/smantilla_mincultura_gov_co/Documents/ASEO Y CAFETERIA/DOCUMENTOS REVISADOS/"/>
    </mc:Choice>
  </mc:AlternateContent>
  <xr:revisionPtr revIDLastSave="0" documentId="14_{E4DD654A-961D-45F1-B033-5B2A1583368B}" xr6:coauthVersionLast="47" xr6:coauthVersionMax="47" xr10:uidLastSave="{00000000-0000-0000-0000-000000000000}"/>
  <bookViews>
    <workbookView xWindow="-120" yWindow="-120" windowWidth="24240" windowHeight="13140" xr2:uid="{1DEBD5A3-20F4-4862-BC63-517508E95A03}"/>
  </bookViews>
  <sheets>
    <sheet name="INSUM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8" i="2" l="1"/>
  <c r="L8" i="2"/>
  <c r="N8" i="2" s="1"/>
  <c r="L9" i="2"/>
  <c r="P9" i="2" s="1"/>
  <c r="L10" i="2"/>
  <c r="N10" i="2" s="1"/>
  <c r="L11" i="2"/>
  <c r="P11" i="2" s="1"/>
  <c r="L12" i="2"/>
  <c r="L13" i="2"/>
  <c r="N13" i="2" s="1"/>
  <c r="L14" i="2"/>
  <c r="N14" i="2" s="1"/>
  <c r="L15" i="2"/>
  <c r="N15" i="2" s="1"/>
  <c r="L16" i="2"/>
  <c r="N16" i="2" s="1"/>
  <c r="L17" i="2"/>
  <c r="P17" i="2" s="1"/>
  <c r="L18" i="2"/>
  <c r="N18" i="2" s="1"/>
  <c r="L19" i="2"/>
  <c r="N19" i="2" s="1"/>
  <c r="L20" i="2"/>
  <c r="N20" i="2" s="1"/>
  <c r="L21" i="2"/>
  <c r="N21" i="2" s="1"/>
  <c r="L22" i="2"/>
  <c r="P22" i="2" s="1"/>
  <c r="L23" i="2"/>
  <c r="N23" i="2" s="1"/>
  <c r="L24" i="2"/>
  <c r="N24" i="2" s="1"/>
  <c r="L25" i="2"/>
  <c r="P25" i="2" s="1"/>
  <c r="L26" i="2"/>
  <c r="N26" i="2" s="1"/>
  <c r="L27" i="2"/>
  <c r="N27" i="2" s="1"/>
  <c r="L28" i="2"/>
  <c r="N28" i="2" s="1"/>
  <c r="L29" i="2"/>
  <c r="N29" i="2" s="1"/>
  <c r="L30" i="2"/>
  <c r="N30" i="2" s="1"/>
  <c r="L31" i="2"/>
  <c r="P31" i="2" s="1"/>
  <c r="L32" i="2"/>
  <c r="L33" i="2"/>
  <c r="N33" i="2" s="1"/>
  <c r="L34" i="2"/>
  <c r="P34" i="2" s="1"/>
  <c r="L35" i="2"/>
  <c r="N35" i="2" s="1"/>
  <c r="L36" i="2"/>
  <c r="L37" i="2"/>
  <c r="N37" i="2" s="1"/>
  <c r="L38" i="2"/>
  <c r="N38" i="2" s="1"/>
  <c r="L39" i="2"/>
  <c r="N39" i="2" s="1"/>
  <c r="L40" i="2"/>
  <c r="N40" i="2" s="1"/>
  <c r="L41" i="2"/>
  <c r="N41" i="2" s="1"/>
  <c r="L42" i="2"/>
  <c r="N42" i="2" s="1"/>
  <c r="L43" i="2"/>
  <c r="N43" i="2" s="1"/>
  <c r="L44" i="2"/>
  <c r="P44" i="2" s="1"/>
  <c r="L45" i="2"/>
  <c r="N45" i="2" s="1"/>
  <c r="L46" i="2"/>
  <c r="N46" i="2" s="1"/>
  <c r="L47" i="2"/>
  <c r="N47" i="2" s="1"/>
  <c r="L48" i="2"/>
  <c r="L49" i="2"/>
  <c r="L50" i="2"/>
  <c r="N50" i="2" s="1"/>
  <c r="L51" i="2"/>
  <c r="N51" i="2" s="1"/>
  <c r="L52" i="2"/>
  <c r="P52" i="2" s="1"/>
  <c r="L53" i="2"/>
  <c r="N53" i="2" s="1"/>
  <c r="L54" i="2"/>
  <c r="N54" i="2" s="1"/>
  <c r="L55" i="2"/>
  <c r="P55" i="2" s="1"/>
  <c r="L56" i="2"/>
  <c r="P56" i="2" s="1"/>
  <c r="L57" i="2"/>
  <c r="N57" i="2" s="1"/>
  <c r="L58" i="2"/>
  <c r="N58" i="2" s="1"/>
  <c r="L59" i="2"/>
  <c r="N59" i="2" s="1"/>
  <c r="L60" i="2"/>
  <c r="P60" i="2" s="1"/>
  <c r="L61" i="2"/>
  <c r="N61" i="2" s="1"/>
  <c r="L62" i="2"/>
  <c r="L63" i="2"/>
  <c r="L64" i="2"/>
  <c r="N64" i="2" s="1"/>
  <c r="L65" i="2"/>
  <c r="N65" i="2" s="1"/>
  <c r="L66" i="2"/>
  <c r="P66" i="2" s="1"/>
  <c r="L67" i="2"/>
  <c r="L68" i="2"/>
  <c r="P68" i="2" s="1"/>
  <c r="L69" i="2"/>
  <c r="N69" i="2" s="1"/>
  <c r="L70" i="2"/>
  <c r="N70" i="2" s="1"/>
  <c r="L71" i="2"/>
  <c r="N71" i="2" s="1"/>
  <c r="L72" i="2"/>
  <c r="L73" i="2"/>
  <c r="N73" i="2" s="1"/>
  <c r="L74" i="2"/>
  <c r="L75" i="2"/>
  <c r="N75" i="2" s="1"/>
  <c r="L76" i="2"/>
  <c r="N76" i="2" s="1"/>
  <c r="L77" i="2"/>
  <c r="N77" i="2" s="1"/>
  <c r="L78" i="2"/>
  <c r="N78" i="2" s="1"/>
  <c r="L79" i="2"/>
  <c r="L80" i="2"/>
  <c r="L81" i="2"/>
  <c r="N81" i="2" s="1"/>
  <c r="L82" i="2"/>
  <c r="N82" i="2" s="1"/>
  <c r="L83" i="2"/>
  <c r="P83" i="2" s="1"/>
  <c r="L84" i="2"/>
  <c r="L85" i="2"/>
  <c r="N85" i="2" s="1"/>
  <c r="L86" i="2"/>
  <c r="P12" i="2"/>
  <c r="P32" i="2"/>
  <c r="N34" i="2"/>
  <c r="N36" i="2"/>
  <c r="N48" i="2"/>
  <c r="N72" i="2"/>
  <c r="P84" i="2"/>
  <c r="P13" i="2"/>
  <c r="P14" i="2"/>
  <c r="N25" i="2"/>
  <c r="N31" i="2"/>
  <c r="N32" i="2"/>
  <c r="P35" i="2"/>
  <c r="P37" i="2"/>
  <c r="P38" i="2"/>
  <c r="P43" i="2"/>
  <c r="N44" i="2"/>
  <c r="N49" i="2"/>
  <c r="P49" i="2"/>
  <c r="N55" i="2"/>
  <c r="N56" i="2"/>
  <c r="N62" i="2"/>
  <c r="P62" i="2"/>
  <c r="N63" i="2"/>
  <c r="P63" i="2"/>
  <c r="P65" i="2"/>
  <c r="N67" i="2"/>
  <c r="P67" i="2"/>
  <c r="N68" i="2"/>
  <c r="P73" i="2"/>
  <c r="N74" i="2"/>
  <c r="P74" i="2"/>
  <c r="N79" i="2"/>
  <c r="P79" i="2"/>
  <c r="N80" i="2"/>
  <c r="P80" i="2"/>
  <c r="P81" i="2"/>
  <c r="P85" i="2"/>
  <c r="N86" i="2"/>
  <c r="P86" i="2"/>
  <c r="P46" i="2" l="1"/>
  <c r="P70" i="2"/>
  <c r="P23" i="2"/>
  <c r="P61" i="2"/>
  <c r="P58" i="2"/>
  <c r="P69" i="2"/>
  <c r="P54" i="2"/>
  <c r="P42" i="2"/>
  <c r="P15" i="2"/>
  <c r="P51" i="2"/>
  <c r="P30" i="2"/>
  <c r="P39" i="2"/>
  <c r="N52" i="2"/>
  <c r="P50" i="2"/>
  <c r="P29" i="2"/>
  <c r="P57" i="2"/>
  <c r="P27" i="2"/>
  <c r="P75" i="2"/>
  <c r="P26" i="2"/>
  <c r="N66" i="2"/>
  <c r="N17" i="2"/>
  <c r="P77" i="2"/>
  <c r="P41" i="2"/>
  <c r="P64" i="2"/>
  <c r="P28" i="2"/>
  <c r="P19" i="2"/>
  <c r="P76" i="2"/>
  <c r="P40" i="2"/>
  <c r="P16" i="2"/>
  <c r="P53" i="2"/>
  <c r="N12" i="2"/>
  <c r="P45" i="2"/>
  <c r="P10" i="2"/>
  <c r="N11" i="2"/>
  <c r="N84" i="2"/>
  <c r="P72" i="2"/>
  <c r="N22" i="2"/>
  <c r="P18" i="2"/>
  <c r="P33" i="2"/>
  <c r="N83" i="2"/>
  <c r="N60" i="2"/>
  <c r="P48" i="2"/>
  <c r="P21" i="2"/>
  <c r="N9" i="2"/>
  <c r="N87" i="2" s="1"/>
  <c r="P71" i="2"/>
  <c r="P59" i="2"/>
  <c r="P82" i="2"/>
  <c r="P36" i="2"/>
  <c r="P47" i="2"/>
  <c r="P24" i="2"/>
  <c r="P20" i="2"/>
  <c r="P78" i="2"/>
  <c r="P87" i="2" l="1"/>
</calcChain>
</file>

<file path=xl/sharedStrings.xml><?xml version="1.0" encoding="utf-8"?>
<sst xmlns="http://schemas.openxmlformats.org/spreadsheetml/2006/main" count="260" uniqueCount="205">
  <si>
    <t>ANEXO N°1 ECONÓMICO</t>
  </si>
  <si>
    <t xml:space="preserve">MINISTERIO DE CULTURA 
INVITACIÓN A COTIZAR </t>
  </si>
  <si>
    <t>Objeto: Contratar la prestación del servicio integral de personal e insumos de aseo y cafeteria</t>
  </si>
  <si>
    <t>COSTO TOTAL UNITARIO -INCLUIDO AIU E IVA</t>
  </si>
  <si>
    <t>COSTO MES</t>
  </si>
  <si>
    <t>OFERTA</t>
  </si>
  <si>
    <t>PARTE B- SUMINISTRO DE INSUMOS</t>
  </si>
  <si>
    <t>No.</t>
  </si>
  <si>
    <t xml:space="preserve">Especificación </t>
  </si>
  <si>
    <t xml:space="preserve">Presentación </t>
  </si>
  <si>
    <t>Bogota</t>
  </si>
  <si>
    <t>Villa de Leyva</t>
  </si>
  <si>
    <t>Honda</t>
  </si>
  <si>
    <t>Santa Fe De Antioquia</t>
  </si>
  <si>
    <t>Popayan</t>
  </si>
  <si>
    <t>Norte De Santander</t>
  </si>
  <si>
    <t>Cartagena</t>
  </si>
  <si>
    <t>Cantidad Total Mes</t>
  </si>
  <si>
    <t>Jabón para loza 3</t>
  </si>
  <si>
    <t xml:space="preserve"> - Con agente(s) tensoactivo(s) principal(es) con efecto limpiador y desengrasante en una concentración mínima del 15%.
 - Disponible en mínimo (2) dos fragancias
 -  El  envase del producto deberá estar correctamente etiquetado, indicando: nombre comercial del producto, pictogramas de los compuestos peligrosos si aplica e instrucciones de uso.</t>
  </si>
  <si>
    <t>Crema, en recipiente plástico de mínimo 900 gr</t>
  </si>
  <si>
    <t>Jabón en barra</t>
  </si>
  <si>
    <t>-Composición de ácidos grasos de mínimo 50%.</t>
  </si>
  <si>
    <t>Barra, unidad con peso mínimo de 250 gr en
envoltura individual</t>
  </si>
  <si>
    <t>Jabón de dispensador para manos 2</t>
  </si>
  <si>
    <t>- Con agente limpiador en una concentración mínima del 6%
- Con agente humectante en una concentración mínima del 3%
- pH entre 5,5 a 7
- Disponible en mínimo (2) dos fragancias</t>
  </si>
  <si>
    <t>Líquido, en recipiente plástico con capacidad mínima de 3.785 cc</t>
  </si>
  <si>
    <t>Limpiador multiusos 1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</si>
  <si>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</si>
  <si>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Líquido, en recipiente plástico con capacidad mínima de 3.785 cc </t>
  </si>
  <si>
    <t>Líquido desengrasante</t>
  </si>
  <si>
    <t>Detergente multiusos en polvo</t>
  </si>
  <si>
    <t>Polvo, en bolsa plástica o recipiente plástico
con un peso de 1.000 gr</t>
  </si>
  <si>
    <t>Desinfectante para uso general 1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</si>
  <si>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</si>
  <si>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>Pastilla desinfectante para sanitario</t>
  </si>
  <si>
    <t>- Con agentes bactericidas, fungicidas y virucidas.</t>
  </si>
  <si>
    <t>Unidad con peso mínimo de 45 gr</t>
  </si>
  <si>
    <t>Líquido para limpiar vidrios 1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</si>
  <si>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</si>
  <si>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</si>
  <si>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</si>
  <si>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
mínima de 3.785 cc</t>
  </si>
  <si>
    <t>Alcohol industrial 1</t>
  </si>
  <si>
    <t xml:space="preserve"> - Solución acuosa de alcohol etílico desnaturalizado con una concentración mínima de 70%
 - Desnaturalizado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</si>
  <si>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</si>
  <si>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</si>
  <si>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Cera Polimérica</t>
  </si>
  <si>
    <t>- Polimérica autobrillante.
- Con polímeros acrílicos, nivelantes y plastificantes.
- Neutra (para pisos de todos los colores)
- Contenido mínimo de sólidos del 10%</t>
  </si>
  <si>
    <t>Cera emulsionada Neutra</t>
  </si>
  <si>
    <t>- Emulsionada
- Neutra (para pisos de todos los colores)
- Contenido mínimo de sólidos del 5%</t>
  </si>
  <si>
    <t>Sellante para pisos</t>
  </si>
  <si>
    <t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t>
  </si>
  <si>
    <t>Mantenedor de pisos</t>
  </si>
  <si>
    <t>- Polimérico autobrillante.
- Con polímeros acrílicos, nivelantes y plastificantes.
- Contenido mínimo de sólidos del 8%</t>
  </si>
  <si>
    <t>Líquido, en recipiente
plástico con capacidad mínima de 3.785 cc</t>
  </si>
  <si>
    <t>Removedor de cera</t>
  </si>
  <si>
    <t>- Con agente activo alcalino en una concentración mínima del 9%
- pH entre 11 y 14</t>
  </si>
  <si>
    <t>Varsol ecológico 2</t>
  </si>
  <si>
    <t>- Solución con agentes desinfectantes, desmanchadores y desengrasantes  en concentración mínima del 15%.
- Biodegradable mínimo en un 95%</t>
  </si>
  <si>
    <t>Brillametal en crema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</si>
  <si>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</si>
  <si>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En crema de mínimo 70 gr</t>
  </si>
  <si>
    <t>Ambientador 1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</si>
  <si>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</si>
  <si>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Ambientador 2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</si>
  <si>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</t>
  </si>
  <si>
    <t>Líquido, en aerosol seguro para la capa de ozono con capacidad mínima de 400 cc</t>
  </si>
  <si>
    <t>Insecticida 1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</si>
  <si>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</si>
  <si>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t>Líquido, en aerosol seguro para la capa de ozono con capacidad
mínima de 350 cc</t>
  </si>
  <si>
    <t>Limpiones 3</t>
  </si>
  <si>
    <t>- En tela fileteada
- Color blanco sin estampado
- Tamaño mínimo de 45 cm de largo por 45 cm de ancho</t>
  </si>
  <si>
    <t>Unidad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</si>
  <si>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</si>
  <si>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</si>
  <si>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</si>
  <si>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</si>
  <si>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Paño absorbente multiusos 1</t>
  </si>
  <si>
    <t>- Material que no libera motas o pelusas
-Interfoliado
- Reutilizable
- Tamaño mínimo de 38 cm de largo por 25 cm de ancho</t>
  </si>
  <si>
    <t>Esponjilla 2</t>
  </si>
  <si>
    <t>- Doble uso (material de esponjilla blanda y abrasiva)
- Tamaño mínimo de 7 cm de largo por 10 cm de
ancho</t>
  </si>
  <si>
    <t>Esponjilla 3</t>
  </si>
  <si>
    <t>- Abrasiva
- Tamaño mínimo de 9 cm de largo por 12 cm de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</si>
  <si>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</si>
  <si>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</si>
  <si>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</si>
  <si>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</si>
  <si>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Cepillos 1</t>
  </si>
  <si>
    <t>- Tipo plancha, con mango de plástico
- Cuerpo elaborado en plástico
- Cerdas duras en fibra plástica
- Tamaño mínimo de 15 cm de largo por 5cm de ancho por 6 cm de alto.</t>
  </si>
  <si>
    <t>Trapero 3</t>
  </si>
  <si>
    <t>- Elaborado con hilaza de algodón natural
- Mecha con peso mínimo de 450 gr y extensión mínima de 32 cm de largo
- Material de base en plástico con acople tipo rosca</t>
  </si>
  <si>
    <t>Mango metálico trapero 1</t>
  </si>
  <si>
    <t xml:space="preserve">- Extensión mínima de 140 cm
- Acople plástico o rosca para palos de escoba
 </t>
  </si>
  <si>
    <t>Mango madera trapero 1</t>
  </si>
  <si>
    <t>Cepillo para sanitario (churrusco)</t>
  </si>
  <si>
    <t>- Cerdas duras elaboradas en fibras plásticas
- Extensión mínima de las cerdas es de 2,5 cm
- Base y mango elaborados en plástico
- Mango con longitud mínima de 33 cm</t>
  </si>
  <si>
    <t>Pads 1</t>
  </si>
  <si>
    <t>- Para brillo
- Diámetro mínimo de 16 pulgadas
- Rojo o blanco</t>
  </si>
  <si>
    <t>Pads 2</t>
  </si>
  <si>
    <t>- Para remoción
- Diámetro mínimo de 16 pulgadas
- Café o negro</t>
  </si>
  <si>
    <t>Bolsas plástica 1</t>
  </si>
  <si>
    <t>- Elaborada en polietileno de baja densidad
- De color negro
- Calibre de mínimo 1
- Tamaño de 40 cm de ancho por 55 cm de largo</t>
  </si>
  <si>
    <t>Paquete de mínimo 6</t>
  </si>
  <si>
    <t>Bolsas plástica 8</t>
  </si>
  <si>
    <t>- Elaborada en polietileno de baja densidad
- De color negro
-Calibre de mínimo 2
- Tamaño de 60 cm de ancho por 70 cm de largo</t>
  </si>
  <si>
    <t>Bolsas plástica 9</t>
  </si>
  <si>
    <t>- Elaborada en polietileno de baja densidad
- De color verde
- Calibre de mínimo 2
- Tamaño de 60 cm de ancho por 70 cm de largo</t>
  </si>
  <si>
    <t>Bolsas plástica 10</t>
  </si>
  <si>
    <t>- Elaborada en polietileno de baja densidad
- De color blanco
- Calibre de mínimo 2
- Tamaño de 60 cm de ancho por 70 cm de largo</t>
  </si>
  <si>
    <t>Bolsas plástica 11</t>
  </si>
  <si>
    <t>- Elaborada en polietileno de baja densidad
- De color rojo
- Calibre de mínimo 2
- Tamaño de 60 cm de ancho por 70 cm de largo
- Con impresión de aviso de riesgo biológico</t>
  </si>
  <si>
    <t>Bolsas plástica 15</t>
  </si>
  <si>
    <t>- Elaborada en polietileno de baja densidad
- De color negro
- Calibre de mínimo 2
- Tamaño de 70 cm de ancho por 90 cm de largo</t>
  </si>
  <si>
    <t>Bolsas plástica 16</t>
  </si>
  <si>
    <t>- Elaborada en polietileno de baja densidad
- De color verde
- Calibre de mínimo 2
- Tamaño de 70 cm de ancho por 90 cm de largo</t>
  </si>
  <si>
    <t>Bolsas plástica 17</t>
  </si>
  <si>
    <t>- Elaborada en polietileno de baja densidad
- De color blanco
- Calibre de mínimo 2
- Tamaño de 70 cm de ancho por 90 cm de largo</t>
  </si>
  <si>
    <t>Bolsas plástica 18</t>
  </si>
  <si>
    <t>- Elaborada en polietileno de baja densidad
- De color rojo
- Calibre de mínimo 2
- Tamaño de 70 cm de ancho por 90 cm de largo
- Con impresión de aviso de riesgo biológico</t>
  </si>
  <si>
    <t>Bolsas plástica 22</t>
  </si>
  <si>
    <t>- Elaborada en polietileno de baja densidad
- De color negro
- Calibre de mínimo 3
- Tamaño de 80 cm de ancho por 110 cm de largo</t>
  </si>
  <si>
    <t>Bolsas plástica 23</t>
  </si>
  <si>
    <t>- Elaborada en polietileno de baja densidad
- De color verde
- Calibre de mínimo 3
- Tamaño de 80 cm de ancho por 110 cm de largo</t>
  </si>
  <si>
    <t>Bolsas plástica 24</t>
  </si>
  <si>
    <t>- Elaborada en polietileno de baja densidad
- De color blanco
-Calibre de mínimo 3
- Tamaño de 80 cm de ancho por 110 cm de largo</t>
  </si>
  <si>
    <t>Guantes 1</t>
  </si>
  <si>
    <t>- Tipo doméstico
- Elaborados en látex
- Calibre mínimo de 18
- Tallas 7 a 9
- Color amarillo</t>
  </si>
  <si>
    <t>Par</t>
  </si>
  <si>
    <t>Guantes 4</t>
  </si>
  <si>
    <t>- Tipo doméstico
- Elaborados en látex
- Calibre mínimo de 25
- Tallas 7 a 9
- Color rojo</t>
  </si>
  <si>
    <t>Guantes 5</t>
  </si>
  <si>
    <t>- Tipo industrial
- Elaborados en látex
- Calibre mínimo de 35
- Tallas 7 a 9
- Color negro</t>
  </si>
  <si>
    <t>Papel higiénico 1</t>
  </si>
  <si>
    <t xml:space="preserve"> - Rollo con longitud mínima de 30 metros
 - Doble hoja blanca
 - Sin fragancia</t>
  </si>
  <si>
    <t>Rollo</t>
  </si>
  <si>
    <t>Papel higiénico 3</t>
  </si>
  <si>
    <t>- Rollo con longitud mínima de 250 metros
- Doble hoja blanca
- Sin fragancia</t>
  </si>
  <si>
    <t>Toallas para manos 6</t>
  </si>
  <si>
    <t>- Toallas interdobladas, paquete con mínimo 150 unidades
- Doble hoja con un tamaño mínimo de 20 cm de largo por 15 cm de ancho
 - Hoja color natural</t>
  </si>
  <si>
    <t>Toallas para manos 7</t>
  </si>
  <si>
    <t>- Toallas interdobladas, paquete con mínimo 150 unidades
- Doble hoja con un tamaño mínimo de 20 cm de largo por 15 cm de ancho
 - Hoja color blanco</t>
  </si>
  <si>
    <t>Vasos 1</t>
  </si>
  <si>
    <t>- Elaborado en plástico
- Color blanco
- Capacidad mínima de 9 oz</t>
  </si>
  <si>
    <t>Paquete de mínimo 50 unidades</t>
  </si>
  <si>
    <t>Vasos 2</t>
  </si>
  <si>
    <t xml:space="preserve"> - Elaborado en cartón 97% biodegradable
- Capacidad mínima de 4 oz</t>
  </si>
  <si>
    <t>Vasos 3</t>
  </si>
  <si>
    <t xml:space="preserve"> - Elaborado en cartón 97% biodegradable
 - Capacidad mínima de 6 oz</t>
  </si>
  <si>
    <t>Paquete de mínimo 50</t>
  </si>
  <si>
    <t>Mezclador 1</t>
  </si>
  <si>
    <t>- Elaborados en plástico
- Calibre mínimo de 2
- Longitud mínima de 11 cm
- Color rojo, café o blanco</t>
  </si>
  <si>
    <t>Paquete de mínimo 500</t>
  </si>
  <si>
    <t>Servilleta de tela</t>
  </si>
  <si>
    <t>- Tipo cafetería
 - Dobe hoja
- Color blanco
- Dimensiones mínimas de 25 cm de largo y 15 cm de ancho</t>
  </si>
  <si>
    <t>Paquete de mínimo 100 unidades</t>
  </si>
  <si>
    <t>Filtro para greca 2</t>
  </si>
  <si>
    <t>- Elaborada en tela
- Para greca
- Capacidad de una 1 libra</t>
  </si>
  <si>
    <t>Café 1</t>
  </si>
  <si>
    <t xml:space="preserve">
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</si>
  <si>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</si>
  <si>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Crema para café</t>
  </si>
  <si>
    <t>- No láctea
- Debe cumplir con Resolución 333 de 2011 sobre rotulado y etiquetado nutricional y las normas que la modifiquen</t>
  </si>
  <si>
    <t>Bolsas de mínimo 100 sobres de mínimo 4 gr</t>
  </si>
  <si>
    <t>Azúcar 1</t>
  </si>
  <si>
    <t>- Blanca
- Empaque elaborado en materiales atóxicos
- Debe cumplir con Resolución 333 de 2011 sobre rotulado y etiquetado nutricional y las normas que la modifiquen</t>
  </si>
  <si>
    <t>Bolsa de mínimo 200 sobres o tubipacks de 5 gr</t>
  </si>
  <si>
    <t>Aromática</t>
  </si>
  <si>
    <t>- Para infusión
- Cajas disponbiles en mínimo tres (3) sabores
- 100% naturales</t>
  </si>
  <si>
    <t>Cajas de mínimo 20 en sobres.</t>
  </si>
  <si>
    <t>Aromática de panela</t>
  </si>
  <si>
    <t>- Bebida instantánea granulada
- Cajas disponbiles en mínimo tres (3) sabores</t>
  </si>
  <si>
    <t>Caja de mínimo 25 sobres</t>
  </si>
  <si>
    <t>Infusión frutal</t>
  </si>
  <si>
    <t xml:space="preserve"> - Para infusión
 - 100% naturales
 - Sabores surtidos</t>
  </si>
  <si>
    <t>Caja x 20 mínimo sobres</t>
  </si>
  <si>
    <t>Brillador 1</t>
  </si>
  <si>
    <t>- Mopa elaborada en algodón
- Área de barrido mínima de 100 cm de largo por 16cm de ancho
- Armazón y mango metálico</t>
  </si>
  <si>
    <t>Destapador para sanitario (chupa)</t>
  </si>
  <si>
    <t>- Tipo campana
- Chupa elaborada en caucho
- Diámetro mínimo de 12 cm
- Mango elaborado en plástico o madera
- Mango con longitud mínima de 33 cm</t>
  </si>
  <si>
    <t>Plumero o limpia polvo</t>
  </si>
  <si>
    <t>- Fibras sintéticas
- Mango de plástico
- Largo total mínimo de 65 cm
- Electrostático</t>
  </si>
  <si>
    <t>Rastrillo 2</t>
  </si>
  <si>
    <t>- Barra dentada metálica con mínimo 18 dientes
- Mango metálico plastificado con longitud mínima de 120 cm</t>
  </si>
  <si>
    <t>Recogedor de basura 1</t>
  </si>
  <si>
    <t>- Elaborado en plástico
- Con banda de goma y dientas barrescobas
- Mango con longitud mínima de 70 cm</t>
  </si>
  <si>
    <t>Atomizadores</t>
  </si>
  <si>
    <t>- Elaborado en plástico
- Reutilizable
- Capacidad mínima de 500 cc
- con pistola</t>
  </si>
  <si>
    <t>Haraganes 1 (Compra)</t>
  </si>
  <si>
    <t>- Para limpiar vidrios
- Con banda de goma con longitud mínima de 25 cm.
- Mango con longitud mínima de 60 cm</t>
  </si>
  <si>
    <t>Haraganes 2 (Compra)</t>
  </si>
  <si>
    <t>- Para limpiar vidrios
- Con banda de goma con longitud mínima de 50 cm.
- Mango metálico extensible con longitud mínima
de 60 cm y máxima de 150 cm</t>
  </si>
  <si>
    <t>Toallas para manos 1</t>
  </si>
  <si>
    <t>- Rollo con longitud mínima de 100 metros
- Doble hoja con un tamaño mínimo 15 cm de ancho
- Disponibles en color blanco</t>
  </si>
  <si>
    <t>Líquido cubre rasguños para madera</t>
  </si>
  <si>
    <t xml:space="preserve">
-  Con agentes limpiadores y abrillantadores en una concentración mínima del 5%)
</t>
  </si>
  <si>
    <t>En recipiente plástico
con capacidad mínima de 240 cc</t>
  </si>
  <si>
    <t>Lustrador de muebles</t>
  </si>
  <si>
    <t xml:space="preserve"> - Con agentes limpiadores y abrillantadores en una concentración mínima del 5%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</si>
  <si>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200 cc</t>
  </si>
  <si>
    <t>TOTAL MES</t>
  </si>
  <si>
    <t>PRECIO UNITARIO - INCLUIDO AIU E IVA</t>
  </si>
  <si>
    <t>Insumo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</si>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</sst>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49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textRotation="90" wrapText="1"/>
      <protection hidden="1"/>
    </xf>
    <xf numFmtId="37" fontId="5" fillId="2" borderId="1" xfId="3" applyNumberFormat="1" applyFont="1" applyFill="1" applyBorder="1" applyAlignment="1" applyProtection="1">
      <alignment horizontal="center" vertical="center" wrapText="1"/>
      <protection hidden="1"/>
    </xf>
    <xf numFmtId="37" fontId="2" fillId="0" borderId="1" xfId="3" applyNumberFormat="1" applyFont="1" applyBorder="1" applyAlignment="1" applyProtection="1">
      <alignment horizontal="center" vertical="center" wrapText="1"/>
      <protection hidden="1"/>
    </xf>
    <xf numFmtId="39" fontId="2" fillId="0" borderId="0" xfId="3" applyNumberFormat="1" applyFont="1" applyBorder="1" applyAlignment="1" applyProtection="1">
      <alignment horizontal="center" vertical="center" wrapText="1"/>
      <protection hidden="1"/>
    </xf>
    <xf numFmtId="37" fontId="2" fillId="0" borderId="0" xfId="3" applyNumberFormat="1" applyFont="1" applyBorder="1" applyAlignment="1" applyProtection="1">
      <alignment horizontal="center" vertical="center" wrapText="1"/>
      <protection hidden="1"/>
    </xf>
    <xf numFmtId="37" fontId="2" fillId="0" borderId="0" xfId="0" applyNumberFormat="1" applyFont="1"/>
    <xf numFmtId="44" fontId="5" fillId="4" borderId="1" xfId="1" applyFont="1" applyFill="1" applyBorder="1" applyAlignment="1" applyProtection="1">
      <alignment horizontal="center" vertical="center" wrapText="1"/>
    </xf>
    <xf numFmtId="3" fontId="2" fillId="0" borderId="0" xfId="0" applyNumberFormat="1" applyFont="1"/>
    <xf numFmtId="3" fontId="5" fillId="2" borderId="1" xfId="0" applyNumberFormat="1" applyFont="1" applyFill="1" applyBorder="1" applyAlignment="1" applyProtection="1">
      <alignment horizontal="center" vertical="center" wrapText="1"/>
      <protection hidden="1"/>
    </xf>
    <xf numFmtId="3" fontId="7" fillId="4" borderId="1" xfId="1" applyNumberFormat="1" applyFont="1" applyFill="1" applyBorder="1" applyAlignment="1" applyProtection="1">
      <alignment horizontal="center" vertical="center" wrapText="1"/>
    </xf>
    <xf numFmtId="3" fontId="7" fillId="0" borderId="1" xfId="1" applyNumberFormat="1" applyFont="1" applyFill="1" applyBorder="1" applyAlignment="1" applyProtection="1">
      <alignment horizontal="center" vertical="center" wrapText="1"/>
    </xf>
    <xf numFmtId="3" fontId="5" fillId="4" borderId="1" xfId="1" applyNumberFormat="1" applyFont="1" applyFill="1" applyBorder="1" applyAlignment="1" applyProtection="1">
      <alignment horizontal="center" vertical="center" wrapText="1"/>
    </xf>
    <xf numFmtId="3" fontId="2" fillId="0" borderId="1" xfId="1" applyNumberFormat="1" applyFont="1" applyBorder="1" applyAlignment="1" applyProtection="1">
      <alignment horizontal="center" vertical="center" wrapText="1"/>
      <protection hidden="1"/>
    </xf>
    <xf numFmtId="3" fontId="3" fillId="0" borderId="1" xfId="1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Protection="1">
      <protection locked="0"/>
    </xf>
    <xf numFmtId="164" fontId="2" fillId="0" borderId="1" xfId="1" applyNumberFormat="1" applyFont="1" applyBorder="1" applyAlignment="1" applyProtection="1">
      <alignment horizontal="center" vertical="center" wrapText="1"/>
      <protection hidden="1"/>
    </xf>
    <xf numFmtId="164" fontId="3" fillId="0" borderId="1" xfId="1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Protection="1"/>
    <xf numFmtId="37" fontId="2" fillId="0" borderId="0" xfId="0" applyNumberFormat="1" applyFont="1" applyProtection="1"/>
    <xf numFmtId="3" fontId="2" fillId="0" borderId="0" xfId="0" applyNumberFormat="1" applyFont="1" applyProtection="1"/>
    <xf numFmtId="0" fontId="2" fillId="0" borderId="0" xfId="0" applyFont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 shrinkToFit="1"/>
    </xf>
    <xf numFmtId="0" fontId="7" fillId="0" borderId="1" xfId="0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center" vertical="center" wrapText="1" shrinkToFit="1"/>
    </xf>
  </cellXfs>
  <cellStyles count="4">
    <cellStyle name="Millares" xfId="3" builtinId="3"/>
    <cellStyle name="Moneda" xfId="1" builtinId="4"/>
    <cellStyle name="Moneda 2" xfId="2" xr:uid="{A10CC300-FB30-4265-AF5B-8167CDE37E0D}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2DC01-CA7B-4190-8EB6-B06ABB0CAAF4}">
  <dimension ref="A1:P87"/>
  <sheetViews>
    <sheetView tabSelected="1" zoomScaleNormal="100" workbookViewId="0">
      <selection activeCell="O8" sqref="O8"/>
    </sheetView>
  </sheetViews>
  <sheetFormatPr baseColWidth="10" defaultRowHeight="12.75" x14ac:dyDescent="0.2"/>
  <cols>
    <col min="1" max="1" width="6.140625" style="1" customWidth="1"/>
    <col min="2" max="2" width="15.5703125" style="1" customWidth="1"/>
    <col min="3" max="3" width="52.7109375" style="1" customWidth="1"/>
    <col min="4" max="4" width="20.7109375" style="1" customWidth="1"/>
    <col min="5" max="11" width="5" style="1" customWidth="1"/>
    <col min="12" max="12" width="10" style="9" customWidth="1"/>
    <col min="13" max="13" width="14.5703125" style="11" customWidth="1"/>
    <col min="14" max="14" width="18" style="11" customWidth="1"/>
    <col min="15" max="15" width="14.7109375" style="1" customWidth="1"/>
    <col min="16" max="16" width="17.140625" style="1" customWidth="1"/>
    <col min="17" max="16384" width="11.42578125" style="1"/>
  </cols>
  <sheetData>
    <row r="1" spans="1:16" ht="26.25" customHeight="1" x14ac:dyDescent="0.2">
      <c r="A1" s="21" t="s">
        <v>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x14ac:dyDescent="0.2">
      <c r="A3" s="22" t="s">
        <v>6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ht="12.75" customHeight="1" x14ac:dyDescent="0.2">
      <c r="A4" s="23" t="s">
        <v>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x14ac:dyDescent="0.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5"/>
      <c r="M5" s="26"/>
      <c r="N5" s="26"/>
      <c r="O5" s="24"/>
      <c r="P5" s="24"/>
    </row>
    <row r="6" spans="1:16" x14ac:dyDescent="0.2">
      <c r="A6" s="24"/>
      <c r="B6" s="24"/>
      <c r="C6" s="24"/>
      <c r="D6" s="24"/>
      <c r="E6" s="27"/>
      <c r="F6" s="27"/>
      <c r="G6" s="27"/>
      <c r="H6" s="27"/>
      <c r="I6" s="27"/>
      <c r="J6" s="27"/>
      <c r="K6" s="27"/>
      <c r="L6" s="25"/>
      <c r="M6" s="26"/>
      <c r="N6" s="26"/>
      <c r="O6" s="28" t="s">
        <v>5</v>
      </c>
      <c r="P6" s="28"/>
    </row>
    <row r="7" spans="1:16" ht="98.25" customHeight="1" x14ac:dyDescent="0.2">
      <c r="A7" s="2" t="s">
        <v>7</v>
      </c>
      <c r="B7" s="2" t="s">
        <v>202</v>
      </c>
      <c r="C7" s="3" t="s">
        <v>8</v>
      </c>
      <c r="D7" s="2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5" t="s">
        <v>17</v>
      </c>
      <c r="M7" s="12" t="s">
        <v>201</v>
      </c>
      <c r="N7" s="12" t="s">
        <v>200</v>
      </c>
      <c r="O7" s="29" t="s">
        <v>3</v>
      </c>
      <c r="P7" s="29" t="s">
        <v>4</v>
      </c>
    </row>
    <row r="8" spans="1:16" ht="102" x14ac:dyDescent="0.2">
      <c r="A8" s="30">
        <v>1</v>
      </c>
      <c r="B8" s="31" t="s">
        <v>18</v>
      </c>
      <c r="C8" s="32" t="s">
        <v>19</v>
      </c>
      <c r="D8" s="31" t="s">
        <v>20</v>
      </c>
      <c r="E8" s="31">
        <v>25</v>
      </c>
      <c r="F8" s="31">
        <v>2</v>
      </c>
      <c r="G8" s="31">
        <v>2</v>
      </c>
      <c r="H8" s="31">
        <v>2</v>
      </c>
      <c r="I8" s="31">
        <v>7</v>
      </c>
      <c r="J8" s="31">
        <v>6</v>
      </c>
      <c r="K8" s="31">
        <v>3</v>
      </c>
      <c r="L8" s="6">
        <f>+SUM(E8:K8)</f>
        <v>47</v>
      </c>
      <c r="M8" s="13">
        <v>11627</v>
      </c>
      <c r="N8" s="16">
        <f>+L8*M8</f>
        <v>546469</v>
      </c>
      <c r="O8" s="18"/>
      <c r="P8" s="19">
        <f>+L8*O8</f>
        <v>0</v>
      </c>
    </row>
    <row r="9" spans="1:16" ht="38.25" x14ac:dyDescent="0.2">
      <c r="A9" s="30">
        <v>2</v>
      </c>
      <c r="B9" s="31" t="s">
        <v>21</v>
      </c>
      <c r="C9" s="32" t="s">
        <v>22</v>
      </c>
      <c r="D9" s="33" t="s">
        <v>23</v>
      </c>
      <c r="E9" s="33">
        <v>1</v>
      </c>
      <c r="F9" s="33">
        <v>6</v>
      </c>
      <c r="G9" s="33">
        <v>1</v>
      </c>
      <c r="H9" s="33">
        <v>2</v>
      </c>
      <c r="I9" s="33">
        <v>9</v>
      </c>
      <c r="J9" s="33">
        <v>6</v>
      </c>
      <c r="K9" s="33">
        <v>3</v>
      </c>
      <c r="L9" s="6">
        <f t="shared" ref="L9:L72" si="0">+SUM(E9:K9)</f>
        <v>28</v>
      </c>
      <c r="M9" s="13">
        <v>3734</v>
      </c>
      <c r="N9" s="16">
        <f t="shared" ref="N9:N72" si="1">+L9*M9</f>
        <v>104552</v>
      </c>
      <c r="O9" s="18"/>
      <c r="P9" s="19">
        <f>+L9*O9</f>
        <v>0</v>
      </c>
    </row>
    <row r="10" spans="1:16" ht="63.75" x14ac:dyDescent="0.2">
      <c r="A10" s="30">
        <v>3</v>
      </c>
      <c r="B10" s="31" t="s">
        <v>24</v>
      </c>
      <c r="C10" s="32" t="s">
        <v>25</v>
      </c>
      <c r="D10" s="31" t="s">
        <v>26</v>
      </c>
      <c r="E10" s="31">
        <v>35</v>
      </c>
      <c r="F10" s="31">
        <v>3</v>
      </c>
      <c r="G10" s="31">
        <v>1</v>
      </c>
      <c r="H10" s="31">
        <v>1</v>
      </c>
      <c r="I10" s="31">
        <v>4</v>
      </c>
      <c r="J10" s="31">
        <v>5</v>
      </c>
      <c r="K10" s="31">
        <v>2</v>
      </c>
      <c r="L10" s="6">
        <f t="shared" si="0"/>
        <v>51</v>
      </c>
      <c r="M10" s="13">
        <v>16152</v>
      </c>
      <c r="N10" s="16">
        <f t="shared" si="1"/>
        <v>823752</v>
      </c>
      <c r="O10" s="18"/>
      <c r="P10" s="19">
        <f>+L10*O10</f>
        <v>0</v>
      </c>
    </row>
    <row r="11" spans="1:16" ht="102" x14ac:dyDescent="0.2">
      <c r="A11" s="30">
        <v>4</v>
      </c>
      <c r="B11" s="31" t="s">
        <v>27</v>
      </c>
      <c r="C11" s="32" t="s">
        <v>28</v>
      </c>
      <c r="D11" s="31" t="s">
        <v>29</v>
      </c>
      <c r="E11" s="31">
        <v>35</v>
      </c>
      <c r="F11" s="31">
        <v>4</v>
      </c>
      <c r="G11" s="31">
        <v>1</v>
      </c>
      <c r="H11" s="31">
        <v>4</v>
      </c>
      <c r="I11" s="31">
        <v>5</v>
      </c>
      <c r="J11" s="31">
        <v>9</v>
      </c>
      <c r="K11" s="31">
        <v>2</v>
      </c>
      <c r="L11" s="6">
        <f t="shared" si="0"/>
        <v>60</v>
      </c>
      <c r="M11" s="13">
        <v>14789</v>
      </c>
      <c r="N11" s="16">
        <f t="shared" si="1"/>
        <v>887340</v>
      </c>
      <c r="O11" s="18"/>
      <c r="P11" s="19">
        <f>+L11*O11</f>
        <v>0</v>
      </c>
    </row>
    <row r="12" spans="1:16" ht="114.75" x14ac:dyDescent="0.2">
      <c r="A12" s="30">
        <v>5</v>
      </c>
      <c r="B12" s="31" t="s">
        <v>30</v>
      </c>
      <c r="C12" s="32" t="s">
        <v>203</v>
      </c>
      <c r="D12" s="31" t="s">
        <v>26</v>
      </c>
      <c r="E12" s="31">
        <v>25</v>
      </c>
      <c r="F12" s="31"/>
      <c r="G12" s="31"/>
      <c r="H12" s="31"/>
      <c r="I12" s="31"/>
      <c r="J12" s="31">
        <v>2</v>
      </c>
      <c r="K12" s="31"/>
      <c r="L12" s="6">
        <f t="shared" si="0"/>
        <v>27</v>
      </c>
      <c r="M12" s="13">
        <v>20736</v>
      </c>
      <c r="N12" s="16">
        <f t="shared" si="1"/>
        <v>559872</v>
      </c>
      <c r="O12" s="18"/>
      <c r="P12" s="19">
        <f>+L12*O12</f>
        <v>0</v>
      </c>
    </row>
    <row r="13" spans="1:16" ht="102" x14ac:dyDescent="0.2">
      <c r="A13" s="30">
        <v>6</v>
      </c>
      <c r="B13" s="31" t="s">
        <v>31</v>
      </c>
      <c r="C13" s="32" t="s">
        <v>204</v>
      </c>
      <c r="D13" s="31" t="s">
        <v>32</v>
      </c>
      <c r="E13" s="31">
        <v>12</v>
      </c>
      <c r="F13" s="31">
        <v>3</v>
      </c>
      <c r="G13" s="31">
        <v>2</v>
      </c>
      <c r="H13" s="31">
        <v>2</v>
      </c>
      <c r="I13" s="31">
        <v>5</v>
      </c>
      <c r="J13" s="31">
        <v>18</v>
      </c>
      <c r="K13" s="31">
        <v>3</v>
      </c>
      <c r="L13" s="6">
        <f t="shared" si="0"/>
        <v>45</v>
      </c>
      <c r="M13" s="13">
        <v>8359</v>
      </c>
      <c r="N13" s="16">
        <f t="shared" si="1"/>
        <v>376155</v>
      </c>
      <c r="O13" s="18"/>
      <c r="P13" s="19">
        <f>+L13*O13</f>
        <v>0</v>
      </c>
    </row>
    <row r="14" spans="1:16" ht="114.75" x14ac:dyDescent="0.2">
      <c r="A14" s="30">
        <v>7</v>
      </c>
      <c r="B14" s="31" t="s">
        <v>33</v>
      </c>
      <c r="C14" s="32" t="s">
        <v>34</v>
      </c>
      <c r="D14" s="31" t="s">
        <v>26</v>
      </c>
      <c r="E14" s="31">
        <v>24</v>
      </c>
      <c r="F14" s="31">
        <v>2</v>
      </c>
      <c r="G14" s="31">
        <v>1</v>
      </c>
      <c r="H14" s="31"/>
      <c r="I14" s="31">
        <v>4</v>
      </c>
      <c r="J14" s="31">
        <v>6</v>
      </c>
      <c r="K14" s="31">
        <v>1</v>
      </c>
      <c r="L14" s="6">
        <f t="shared" si="0"/>
        <v>38</v>
      </c>
      <c r="M14" s="13">
        <v>14004</v>
      </c>
      <c r="N14" s="16">
        <f t="shared" si="1"/>
        <v>532152</v>
      </c>
      <c r="O14" s="18"/>
      <c r="P14" s="19">
        <f>+L14*O14</f>
        <v>0</v>
      </c>
    </row>
    <row r="15" spans="1:16" ht="38.25" x14ac:dyDescent="0.2">
      <c r="A15" s="30">
        <v>8</v>
      </c>
      <c r="B15" s="31" t="s">
        <v>35</v>
      </c>
      <c r="C15" s="32" t="s">
        <v>36</v>
      </c>
      <c r="D15" s="31" t="s">
        <v>37</v>
      </c>
      <c r="E15" s="31">
        <v>16</v>
      </c>
      <c r="F15" s="31">
        <v>5</v>
      </c>
      <c r="G15" s="31"/>
      <c r="H15" s="31">
        <v>4</v>
      </c>
      <c r="I15" s="31">
        <v>6</v>
      </c>
      <c r="J15" s="31">
        <v>18</v>
      </c>
      <c r="K15" s="31"/>
      <c r="L15" s="6">
        <f t="shared" si="0"/>
        <v>49</v>
      </c>
      <c r="M15" s="13">
        <v>7889</v>
      </c>
      <c r="N15" s="16">
        <f t="shared" si="1"/>
        <v>386561</v>
      </c>
      <c r="O15" s="18"/>
      <c r="P15" s="19">
        <f>+L15*O15</f>
        <v>0</v>
      </c>
    </row>
    <row r="16" spans="1:16" ht="102" x14ac:dyDescent="0.2">
      <c r="A16" s="30">
        <v>9</v>
      </c>
      <c r="B16" s="31" t="s">
        <v>38</v>
      </c>
      <c r="C16" s="32" t="s">
        <v>39</v>
      </c>
      <c r="D16" s="31" t="s">
        <v>26</v>
      </c>
      <c r="E16" s="31">
        <v>22</v>
      </c>
      <c r="F16" s="31">
        <v>1</v>
      </c>
      <c r="G16" s="31">
        <v>1</v>
      </c>
      <c r="H16" s="31"/>
      <c r="I16" s="31">
        <v>3</v>
      </c>
      <c r="J16" s="31">
        <v>2</v>
      </c>
      <c r="K16" s="31">
        <v>1</v>
      </c>
      <c r="L16" s="6">
        <f t="shared" si="0"/>
        <v>30</v>
      </c>
      <c r="M16" s="13">
        <v>11503</v>
      </c>
      <c r="N16" s="16">
        <f t="shared" si="1"/>
        <v>345090</v>
      </c>
      <c r="O16" s="18"/>
      <c r="P16" s="19">
        <f>+L16*O16</f>
        <v>0</v>
      </c>
    </row>
    <row r="17" spans="1:16" ht="127.5" x14ac:dyDescent="0.2">
      <c r="A17" s="30">
        <v>10</v>
      </c>
      <c r="B17" s="31" t="s">
        <v>40</v>
      </c>
      <c r="C17" s="32" t="s">
        <v>41</v>
      </c>
      <c r="D17" s="31" t="s">
        <v>42</v>
      </c>
      <c r="E17" s="31">
        <v>35</v>
      </c>
      <c r="F17" s="31">
        <v>2</v>
      </c>
      <c r="G17" s="31">
        <v>2</v>
      </c>
      <c r="H17" s="31">
        <v>4</v>
      </c>
      <c r="I17" s="31">
        <v>6</v>
      </c>
      <c r="J17" s="31">
        <v>8</v>
      </c>
      <c r="K17" s="31">
        <v>4</v>
      </c>
      <c r="L17" s="6">
        <f t="shared" si="0"/>
        <v>61</v>
      </c>
      <c r="M17" s="13">
        <v>10963</v>
      </c>
      <c r="N17" s="16">
        <f t="shared" si="1"/>
        <v>668743</v>
      </c>
      <c r="O17" s="18"/>
      <c r="P17" s="19">
        <f>+L17*O17</f>
        <v>0</v>
      </c>
    </row>
    <row r="18" spans="1:16" ht="38.25" x14ac:dyDescent="0.2">
      <c r="A18" s="30">
        <v>11</v>
      </c>
      <c r="B18" s="31" t="s">
        <v>43</v>
      </c>
      <c r="C18" s="32" t="s">
        <v>44</v>
      </c>
      <c r="D18" s="31" t="s">
        <v>26</v>
      </c>
      <c r="E18" s="31">
        <v>16</v>
      </c>
      <c r="F18" s="31"/>
      <c r="G18" s="31">
        <v>1</v>
      </c>
      <c r="H18" s="31">
        <v>1</v>
      </c>
      <c r="I18" s="31">
        <v>3</v>
      </c>
      <c r="J18" s="31">
        <v>6</v>
      </c>
      <c r="K18" s="31">
        <v>1</v>
      </c>
      <c r="L18" s="6">
        <f t="shared" si="0"/>
        <v>28</v>
      </c>
      <c r="M18" s="13">
        <v>34374</v>
      </c>
      <c r="N18" s="16">
        <f t="shared" si="1"/>
        <v>962472</v>
      </c>
      <c r="O18" s="18"/>
      <c r="P18" s="19">
        <f>+L18*O18</f>
        <v>0</v>
      </c>
    </row>
    <row r="19" spans="1:16" ht="63.75" x14ac:dyDescent="0.2">
      <c r="A19" s="30">
        <v>12</v>
      </c>
      <c r="B19" s="31" t="s">
        <v>45</v>
      </c>
      <c r="C19" s="32" t="s">
        <v>46</v>
      </c>
      <c r="D19" s="31" t="s">
        <v>42</v>
      </c>
      <c r="E19" s="31">
        <v>2</v>
      </c>
      <c r="F19" s="31"/>
      <c r="G19" s="31"/>
      <c r="H19" s="31"/>
      <c r="I19" s="31"/>
      <c r="J19" s="31"/>
      <c r="K19" s="31"/>
      <c r="L19" s="6">
        <f t="shared" si="0"/>
        <v>2</v>
      </c>
      <c r="M19" s="13">
        <v>20750</v>
      </c>
      <c r="N19" s="16">
        <f t="shared" si="1"/>
        <v>41500</v>
      </c>
      <c r="O19" s="18"/>
      <c r="P19" s="19">
        <f>+L19*O19</f>
        <v>0</v>
      </c>
    </row>
    <row r="20" spans="1:16" ht="51" x14ac:dyDescent="0.2">
      <c r="A20" s="30">
        <v>13</v>
      </c>
      <c r="B20" s="31" t="s">
        <v>47</v>
      </c>
      <c r="C20" s="32" t="s">
        <v>48</v>
      </c>
      <c r="D20" s="31" t="s">
        <v>26</v>
      </c>
      <c r="E20" s="31">
        <v>20</v>
      </c>
      <c r="F20" s="31">
        <v>4</v>
      </c>
      <c r="G20" s="31"/>
      <c r="H20" s="31"/>
      <c r="I20" s="31">
        <v>5</v>
      </c>
      <c r="J20" s="31"/>
      <c r="K20" s="31">
        <v>2</v>
      </c>
      <c r="L20" s="6">
        <f t="shared" si="0"/>
        <v>31</v>
      </c>
      <c r="M20" s="13">
        <v>30919</v>
      </c>
      <c r="N20" s="16">
        <f t="shared" si="1"/>
        <v>958489</v>
      </c>
      <c r="O20" s="18"/>
      <c r="P20" s="19">
        <f>+L20*O20</f>
        <v>0</v>
      </c>
    </row>
    <row r="21" spans="1:16" ht="38.25" x14ac:dyDescent="0.2">
      <c r="A21" s="30">
        <v>14</v>
      </c>
      <c r="B21" s="31" t="s">
        <v>49</v>
      </c>
      <c r="C21" s="32" t="s">
        <v>50</v>
      </c>
      <c r="D21" s="31" t="s">
        <v>42</v>
      </c>
      <c r="E21" s="31">
        <v>7</v>
      </c>
      <c r="F21" s="31"/>
      <c r="G21" s="31">
        <v>1</v>
      </c>
      <c r="H21" s="31"/>
      <c r="I21" s="31"/>
      <c r="J21" s="31"/>
      <c r="K21" s="31">
        <v>2</v>
      </c>
      <c r="L21" s="6">
        <f t="shared" si="0"/>
        <v>10</v>
      </c>
      <c r="M21" s="13">
        <v>19812</v>
      </c>
      <c r="N21" s="16">
        <f t="shared" si="1"/>
        <v>198120</v>
      </c>
      <c r="O21" s="18"/>
      <c r="P21" s="19">
        <f>+L21*O21</f>
        <v>0</v>
      </c>
    </row>
    <row r="22" spans="1:16" ht="102" x14ac:dyDescent="0.2">
      <c r="A22" s="30">
        <v>15</v>
      </c>
      <c r="B22" s="31" t="s">
        <v>51</v>
      </c>
      <c r="C22" s="32" t="s">
        <v>52</v>
      </c>
      <c r="D22" s="31" t="s">
        <v>26</v>
      </c>
      <c r="E22" s="31">
        <v>10</v>
      </c>
      <c r="F22" s="31">
        <v>5</v>
      </c>
      <c r="G22" s="31"/>
      <c r="H22" s="31"/>
      <c r="I22" s="31"/>
      <c r="J22" s="31">
        <v>7</v>
      </c>
      <c r="K22" s="31"/>
      <c r="L22" s="6">
        <f t="shared" si="0"/>
        <v>22</v>
      </c>
      <c r="M22" s="13">
        <v>78872</v>
      </c>
      <c r="N22" s="16">
        <f t="shared" si="1"/>
        <v>1735184</v>
      </c>
      <c r="O22" s="18"/>
      <c r="P22" s="19">
        <f>+L22*O22</f>
        <v>0</v>
      </c>
    </row>
    <row r="23" spans="1:16" ht="38.25" x14ac:dyDescent="0.2">
      <c r="A23" s="30">
        <v>16</v>
      </c>
      <c r="B23" s="31" t="s">
        <v>53</v>
      </c>
      <c r="C23" s="32" t="s">
        <v>54</v>
      </c>
      <c r="D23" s="31" t="s">
        <v>55</v>
      </c>
      <c r="E23" s="31">
        <v>2</v>
      </c>
      <c r="F23" s="31"/>
      <c r="G23" s="31"/>
      <c r="H23" s="31"/>
      <c r="I23" s="31"/>
      <c r="J23" s="31">
        <v>2</v>
      </c>
      <c r="K23" s="31"/>
      <c r="L23" s="6">
        <f t="shared" si="0"/>
        <v>4</v>
      </c>
      <c r="M23" s="13">
        <v>33861</v>
      </c>
      <c r="N23" s="16">
        <f t="shared" si="1"/>
        <v>135444</v>
      </c>
      <c r="O23" s="18"/>
      <c r="P23" s="19">
        <f>+L23*O23</f>
        <v>0</v>
      </c>
    </row>
    <row r="24" spans="1:16" ht="38.25" x14ac:dyDescent="0.2">
      <c r="A24" s="30">
        <v>17</v>
      </c>
      <c r="B24" s="31" t="s">
        <v>56</v>
      </c>
      <c r="C24" s="34" t="s">
        <v>57</v>
      </c>
      <c r="D24" s="31" t="s">
        <v>26</v>
      </c>
      <c r="E24" s="31">
        <v>14</v>
      </c>
      <c r="F24" s="31"/>
      <c r="G24" s="31"/>
      <c r="H24" s="31"/>
      <c r="I24" s="31"/>
      <c r="J24" s="31">
        <v>4</v>
      </c>
      <c r="K24" s="31"/>
      <c r="L24" s="6">
        <f t="shared" si="0"/>
        <v>18</v>
      </c>
      <c r="M24" s="13">
        <v>21929</v>
      </c>
      <c r="N24" s="16">
        <f t="shared" si="1"/>
        <v>394722</v>
      </c>
      <c r="O24" s="18"/>
      <c r="P24" s="19">
        <f>+L24*O24</f>
        <v>0</v>
      </c>
    </row>
    <row r="25" spans="1:16" ht="38.25" x14ac:dyDescent="0.2">
      <c r="A25" s="30">
        <v>18</v>
      </c>
      <c r="B25" s="31" t="s">
        <v>58</v>
      </c>
      <c r="C25" s="32" t="s">
        <v>59</v>
      </c>
      <c r="D25" s="31" t="s">
        <v>26</v>
      </c>
      <c r="E25" s="31">
        <v>1</v>
      </c>
      <c r="F25" s="31"/>
      <c r="G25" s="31"/>
      <c r="H25" s="31"/>
      <c r="I25" s="31">
        <v>1</v>
      </c>
      <c r="J25" s="31">
        <v>3</v>
      </c>
      <c r="K25" s="31"/>
      <c r="L25" s="6">
        <f t="shared" si="0"/>
        <v>5</v>
      </c>
      <c r="M25" s="13">
        <v>39040</v>
      </c>
      <c r="N25" s="16">
        <f t="shared" si="1"/>
        <v>195200</v>
      </c>
      <c r="O25" s="18"/>
      <c r="P25" s="19">
        <f>+L25*O25</f>
        <v>0</v>
      </c>
    </row>
    <row r="26" spans="1:16" ht="76.5" x14ac:dyDescent="0.2">
      <c r="A26" s="30">
        <v>19</v>
      </c>
      <c r="B26" s="31" t="s">
        <v>60</v>
      </c>
      <c r="C26" s="32" t="s">
        <v>61</v>
      </c>
      <c r="D26" s="31" t="s">
        <v>62</v>
      </c>
      <c r="E26" s="31">
        <v>4</v>
      </c>
      <c r="F26" s="31"/>
      <c r="G26" s="31"/>
      <c r="H26" s="31"/>
      <c r="I26" s="31"/>
      <c r="J26" s="31"/>
      <c r="K26" s="31"/>
      <c r="L26" s="6">
        <f t="shared" si="0"/>
        <v>4</v>
      </c>
      <c r="M26" s="13">
        <v>12622</v>
      </c>
      <c r="N26" s="16">
        <f t="shared" si="1"/>
        <v>50488</v>
      </c>
      <c r="O26" s="18"/>
      <c r="P26" s="19">
        <f>+L26*O26</f>
        <v>0</v>
      </c>
    </row>
    <row r="27" spans="1:16" ht="63.75" x14ac:dyDescent="0.2">
      <c r="A27" s="30">
        <v>20</v>
      </c>
      <c r="B27" s="31" t="s">
        <v>63</v>
      </c>
      <c r="C27" s="32" t="s">
        <v>64</v>
      </c>
      <c r="D27" s="31" t="s">
        <v>42</v>
      </c>
      <c r="E27" s="31">
        <v>33</v>
      </c>
      <c r="F27" s="31">
        <v>2</v>
      </c>
      <c r="G27" s="31">
        <v>1</v>
      </c>
      <c r="H27" s="31">
        <v>4</v>
      </c>
      <c r="I27" s="31">
        <v>2</v>
      </c>
      <c r="J27" s="31">
        <v>12</v>
      </c>
      <c r="K27" s="31">
        <v>2</v>
      </c>
      <c r="L27" s="6">
        <f t="shared" si="0"/>
        <v>56</v>
      </c>
      <c r="M27" s="13">
        <v>15187</v>
      </c>
      <c r="N27" s="16">
        <f t="shared" si="1"/>
        <v>850472</v>
      </c>
      <c r="O27" s="18"/>
      <c r="P27" s="19">
        <f>+L27*O27</f>
        <v>0</v>
      </c>
    </row>
    <row r="28" spans="1:16" ht="102" x14ac:dyDescent="0.2">
      <c r="A28" s="30">
        <v>21</v>
      </c>
      <c r="B28" s="31" t="s">
        <v>65</v>
      </c>
      <c r="C28" s="32" t="s">
        <v>66</v>
      </c>
      <c r="D28" s="31" t="s">
        <v>67</v>
      </c>
      <c r="E28" s="31">
        <v>20</v>
      </c>
      <c r="F28" s="31">
        <v>2</v>
      </c>
      <c r="G28" s="31"/>
      <c r="H28" s="31">
        <v>1</v>
      </c>
      <c r="I28" s="31">
        <v>4</v>
      </c>
      <c r="J28" s="31">
        <v>3</v>
      </c>
      <c r="K28" s="31">
        <v>1</v>
      </c>
      <c r="L28" s="6">
        <f t="shared" si="0"/>
        <v>31</v>
      </c>
      <c r="M28" s="13">
        <v>14224</v>
      </c>
      <c r="N28" s="16">
        <f t="shared" si="1"/>
        <v>440944</v>
      </c>
      <c r="O28" s="18"/>
      <c r="P28" s="19">
        <f>+L28*O28</f>
        <v>0</v>
      </c>
    </row>
    <row r="29" spans="1:16" ht="102" x14ac:dyDescent="0.2">
      <c r="A29" s="30">
        <v>22</v>
      </c>
      <c r="B29" s="31" t="s">
        <v>68</v>
      </c>
      <c r="C29" s="32" t="s">
        <v>69</v>
      </c>
      <c r="D29" s="31" t="s">
        <v>70</v>
      </c>
      <c r="E29" s="31">
        <v>10</v>
      </c>
      <c r="F29" s="31">
        <v>2</v>
      </c>
      <c r="G29" s="31">
        <v>1</v>
      </c>
      <c r="H29" s="31">
        <v>1</v>
      </c>
      <c r="I29" s="31">
        <v>3</v>
      </c>
      <c r="J29" s="31">
        <v>9</v>
      </c>
      <c r="K29" s="31">
        <v>2</v>
      </c>
      <c r="L29" s="6">
        <f t="shared" si="0"/>
        <v>28</v>
      </c>
      <c r="M29" s="13">
        <v>21402</v>
      </c>
      <c r="N29" s="16">
        <f t="shared" si="1"/>
        <v>599256</v>
      </c>
      <c r="O29" s="18"/>
      <c r="P29" s="19">
        <f>+L29*O29</f>
        <v>0</v>
      </c>
    </row>
    <row r="30" spans="1:16" ht="38.25" x14ac:dyDescent="0.2">
      <c r="A30" s="30">
        <v>23</v>
      </c>
      <c r="B30" s="31" t="s">
        <v>71</v>
      </c>
      <c r="C30" s="32" t="s">
        <v>72</v>
      </c>
      <c r="D30" s="31" t="s">
        <v>73</v>
      </c>
      <c r="E30" s="31">
        <v>30</v>
      </c>
      <c r="F30" s="31">
        <v>3</v>
      </c>
      <c r="G30" s="31">
        <v>1</v>
      </c>
      <c r="H30" s="31">
        <v>2</v>
      </c>
      <c r="I30" s="31">
        <v>4</v>
      </c>
      <c r="J30" s="31">
        <v>6</v>
      </c>
      <c r="K30" s="31">
        <v>1</v>
      </c>
      <c r="L30" s="6">
        <f t="shared" si="0"/>
        <v>47</v>
      </c>
      <c r="M30" s="13">
        <v>5673</v>
      </c>
      <c r="N30" s="16">
        <f t="shared" si="1"/>
        <v>266631</v>
      </c>
      <c r="O30" s="18"/>
      <c r="P30" s="19">
        <f>+L30*O30</f>
        <v>0</v>
      </c>
    </row>
    <row r="31" spans="1:16" ht="51" x14ac:dyDescent="0.2">
      <c r="A31" s="30">
        <v>24</v>
      </c>
      <c r="B31" s="31" t="s">
        <v>74</v>
      </c>
      <c r="C31" s="34" t="s">
        <v>75</v>
      </c>
      <c r="D31" s="31" t="s">
        <v>73</v>
      </c>
      <c r="E31" s="31">
        <v>30</v>
      </c>
      <c r="F31" s="31">
        <v>3</v>
      </c>
      <c r="G31" s="31">
        <v>1</v>
      </c>
      <c r="H31" s="31">
        <v>1</v>
      </c>
      <c r="I31" s="31">
        <v>6</v>
      </c>
      <c r="J31" s="31">
        <v>6</v>
      </c>
      <c r="K31" s="31">
        <v>1</v>
      </c>
      <c r="L31" s="6">
        <f t="shared" si="0"/>
        <v>48</v>
      </c>
      <c r="M31" s="13">
        <v>10887</v>
      </c>
      <c r="N31" s="16">
        <f t="shared" si="1"/>
        <v>522576</v>
      </c>
      <c r="O31" s="18"/>
      <c r="P31" s="19">
        <f>+L31*O31</f>
        <v>0</v>
      </c>
    </row>
    <row r="32" spans="1:16" ht="51" x14ac:dyDescent="0.2">
      <c r="A32" s="30">
        <v>25</v>
      </c>
      <c r="B32" s="31" t="s">
        <v>76</v>
      </c>
      <c r="C32" s="34" t="s">
        <v>77</v>
      </c>
      <c r="D32" s="31" t="s">
        <v>73</v>
      </c>
      <c r="E32" s="31">
        <v>20</v>
      </c>
      <c r="F32" s="31"/>
      <c r="G32" s="31"/>
      <c r="H32" s="31"/>
      <c r="I32" s="31">
        <v>4</v>
      </c>
      <c r="J32" s="31">
        <v>6</v>
      </c>
      <c r="K32" s="31"/>
      <c r="L32" s="6">
        <f t="shared" si="0"/>
        <v>30</v>
      </c>
      <c r="M32" s="13">
        <v>12011</v>
      </c>
      <c r="N32" s="16">
        <f t="shared" si="1"/>
        <v>360330</v>
      </c>
      <c r="O32" s="18"/>
      <c r="P32" s="19">
        <f>+L32*O32</f>
        <v>0</v>
      </c>
    </row>
    <row r="33" spans="1:16" ht="51" x14ac:dyDescent="0.2">
      <c r="A33" s="30">
        <v>26</v>
      </c>
      <c r="B33" s="31" t="s">
        <v>78</v>
      </c>
      <c r="C33" s="32" t="s">
        <v>79</v>
      </c>
      <c r="D33" s="31" t="s">
        <v>73</v>
      </c>
      <c r="E33" s="31">
        <v>25</v>
      </c>
      <c r="F33" s="31">
        <v>1</v>
      </c>
      <c r="G33" s="31">
        <v>2</v>
      </c>
      <c r="H33" s="31">
        <v>1</v>
      </c>
      <c r="I33" s="31">
        <v>2</v>
      </c>
      <c r="J33" s="31">
        <v>6</v>
      </c>
      <c r="K33" s="31"/>
      <c r="L33" s="6">
        <f t="shared" si="0"/>
        <v>37</v>
      </c>
      <c r="M33" s="13">
        <v>13664</v>
      </c>
      <c r="N33" s="16">
        <f t="shared" si="1"/>
        <v>505568</v>
      </c>
      <c r="O33" s="18"/>
      <c r="P33" s="19">
        <f>+L33*O33</f>
        <v>0</v>
      </c>
    </row>
    <row r="34" spans="1:16" ht="38.25" x14ac:dyDescent="0.2">
      <c r="A34" s="30">
        <v>27</v>
      </c>
      <c r="B34" s="31" t="s">
        <v>80</v>
      </c>
      <c r="C34" s="32" t="s">
        <v>81</v>
      </c>
      <c r="D34" s="31" t="s">
        <v>73</v>
      </c>
      <c r="E34" s="31">
        <v>30</v>
      </c>
      <c r="F34" s="31">
        <v>2</v>
      </c>
      <c r="G34" s="31">
        <v>2</v>
      </c>
      <c r="H34" s="31">
        <v>8</v>
      </c>
      <c r="I34" s="31">
        <v>8</v>
      </c>
      <c r="J34" s="31">
        <v>10</v>
      </c>
      <c r="K34" s="31">
        <v>2</v>
      </c>
      <c r="L34" s="6">
        <f t="shared" si="0"/>
        <v>62</v>
      </c>
      <c r="M34" s="13">
        <v>1189</v>
      </c>
      <c r="N34" s="16">
        <f t="shared" si="1"/>
        <v>73718</v>
      </c>
      <c r="O34" s="18"/>
      <c r="P34" s="19">
        <f>+L34*O34</f>
        <v>0</v>
      </c>
    </row>
    <row r="35" spans="1:16" ht="25.5" x14ac:dyDescent="0.2">
      <c r="A35" s="30">
        <v>28</v>
      </c>
      <c r="B35" s="31" t="s">
        <v>82</v>
      </c>
      <c r="C35" s="32" t="s">
        <v>83</v>
      </c>
      <c r="D35" s="31" t="s">
        <v>73</v>
      </c>
      <c r="E35" s="31">
        <v>45</v>
      </c>
      <c r="F35" s="31">
        <v>2</v>
      </c>
      <c r="G35" s="31"/>
      <c r="H35" s="31"/>
      <c r="I35" s="31">
        <v>8</v>
      </c>
      <c r="J35" s="31">
        <v>7</v>
      </c>
      <c r="K35" s="31"/>
      <c r="L35" s="6">
        <f t="shared" si="0"/>
        <v>62</v>
      </c>
      <c r="M35" s="13">
        <v>746</v>
      </c>
      <c r="N35" s="16">
        <f t="shared" si="1"/>
        <v>46252</v>
      </c>
      <c r="O35" s="18"/>
      <c r="P35" s="19">
        <f>+L35*O35</f>
        <v>0</v>
      </c>
    </row>
    <row r="36" spans="1:16" ht="76.5" x14ac:dyDescent="0.2">
      <c r="A36" s="30">
        <v>29</v>
      </c>
      <c r="B36" s="31" t="s">
        <v>84</v>
      </c>
      <c r="C36" s="32" t="s">
        <v>85</v>
      </c>
      <c r="D36" s="31" t="s">
        <v>73</v>
      </c>
      <c r="E36" s="31">
        <v>20</v>
      </c>
      <c r="F36" s="31">
        <v>2</v>
      </c>
      <c r="G36" s="31">
        <v>1</v>
      </c>
      <c r="H36" s="31"/>
      <c r="I36" s="31">
        <v>3</v>
      </c>
      <c r="J36" s="31">
        <v>6</v>
      </c>
      <c r="K36" s="31"/>
      <c r="L36" s="6">
        <f t="shared" si="0"/>
        <v>32</v>
      </c>
      <c r="M36" s="13">
        <v>5088</v>
      </c>
      <c r="N36" s="16">
        <f t="shared" si="1"/>
        <v>162816</v>
      </c>
      <c r="O36" s="18"/>
      <c r="P36" s="19">
        <f>+L36*O36</f>
        <v>0</v>
      </c>
    </row>
    <row r="37" spans="1:16" ht="76.5" x14ac:dyDescent="0.2">
      <c r="A37" s="30">
        <v>30</v>
      </c>
      <c r="B37" s="31" t="s">
        <v>86</v>
      </c>
      <c r="C37" s="32" t="s">
        <v>87</v>
      </c>
      <c r="D37" s="31" t="s">
        <v>73</v>
      </c>
      <c r="E37" s="31">
        <v>30</v>
      </c>
      <c r="F37" s="31">
        <v>2</v>
      </c>
      <c r="G37" s="31">
        <v>1</v>
      </c>
      <c r="H37" s="31">
        <v>2</v>
      </c>
      <c r="I37" s="31">
        <v>3</v>
      </c>
      <c r="J37" s="31">
        <v>6</v>
      </c>
      <c r="K37" s="31">
        <v>1</v>
      </c>
      <c r="L37" s="6">
        <f t="shared" si="0"/>
        <v>45</v>
      </c>
      <c r="M37" s="13">
        <v>6683</v>
      </c>
      <c r="N37" s="16">
        <f t="shared" si="1"/>
        <v>300735</v>
      </c>
      <c r="O37" s="18"/>
      <c r="P37" s="19">
        <f>+L37*O37</f>
        <v>0</v>
      </c>
    </row>
    <row r="38" spans="1:16" ht="63.75" x14ac:dyDescent="0.2">
      <c r="A38" s="30">
        <v>31</v>
      </c>
      <c r="B38" s="31" t="s">
        <v>88</v>
      </c>
      <c r="C38" s="32" t="s">
        <v>89</v>
      </c>
      <c r="D38" s="31" t="s">
        <v>73</v>
      </c>
      <c r="E38" s="31">
        <v>5</v>
      </c>
      <c r="F38" s="31"/>
      <c r="G38" s="31"/>
      <c r="H38" s="31"/>
      <c r="I38" s="31">
        <v>1</v>
      </c>
      <c r="J38" s="31">
        <v>3</v>
      </c>
      <c r="K38" s="31"/>
      <c r="L38" s="6">
        <f t="shared" si="0"/>
        <v>9</v>
      </c>
      <c r="M38" s="13">
        <v>3966</v>
      </c>
      <c r="N38" s="16">
        <f t="shared" si="1"/>
        <v>35694</v>
      </c>
      <c r="O38" s="18"/>
      <c r="P38" s="19">
        <f>+L38*O38</f>
        <v>0</v>
      </c>
    </row>
    <row r="39" spans="1:16" ht="51" x14ac:dyDescent="0.2">
      <c r="A39" s="30">
        <v>32</v>
      </c>
      <c r="B39" s="31" t="s">
        <v>90</v>
      </c>
      <c r="C39" s="32" t="s">
        <v>91</v>
      </c>
      <c r="D39" s="31" t="s">
        <v>73</v>
      </c>
      <c r="E39" s="31">
        <v>45</v>
      </c>
      <c r="F39" s="31">
        <v>4</v>
      </c>
      <c r="G39" s="31">
        <v>2</v>
      </c>
      <c r="H39" s="31">
        <v>1</v>
      </c>
      <c r="I39" s="31">
        <v>6</v>
      </c>
      <c r="J39" s="31">
        <v>10</v>
      </c>
      <c r="K39" s="31">
        <v>2</v>
      </c>
      <c r="L39" s="6">
        <f t="shared" si="0"/>
        <v>70</v>
      </c>
      <c r="M39" s="13">
        <v>11893</v>
      </c>
      <c r="N39" s="16">
        <f t="shared" si="1"/>
        <v>832510</v>
      </c>
      <c r="O39" s="18"/>
      <c r="P39" s="19">
        <f>+L39*O39</f>
        <v>0</v>
      </c>
    </row>
    <row r="40" spans="1:16" ht="38.25" x14ac:dyDescent="0.2">
      <c r="A40" s="30">
        <v>33</v>
      </c>
      <c r="B40" s="31" t="s">
        <v>92</v>
      </c>
      <c r="C40" s="32" t="s">
        <v>93</v>
      </c>
      <c r="D40" s="31" t="s">
        <v>73</v>
      </c>
      <c r="E40" s="31">
        <v>5</v>
      </c>
      <c r="F40" s="31"/>
      <c r="G40" s="31"/>
      <c r="H40" s="31"/>
      <c r="I40" s="31">
        <v>1</v>
      </c>
      <c r="J40" s="31">
        <v>4</v>
      </c>
      <c r="K40" s="31"/>
      <c r="L40" s="6">
        <f t="shared" si="0"/>
        <v>10</v>
      </c>
      <c r="M40" s="13">
        <v>9658</v>
      </c>
      <c r="N40" s="16">
        <f t="shared" si="1"/>
        <v>96580</v>
      </c>
      <c r="O40" s="18"/>
      <c r="P40" s="19">
        <f>+L40*O40</f>
        <v>0</v>
      </c>
    </row>
    <row r="41" spans="1:16" ht="38.25" x14ac:dyDescent="0.2">
      <c r="A41" s="30">
        <v>34</v>
      </c>
      <c r="B41" s="31" t="s">
        <v>94</v>
      </c>
      <c r="C41" s="32" t="s">
        <v>93</v>
      </c>
      <c r="D41" s="31" t="s">
        <v>73</v>
      </c>
      <c r="E41" s="31">
        <v>10</v>
      </c>
      <c r="F41" s="31"/>
      <c r="G41" s="31"/>
      <c r="H41" s="31"/>
      <c r="I41" s="31">
        <v>1</v>
      </c>
      <c r="J41" s="31"/>
      <c r="K41" s="31"/>
      <c r="L41" s="6">
        <f t="shared" si="0"/>
        <v>11</v>
      </c>
      <c r="M41" s="13">
        <v>4809</v>
      </c>
      <c r="N41" s="16">
        <f t="shared" si="1"/>
        <v>52899</v>
      </c>
      <c r="O41" s="18"/>
      <c r="P41" s="19">
        <f>+L41*O41</f>
        <v>0</v>
      </c>
    </row>
    <row r="42" spans="1:16" ht="51" x14ac:dyDescent="0.2">
      <c r="A42" s="30">
        <v>35</v>
      </c>
      <c r="B42" s="31" t="s">
        <v>95</v>
      </c>
      <c r="C42" s="32" t="s">
        <v>96</v>
      </c>
      <c r="D42" s="31" t="s">
        <v>73</v>
      </c>
      <c r="E42" s="31">
        <v>6</v>
      </c>
      <c r="F42" s="31"/>
      <c r="G42" s="31"/>
      <c r="H42" s="31"/>
      <c r="I42" s="31"/>
      <c r="J42" s="31"/>
      <c r="K42" s="31"/>
      <c r="L42" s="6">
        <f t="shared" si="0"/>
        <v>6</v>
      </c>
      <c r="M42" s="13">
        <v>7877</v>
      </c>
      <c r="N42" s="16">
        <f t="shared" si="1"/>
        <v>47262</v>
      </c>
      <c r="O42" s="18"/>
      <c r="P42" s="19">
        <f>+L42*O42</f>
        <v>0</v>
      </c>
    </row>
    <row r="43" spans="1:16" ht="38.25" x14ac:dyDescent="0.2">
      <c r="A43" s="30">
        <v>36</v>
      </c>
      <c r="B43" s="31" t="s">
        <v>97</v>
      </c>
      <c r="C43" s="32" t="s">
        <v>98</v>
      </c>
      <c r="D43" s="31" t="s">
        <v>73</v>
      </c>
      <c r="E43" s="31">
        <v>10</v>
      </c>
      <c r="F43" s="31"/>
      <c r="G43" s="31"/>
      <c r="H43" s="31"/>
      <c r="I43" s="31"/>
      <c r="J43" s="31"/>
      <c r="K43" s="31"/>
      <c r="L43" s="6">
        <f t="shared" si="0"/>
        <v>10</v>
      </c>
      <c r="M43" s="13">
        <v>26110</v>
      </c>
      <c r="N43" s="16">
        <f t="shared" si="1"/>
        <v>261100</v>
      </c>
      <c r="O43" s="18"/>
      <c r="P43" s="19">
        <f>+L43*O43</f>
        <v>0</v>
      </c>
    </row>
    <row r="44" spans="1:16" ht="38.25" x14ac:dyDescent="0.2">
      <c r="A44" s="30">
        <v>37</v>
      </c>
      <c r="B44" s="31" t="s">
        <v>99</v>
      </c>
      <c r="C44" s="32" t="s">
        <v>100</v>
      </c>
      <c r="D44" s="31" t="s">
        <v>73</v>
      </c>
      <c r="E44" s="31">
        <v>10</v>
      </c>
      <c r="F44" s="31"/>
      <c r="G44" s="31"/>
      <c r="H44" s="31"/>
      <c r="I44" s="31"/>
      <c r="J44" s="31"/>
      <c r="K44" s="31"/>
      <c r="L44" s="6">
        <f t="shared" si="0"/>
        <v>10</v>
      </c>
      <c r="M44" s="13">
        <v>28091</v>
      </c>
      <c r="N44" s="16">
        <f t="shared" si="1"/>
        <v>280910</v>
      </c>
      <c r="O44" s="18"/>
      <c r="P44" s="19">
        <f>+L44*O44</f>
        <v>0</v>
      </c>
    </row>
    <row r="45" spans="1:16" ht="51" x14ac:dyDescent="0.2">
      <c r="A45" s="30">
        <v>38</v>
      </c>
      <c r="B45" s="31" t="s">
        <v>101</v>
      </c>
      <c r="C45" s="32" t="s">
        <v>102</v>
      </c>
      <c r="D45" s="31" t="s">
        <v>103</v>
      </c>
      <c r="E45" s="31">
        <v>80</v>
      </c>
      <c r="F45" s="31">
        <v>6</v>
      </c>
      <c r="G45" s="31">
        <v>4</v>
      </c>
      <c r="H45" s="31">
        <v>6</v>
      </c>
      <c r="I45" s="31">
        <v>13</v>
      </c>
      <c r="J45" s="31">
        <v>14</v>
      </c>
      <c r="K45" s="31">
        <v>10</v>
      </c>
      <c r="L45" s="6">
        <f t="shared" si="0"/>
        <v>133</v>
      </c>
      <c r="M45" s="13">
        <v>1769</v>
      </c>
      <c r="N45" s="16">
        <f t="shared" si="1"/>
        <v>235277</v>
      </c>
      <c r="O45" s="18"/>
      <c r="P45" s="19">
        <f>+L45*O45</f>
        <v>0</v>
      </c>
    </row>
    <row r="46" spans="1:16" ht="51" x14ac:dyDescent="0.2">
      <c r="A46" s="30">
        <v>39</v>
      </c>
      <c r="B46" s="31" t="s">
        <v>104</v>
      </c>
      <c r="C46" s="32" t="s">
        <v>105</v>
      </c>
      <c r="D46" s="31" t="s">
        <v>103</v>
      </c>
      <c r="E46" s="31">
        <v>80</v>
      </c>
      <c r="F46" s="31">
        <v>6</v>
      </c>
      <c r="G46" s="31"/>
      <c r="H46" s="31"/>
      <c r="I46" s="31">
        <v>5</v>
      </c>
      <c r="J46" s="31">
        <v>20</v>
      </c>
      <c r="K46" s="31">
        <v>10</v>
      </c>
      <c r="L46" s="6">
        <f t="shared" si="0"/>
        <v>121</v>
      </c>
      <c r="M46" s="13">
        <v>3957</v>
      </c>
      <c r="N46" s="16">
        <f t="shared" si="1"/>
        <v>478797</v>
      </c>
      <c r="O46" s="18"/>
      <c r="P46" s="19">
        <f>+L46*O46</f>
        <v>0</v>
      </c>
    </row>
    <row r="47" spans="1:16" ht="51" x14ac:dyDescent="0.2">
      <c r="A47" s="30">
        <v>40</v>
      </c>
      <c r="B47" s="31" t="s">
        <v>106</v>
      </c>
      <c r="C47" s="32" t="s">
        <v>107</v>
      </c>
      <c r="D47" s="31" t="s">
        <v>103</v>
      </c>
      <c r="E47" s="31">
        <v>80</v>
      </c>
      <c r="F47" s="31"/>
      <c r="G47" s="31"/>
      <c r="H47" s="31">
        <v>3</v>
      </c>
      <c r="I47" s="31"/>
      <c r="J47" s="31">
        <v>10</v>
      </c>
      <c r="K47" s="31">
        <v>10</v>
      </c>
      <c r="L47" s="6">
        <f t="shared" si="0"/>
        <v>103</v>
      </c>
      <c r="M47" s="13">
        <v>4205</v>
      </c>
      <c r="N47" s="16">
        <f t="shared" si="1"/>
        <v>433115</v>
      </c>
      <c r="O47" s="18"/>
      <c r="P47" s="19">
        <f>+L47*O47</f>
        <v>0</v>
      </c>
    </row>
    <row r="48" spans="1:16" ht="51" x14ac:dyDescent="0.2">
      <c r="A48" s="30">
        <v>41</v>
      </c>
      <c r="B48" s="31" t="s">
        <v>108</v>
      </c>
      <c r="C48" s="32" t="s">
        <v>109</v>
      </c>
      <c r="D48" s="31" t="s">
        <v>103</v>
      </c>
      <c r="E48" s="31">
        <v>80</v>
      </c>
      <c r="F48" s="31">
        <v>10</v>
      </c>
      <c r="G48" s="31"/>
      <c r="H48" s="31"/>
      <c r="I48" s="31"/>
      <c r="J48" s="31">
        <v>10</v>
      </c>
      <c r="K48" s="31"/>
      <c r="L48" s="6">
        <f t="shared" si="0"/>
        <v>100</v>
      </c>
      <c r="M48" s="13">
        <v>4377</v>
      </c>
      <c r="N48" s="16">
        <f t="shared" si="1"/>
        <v>437700</v>
      </c>
      <c r="O48" s="18"/>
      <c r="P48" s="19">
        <f>+L48*O48</f>
        <v>0</v>
      </c>
    </row>
    <row r="49" spans="1:16" ht="63.75" x14ac:dyDescent="0.2">
      <c r="A49" s="30">
        <v>42</v>
      </c>
      <c r="B49" s="31" t="s">
        <v>110</v>
      </c>
      <c r="C49" s="32" t="s">
        <v>111</v>
      </c>
      <c r="D49" s="31" t="s">
        <v>103</v>
      </c>
      <c r="E49" s="31">
        <v>4</v>
      </c>
      <c r="F49" s="31"/>
      <c r="G49" s="31"/>
      <c r="H49" s="31"/>
      <c r="I49" s="31"/>
      <c r="J49" s="31">
        <v>10</v>
      </c>
      <c r="K49" s="31"/>
      <c r="L49" s="6">
        <f t="shared" si="0"/>
        <v>14</v>
      </c>
      <c r="M49" s="13">
        <v>4700</v>
      </c>
      <c r="N49" s="16">
        <f t="shared" si="1"/>
        <v>65800</v>
      </c>
      <c r="O49" s="18"/>
      <c r="P49" s="19">
        <f>+L49*O49</f>
        <v>0</v>
      </c>
    </row>
    <row r="50" spans="1:16" ht="51" x14ac:dyDescent="0.2">
      <c r="A50" s="30">
        <v>43</v>
      </c>
      <c r="B50" s="31" t="s">
        <v>112</v>
      </c>
      <c r="C50" s="32" t="s">
        <v>113</v>
      </c>
      <c r="D50" s="31" t="s">
        <v>103</v>
      </c>
      <c r="E50" s="31">
        <v>40</v>
      </c>
      <c r="F50" s="31"/>
      <c r="G50" s="31">
        <v>2</v>
      </c>
      <c r="H50" s="31"/>
      <c r="I50" s="31">
        <v>17</v>
      </c>
      <c r="J50" s="31">
        <v>25</v>
      </c>
      <c r="K50" s="31">
        <v>4</v>
      </c>
      <c r="L50" s="6">
        <f t="shared" si="0"/>
        <v>88</v>
      </c>
      <c r="M50" s="13">
        <v>5198</v>
      </c>
      <c r="N50" s="16">
        <f t="shared" si="1"/>
        <v>457424</v>
      </c>
      <c r="O50" s="18"/>
      <c r="P50" s="19">
        <f>+L50*O50</f>
        <v>0</v>
      </c>
    </row>
    <row r="51" spans="1:16" ht="51" x14ac:dyDescent="0.2">
      <c r="A51" s="30">
        <v>44</v>
      </c>
      <c r="B51" s="31" t="s">
        <v>114</v>
      </c>
      <c r="C51" s="32" t="s">
        <v>115</v>
      </c>
      <c r="D51" s="31" t="s">
        <v>103</v>
      </c>
      <c r="E51" s="31">
        <v>40</v>
      </c>
      <c r="F51" s="31"/>
      <c r="G51" s="31">
        <v>2</v>
      </c>
      <c r="H51" s="31"/>
      <c r="I51" s="31"/>
      <c r="J51" s="31">
        <v>20</v>
      </c>
      <c r="K51" s="31">
        <v>3</v>
      </c>
      <c r="L51" s="6">
        <f t="shared" si="0"/>
        <v>65</v>
      </c>
      <c r="M51" s="13">
        <v>5474</v>
      </c>
      <c r="N51" s="16">
        <f t="shared" si="1"/>
        <v>355810</v>
      </c>
      <c r="O51" s="18"/>
      <c r="P51" s="19">
        <f>+L51*O51</f>
        <v>0</v>
      </c>
    </row>
    <row r="52" spans="1:16" ht="51" x14ac:dyDescent="0.2">
      <c r="A52" s="30">
        <v>45</v>
      </c>
      <c r="B52" s="31" t="s">
        <v>116</v>
      </c>
      <c r="C52" s="32" t="s">
        <v>117</v>
      </c>
      <c r="D52" s="31" t="s">
        <v>103</v>
      </c>
      <c r="E52" s="31">
        <v>40</v>
      </c>
      <c r="F52" s="31"/>
      <c r="G52" s="31">
        <v>2</v>
      </c>
      <c r="H52" s="31">
        <v>6</v>
      </c>
      <c r="I52" s="31">
        <v>8</v>
      </c>
      <c r="J52" s="31">
        <v>20</v>
      </c>
      <c r="K52" s="31">
        <v>3</v>
      </c>
      <c r="L52" s="6">
        <f t="shared" si="0"/>
        <v>79</v>
      </c>
      <c r="M52" s="13">
        <v>5555</v>
      </c>
      <c r="N52" s="16">
        <f t="shared" si="1"/>
        <v>438845</v>
      </c>
      <c r="O52" s="18"/>
      <c r="P52" s="19">
        <f>+L52*O52</f>
        <v>0</v>
      </c>
    </row>
    <row r="53" spans="1:16" ht="63.75" x14ac:dyDescent="0.2">
      <c r="A53" s="30">
        <v>46</v>
      </c>
      <c r="B53" s="31" t="s">
        <v>118</v>
      </c>
      <c r="C53" s="32" t="s">
        <v>119</v>
      </c>
      <c r="D53" s="31" t="s">
        <v>103</v>
      </c>
      <c r="E53" s="31">
        <v>4</v>
      </c>
      <c r="F53" s="31"/>
      <c r="G53" s="31"/>
      <c r="H53" s="31"/>
      <c r="I53" s="31"/>
      <c r="J53" s="31">
        <v>10</v>
      </c>
      <c r="K53" s="31">
        <v>3</v>
      </c>
      <c r="L53" s="6">
        <f t="shared" si="0"/>
        <v>17</v>
      </c>
      <c r="M53" s="13">
        <v>5821</v>
      </c>
      <c r="N53" s="16">
        <f t="shared" si="1"/>
        <v>98957</v>
      </c>
      <c r="O53" s="18"/>
      <c r="P53" s="19">
        <f>+L53*O53</f>
        <v>0</v>
      </c>
    </row>
    <row r="54" spans="1:16" ht="51" x14ac:dyDescent="0.2">
      <c r="A54" s="30">
        <v>47</v>
      </c>
      <c r="B54" s="31" t="s">
        <v>120</v>
      </c>
      <c r="C54" s="32" t="s">
        <v>121</v>
      </c>
      <c r="D54" s="31" t="s">
        <v>103</v>
      </c>
      <c r="E54" s="31">
        <v>180</v>
      </c>
      <c r="F54" s="31">
        <v>6</v>
      </c>
      <c r="G54" s="31">
        <v>2</v>
      </c>
      <c r="H54" s="31">
        <v>2</v>
      </c>
      <c r="I54" s="31"/>
      <c r="J54" s="31">
        <v>8</v>
      </c>
      <c r="K54" s="31">
        <v>10</v>
      </c>
      <c r="L54" s="6">
        <f t="shared" si="0"/>
        <v>208</v>
      </c>
      <c r="M54" s="13">
        <v>8008</v>
      </c>
      <c r="N54" s="16">
        <f t="shared" si="1"/>
        <v>1665664</v>
      </c>
      <c r="O54" s="18"/>
      <c r="P54" s="19">
        <f>+L54*O54</f>
        <v>0</v>
      </c>
    </row>
    <row r="55" spans="1:16" ht="51" x14ac:dyDescent="0.2">
      <c r="A55" s="30">
        <v>48</v>
      </c>
      <c r="B55" s="31" t="s">
        <v>122</v>
      </c>
      <c r="C55" s="32" t="s">
        <v>123</v>
      </c>
      <c r="D55" s="31" t="s">
        <v>103</v>
      </c>
      <c r="E55" s="31">
        <v>100</v>
      </c>
      <c r="F55" s="31"/>
      <c r="G55" s="31"/>
      <c r="H55" s="31"/>
      <c r="I55" s="31"/>
      <c r="J55" s="31">
        <v>10</v>
      </c>
      <c r="K55" s="31"/>
      <c r="L55" s="6">
        <f t="shared" si="0"/>
        <v>110</v>
      </c>
      <c r="M55" s="13">
        <v>8467</v>
      </c>
      <c r="N55" s="16">
        <f t="shared" si="1"/>
        <v>931370</v>
      </c>
      <c r="O55" s="18"/>
      <c r="P55" s="19">
        <f>+L55*O55</f>
        <v>0</v>
      </c>
    </row>
    <row r="56" spans="1:16" ht="51" x14ac:dyDescent="0.2">
      <c r="A56" s="30">
        <v>49</v>
      </c>
      <c r="B56" s="31" t="s">
        <v>124</v>
      </c>
      <c r="C56" s="32" t="s">
        <v>125</v>
      </c>
      <c r="D56" s="31" t="s">
        <v>103</v>
      </c>
      <c r="E56" s="31">
        <v>40</v>
      </c>
      <c r="F56" s="31"/>
      <c r="G56" s="31"/>
      <c r="H56" s="31">
        <v>1</v>
      </c>
      <c r="I56" s="31"/>
      <c r="J56" s="31">
        <v>10</v>
      </c>
      <c r="K56" s="31"/>
      <c r="L56" s="6">
        <f t="shared" si="0"/>
        <v>51</v>
      </c>
      <c r="M56" s="13">
        <v>8926</v>
      </c>
      <c r="N56" s="16">
        <f t="shared" si="1"/>
        <v>455226</v>
      </c>
      <c r="O56" s="18"/>
      <c r="P56" s="19">
        <f>+L56*O56</f>
        <v>0</v>
      </c>
    </row>
    <row r="57" spans="1:16" ht="63.75" x14ac:dyDescent="0.2">
      <c r="A57" s="30">
        <v>50</v>
      </c>
      <c r="B57" s="31" t="s">
        <v>126</v>
      </c>
      <c r="C57" s="32" t="s">
        <v>127</v>
      </c>
      <c r="D57" s="31" t="s">
        <v>128</v>
      </c>
      <c r="E57" s="31">
        <v>20</v>
      </c>
      <c r="F57" s="31">
        <v>2</v>
      </c>
      <c r="G57" s="31">
        <v>2</v>
      </c>
      <c r="H57" s="31">
        <v>2</v>
      </c>
      <c r="I57" s="31">
        <v>5</v>
      </c>
      <c r="J57" s="31">
        <v>8</v>
      </c>
      <c r="K57" s="31">
        <v>2</v>
      </c>
      <c r="L57" s="6">
        <f t="shared" si="0"/>
        <v>41</v>
      </c>
      <c r="M57" s="13">
        <v>5776</v>
      </c>
      <c r="N57" s="16">
        <f t="shared" si="1"/>
        <v>236816</v>
      </c>
      <c r="O57" s="18"/>
      <c r="P57" s="19">
        <f>+L57*O57</f>
        <v>0</v>
      </c>
    </row>
    <row r="58" spans="1:16" ht="63.75" x14ac:dyDescent="0.2">
      <c r="A58" s="30">
        <v>51</v>
      </c>
      <c r="B58" s="31" t="s">
        <v>129</v>
      </c>
      <c r="C58" s="32" t="s">
        <v>130</v>
      </c>
      <c r="D58" s="31" t="s">
        <v>128</v>
      </c>
      <c r="E58" s="31">
        <v>35</v>
      </c>
      <c r="F58" s="31"/>
      <c r="G58" s="31"/>
      <c r="H58" s="31"/>
      <c r="I58" s="31"/>
      <c r="J58" s="31"/>
      <c r="K58" s="31"/>
      <c r="L58" s="6">
        <f t="shared" si="0"/>
        <v>35</v>
      </c>
      <c r="M58" s="13">
        <v>7171</v>
      </c>
      <c r="N58" s="16">
        <f t="shared" si="1"/>
        <v>250985</v>
      </c>
      <c r="O58" s="18"/>
      <c r="P58" s="19">
        <f>+L58*O58</f>
        <v>0</v>
      </c>
    </row>
    <row r="59" spans="1:16" ht="63.75" x14ac:dyDescent="0.2">
      <c r="A59" s="30">
        <v>52</v>
      </c>
      <c r="B59" s="31" t="s">
        <v>131</v>
      </c>
      <c r="C59" s="32" t="s">
        <v>132</v>
      </c>
      <c r="D59" s="31" t="s">
        <v>128</v>
      </c>
      <c r="E59" s="31">
        <v>60</v>
      </c>
      <c r="F59" s="31"/>
      <c r="G59" s="31"/>
      <c r="H59" s="31"/>
      <c r="I59" s="31">
        <v>2</v>
      </c>
      <c r="J59" s="31"/>
      <c r="K59" s="31">
        <v>1</v>
      </c>
      <c r="L59" s="6">
        <f t="shared" si="0"/>
        <v>63</v>
      </c>
      <c r="M59" s="13">
        <v>7569</v>
      </c>
      <c r="N59" s="16">
        <f t="shared" si="1"/>
        <v>476847</v>
      </c>
      <c r="O59" s="18"/>
      <c r="P59" s="19">
        <f>+L59*O59</f>
        <v>0</v>
      </c>
    </row>
    <row r="60" spans="1:16" ht="38.25" x14ac:dyDescent="0.2">
      <c r="A60" s="30">
        <v>53</v>
      </c>
      <c r="B60" s="31" t="s">
        <v>133</v>
      </c>
      <c r="C60" s="32" t="s">
        <v>134</v>
      </c>
      <c r="D60" s="31" t="s">
        <v>135</v>
      </c>
      <c r="E60" s="31">
        <v>550</v>
      </c>
      <c r="F60" s="31"/>
      <c r="G60" s="31"/>
      <c r="H60" s="31"/>
      <c r="I60" s="31"/>
      <c r="J60" s="31"/>
      <c r="K60" s="31"/>
      <c r="L60" s="6">
        <f t="shared" si="0"/>
        <v>550</v>
      </c>
      <c r="M60" s="13">
        <v>2632</v>
      </c>
      <c r="N60" s="16">
        <f t="shared" si="1"/>
        <v>1447600</v>
      </c>
      <c r="O60" s="18"/>
      <c r="P60" s="19">
        <f>+L60*O60</f>
        <v>0</v>
      </c>
    </row>
    <row r="61" spans="1:16" ht="38.25" x14ac:dyDescent="0.2">
      <c r="A61" s="30">
        <v>54</v>
      </c>
      <c r="B61" s="31" t="s">
        <v>136</v>
      </c>
      <c r="C61" s="34" t="s">
        <v>137</v>
      </c>
      <c r="D61" s="31" t="s">
        <v>135</v>
      </c>
      <c r="E61" s="31">
        <v>450</v>
      </c>
      <c r="F61" s="31">
        <v>15</v>
      </c>
      <c r="G61" s="31">
        <v>4</v>
      </c>
      <c r="H61" s="31">
        <v>5</v>
      </c>
      <c r="I61" s="31">
        <v>18</v>
      </c>
      <c r="J61" s="31">
        <v>65</v>
      </c>
      <c r="K61" s="31">
        <v>8</v>
      </c>
      <c r="L61" s="6">
        <f t="shared" si="0"/>
        <v>565</v>
      </c>
      <c r="M61" s="13">
        <v>16718</v>
      </c>
      <c r="N61" s="16">
        <f t="shared" si="1"/>
        <v>9445670</v>
      </c>
      <c r="O61" s="18"/>
      <c r="P61" s="19">
        <f>+L61*O61</f>
        <v>0</v>
      </c>
    </row>
    <row r="62" spans="1:16" ht="51" x14ac:dyDescent="0.2">
      <c r="A62" s="30">
        <v>55</v>
      </c>
      <c r="B62" s="31" t="s">
        <v>138</v>
      </c>
      <c r="C62" s="34" t="s">
        <v>139</v>
      </c>
      <c r="D62" s="31" t="s">
        <v>73</v>
      </c>
      <c r="E62" s="31">
        <v>600</v>
      </c>
      <c r="F62" s="31"/>
      <c r="G62" s="31">
        <v>3</v>
      </c>
      <c r="H62" s="31">
        <v>20</v>
      </c>
      <c r="I62" s="31">
        <v>9</v>
      </c>
      <c r="J62" s="31">
        <v>20</v>
      </c>
      <c r="K62" s="31">
        <v>6</v>
      </c>
      <c r="L62" s="6">
        <f t="shared" si="0"/>
        <v>658</v>
      </c>
      <c r="M62" s="13">
        <v>9949</v>
      </c>
      <c r="N62" s="16">
        <f t="shared" si="1"/>
        <v>6546442</v>
      </c>
      <c r="O62" s="18"/>
      <c r="P62" s="19">
        <f>+L62*O62</f>
        <v>0</v>
      </c>
    </row>
    <row r="63" spans="1:16" ht="51" x14ac:dyDescent="0.2">
      <c r="A63" s="30">
        <v>56</v>
      </c>
      <c r="B63" s="31" t="s">
        <v>140</v>
      </c>
      <c r="C63" s="34" t="s">
        <v>141</v>
      </c>
      <c r="D63" s="31" t="s">
        <v>73</v>
      </c>
      <c r="E63" s="31">
        <v>10</v>
      </c>
      <c r="F63" s="31"/>
      <c r="G63" s="31">
        <v>1</v>
      </c>
      <c r="H63" s="31"/>
      <c r="I63" s="31"/>
      <c r="J63" s="31">
        <v>22</v>
      </c>
      <c r="K63" s="31"/>
      <c r="L63" s="6">
        <f t="shared" si="0"/>
        <v>33</v>
      </c>
      <c r="M63" s="13">
        <v>31228</v>
      </c>
      <c r="N63" s="16">
        <f t="shared" si="1"/>
        <v>1030524</v>
      </c>
      <c r="O63" s="18"/>
      <c r="P63" s="19">
        <f>+L63*O63</f>
        <v>0</v>
      </c>
    </row>
    <row r="64" spans="1:16" ht="38.25" x14ac:dyDescent="0.2">
      <c r="A64" s="30">
        <v>57</v>
      </c>
      <c r="B64" s="31" t="s">
        <v>142</v>
      </c>
      <c r="C64" s="32" t="s">
        <v>143</v>
      </c>
      <c r="D64" s="31" t="s">
        <v>144</v>
      </c>
      <c r="E64" s="31">
        <v>24</v>
      </c>
      <c r="F64" s="31"/>
      <c r="G64" s="31">
        <v>3</v>
      </c>
      <c r="H64" s="31"/>
      <c r="I64" s="31">
        <v>2</v>
      </c>
      <c r="J64" s="31">
        <v>3</v>
      </c>
      <c r="K64" s="31"/>
      <c r="L64" s="6">
        <f t="shared" si="0"/>
        <v>32</v>
      </c>
      <c r="M64" s="13">
        <v>9325</v>
      </c>
      <c r="N64" s="16">
        <f t="shared" si="1"/>
        <v>298400</v>
      </c>
      <c r="O64" s="18"/>
      <c r="P64" s="19">
        <f>+L64*O64</f>
        <v>0</v>
      </c>
    </row>
    <row r="65" spans="1:16" ht="25.5" x14ac:dyDescent="0.2">
      <c r="A65" s="30">
        <v>58</v>
      </c>
      <c r="B65" s="31" t="s">
        <v>145</v>
      </c>
      <c r="C65" s="32" t="s">
        <v>146</v>
      </c>
      <c r="D65" s="31" t="s">
        <v>144</v>
      </c>
      <c r="E65" s="31">
        <v>100</v>
      </c>
      <c r="F65" s="31"/>
      <c r="G65" s="31">
        <v>2</v>
      </c>
      <c r="H65" s="31"/>
      <c r="I65" s="31"/>
      <c r="J65" s="31">
        <v>10</v>
      </c>
      <c r="K65" s="31">
        <v>6</v>
      </c>
      <c r="L65" s="6">
        <f t="shared" si="0"/>
        <v>118</v>
      </c>
      <c r="M65" s="13">
        <v>11814</v>
      </c>
      <c r="N65" s="16">
        <f t="shared" si="1"/>
        <v>1394052</v>
      </c>
      <c r="O65" s="18"/>
      <c r="P65" s="19">
        <f>+L65*O65</f>
        <v>0</v>
      </c>
    </row>
    <row r="66" spans="1:16" ht="25.5" x14ac:dyDescent="0.2">
      <c r="A66" s="30">
        <v>59</v>
      </c>
      <c r="B66" s="31" t="s">
        <v>147</v>
      </c>
      <c r="C66" s="32" t="s">
        <v>148</v>
      </c>
      <c r="D66" s="31" t="s">
        <v>149</v>
      </c>
      <c r="E66" s="31">
        <v>450</v>
      </c>
      <c r="F66" s="31">
        <v>2</v>
      </c>
      <c r="G66" s="31"/>
      <c r="H66" s="31">
        <v>2</v>
      </c>
      <c r="I66" s="31">
        <v>4</v>
      </c>
      <c r="J66" s="31">
        <v>10</v>
      </c>
      <c r="K66" s="31">
        <v>6</v>
      </c>
      <c r="L66" s="6">
        <f t="shared" si="0"/>
        <v>474</v>
      </c>
      <c r="M66" s="13">
        <v>13422</v>
      </c>
      <c r="N66" s="16">
        <f t="shared" si="1"/>
        <v>6362028</v>
      </c>
      <c r="O66" s="18"/>
      <c r="P66" s="19">
        <f>+L66*O66</f>
        <v>0</v>
      </c>
    </row>
    <row r="67" spans="1:16" ht="51" x14ac:dyDescent="0.2">
      <c r="A67" s="30">
        <v>60</v>
      </c>
      <c r="B67" s="31" t="s">
        <v>150</v>
      </c>
      <c r="C67" s="32" t="s">
        <v>151</v>
      </c>
      <c r="D67" s="31" t="s">
        <v>152</v>
      </c>
      <c r="E67" s="31">
        <v>38</v>
      </c>
      <c r="F67" s="31">
        <v>1</v>
      </c>
      <c r="G67" s="31">
        <v>1</v>
      </c>
      <c r="H67" s="31">
        <v>1</v>
      </c>
      <c r="I67" s="31">
        <v>1</v>
      </c>
      <c r="J67" s="31">
        <v>6</v>
      </c>
      <c r="K67" s="31">
        <v>1</v>
      </c>
      <c r="L67" s="6">
        <f t="shared" si="0"/>
        <v>49</v>
      </c>
      <c r="M67" s="13">
        <v>7880</v>
      </c>
      <c r="N67" s="16">
        <f t="shared" si="1"/>
        <v>386120</v>
      </c>
      <c r="O67" s="18"/>
      <c r="P67" s="19">
        <f>+L67*O67</f>
        <v>0</v>
      </c>
    </row>
    <row r="68" spans="1:16" ht="51" x14ac:dyDescent="0.2">
      <c r="A68" s="30">
        <v>61</v>
      </c>
      <c r="B68" s="33" t="s">
        <v>153</v>
      </c>
      <c r="C68" s="35" t="s">
        <v>154</v>
      </c>
      <c r="D68" s="33" t="s">
        <v>155</v>
      </c>
      <c r="E68" s="33">
        <v>3</v>
      </c>
      <c r="F68" s="33">
        <v>1</v>
      </c>
      <c r="G68" s="33"/>
      <c r="H68" s="33">
        <v>1</v>
      </c>
      <c r="I68" s="33">
        <v>2</v>
      </c>
      <c r="J68" s="33">
        <v>6</v>
      </c>
      <c r="K68" s="33">
        <v>1</v>
      </c>
      <c r="L68" s="6">
        <f t="shared" si="0"/>
        <v>14</v>
      </c>
      <c r="M68" s="13">
        <v>5491</v>
      </c>
      <c r="N68" s="16">
        <f t="shared" si="1"/>
        <v>76874</v>
      </c>
      <c r="O68" s="18"/>
      <c r="P68" s="19">
        <f>+L68*O68</f>
        <v>0</v>
      </c>
    </row>
    <row r="69" spans="1:16" ht="38.25" x14ac:dyDescent="0.2">
      <c r="A69" s="30">
        <v>62</v>
      </c>
      <c r="B69" s="31" t="s">
        <v>156</v>
      </c>
      <c r="C69" s="32" t="s">
        <v>157</v>
      </c>
      <c r="D69" s="31" t="s">
        <v>73</v>
      </c>
      <c r="E69" s="31">
        <v>20</v>
      </c>
      <c r="F69" s="31"/>
      <c r="G69" s="31"/>
      <c r="H69" s="31"/>
      <c r="I69" s="31"/>
      <c r="J69" s="31"/>
      <c r="K69" s="31"/>
      <c r="L69" s="6">
        <f t="shared" si="0"/>
        <v>20</v>
      </c>
      <c r="M69" s="13">
        <v>4909</v>
      </c>
      <c r="N69" s="16">
        <f t="shared" si="1"/>
        <v>98180</v>
      </c>
      <c r="O69" s="18"/>
      <c r="P69" s="19">
        <f>+L69*O69</f>
        <v>0</v>
      </c>
    </row>
    <row r="70" spans="1:16" ht="102" x14ac:dyDescent="0.2">
      <c r="A70" s="30">
        <v>63</v>
      </c>
      <c r="B70" s="31" t="s">
        <v>158</v>
      </c>
      <c r="C70" s="32" t="s">
        <v>159</v>
      </c>
      <c r="D70" s="31" t="s">
        <v>160</v>
      </c>
      <c r="E70" s="31">
        <v>400</v>
      </c>
      <c r="F70" s="31">
        <v>5</v>
      </c>
      <c r="G70" s="31">
        <v>4</v>
      </c>
      <c r="H70" s="31">
        <v>3</v>
      </c>
      <c r="I70" s="31">
        <v>12</v>
      </c>
      <c r="J70" s="31">
        <v>24</v>
      </c>
      <c r="K70" s="31">
        <v>10</v>
      </c>
      <c r="L70" s="6">
        <f t="shared" si="0"/>
        <v>458</v>
      </c>
      <c r="M70" s="13">
        <v>37850</v>
      </c>
      <c r="N70" s="16">
        <f t="shared" si="1"/>
        <v>17335300</v>
      </c>
      <c r="O70" s="18"/>
      <c r="P70" s="19">
        <f>+L70*O70</f>
        <v>0</v>
      </c>
    </row>
    <row r="71" spans="1:16" ht="38.25" x14ac:dyDescent="0.2">
      <c r="A71" s="30">
        <v>64</v>
      </c>
      <c r="B71" s="31" t="s">
        <v>161</v>
      </c>
      <c r="C71" s="32" t="s">
        <v>162</v>
      </c>
      <c r="D71" s="31" t="s">
        <v>163</v>
      </c>
      <c r="E71" s="31">
        <v>6</v>
      </c>
      <c r="F71" s="31"/>
      <c r="G71" s="31"/>
      <c r="H71" s="31"/>
      <c r="I71" s="31"/>
      <c r="J71" s="31"/>
      <c r="K71" s="31"/>
      <c r="L71" s="6">
        <f t="shared" si="0"/>
        <v>6</v>
      </c>
      <c r="M71" s="13">
        <v>21444</v>
      </c>
      <c r="N71" s="16">
        <f t="shared" si="1"/>
        <v>128664</v>
      </c>
      <c r="O71" s="18"/>
      <c r="P71" s="19">
        <f>+L71*O71</f>
        <v>0</v>
      </c>
    </row>
    <row r="72" spans="1:16" ht="51" x14ac:dyDescent="0.2">
      <c r="A72" s="30">
        <v>65</v>
      </c>
      <c r="B72" s="31" t="s">
        <v>164</v>
      </c>
      <c r="C72" s="32" t="s">
        <v>165</v>
      </c>
      <c r="D72" s="31" t="s">
        <v>166</v>
      </c>
      <c r="E72" s="31">
        <v>230</v>
      </c>
      <c r="F72" s="31">
        <v>3</v>
      </c>
      <c r="G72" s="31">
        <v>4</v>
      </c>
      <c r="H72" s="31">
        <v>2</v>
      </c>
      <c r="I72" s="31">
        <v>9</v>
      </c>
      <c r="J72" s="31">
        <v>21</v>
      </c>
      <c r="K72" s="31">
        <v>8</v>
      </c>
      <c r="L72" s="6">
        <f t="shared" si="0"/>
        <v>277</v>
      </c>
      <c r="M72" s="13">
        <v>11993</v>
      </c>
      <c r="N72" s="16">
        <f t="shared" si="1"/>
        <v>3322061</v>
      </c>
      <c r="O72" s="18"/>
      <c r="P72" s="19">
        <f>+L72*O72</f>
        <v>0</v>
      </c>
    </row>
    <row r="73" spans="1:16" ht="38.25" x14ac:dyDescent="0.2">
      <c r="A73" s="30">
        <v>66</v>
      </c>
      <c r="B73" s="31" t="s">
        <v>167</v>
      </c>
      <c r="C73" s="32" t="s">
        <v>168</v>
      </c>
      <c r="D73" s="31" t="s">
        <v>169</v>
      </c>
      <c r="E73" s="31">
        <v>200</v>
      </c>
      <c r="F73" s="31">
        <v>3</v>
      </c>
      <c r="G73" s="31">
        <v>3</v>
      </c>
      <c r="H73" s="31">
        <v>7</v>
      </c>
      <c r="I73" s="31">
        <v>9</v>
      </c>
      <c r="J73" s="31">
        <v>25</v>
      </c>
      <c r="K73" s="31">
        <v>2</v>
      </c>
      <c r="L73" s="6">
        <f t="shared" ref="L73:L86" si="2">+SUM(E73:K73)</f>
        <v>249</v>
      </c>
      <c r="M73" s="13">
        <v>2831</v>
      </c>
      <c r="N73" s="16">
        <f t="shared" ref="N73:N86" si="3">+L73*M73</f>
        <v>704919</v>
      </c>
      <c r="O73" s="18"/>
      <c r="P73" s="19">
        <f>+L73*O73</f>
        <v>0</v>
      </c>
    </row>
    <row r="74" spans="1:16" ht="25.5" x14ac:dyDescent="0.2">
      <c r="A74" s="30">
        <v>67</v>
      </c>
      <c r="B74" s="31" t="s">
        <v>170</v>
      </c>
      <c r="C74" s="32" t="s">
        <v>171</v>
      </c>
      <c r="D74" s="31" t="s">
        <v>172</v>
      </c>
      <c r="E74" s="31">
        <v>200</v>
      </c>
      <c r="F74" s="31">
        <v>2</v>
      </c>
      <c r="G74" s="31"/>
      <c r="H74" s="31">
        <v>1</v>
      </c>
      <c r="I74" s="31">
        <v>4</v>
      </c>
      <c r="J74" s="31">
        <v>10</v>
      </c>
      <c r="K74" s="31">
        <v>1</v>
      </c>
      <c r="L74" s="6">
        <f t="shared" si="2"/>
        <v>218</v>
      </c>
      <c r="M74" s="13">
        <v>7640</v>
      </c>
      <c r="N74" s="16">
        <f t="shared" si="3"/>
        <v>1665520</v>
      </c>
      <c r="O74" s="18"/>
      <c r="P74" s="19">
        <f>+L74*O74</f>
        <v>0</v>
      </c>
    </row>
    <row r="75" spans="1:16" ht="38.25" x14ac:dyDescent="0.2">
      <c r="A75" s="30">
        <v>68</v>
      </c>
      <c r="B75" s="31" t="s">
        <v>173</v>
      </c>
      <c r="C75" s="32" t="s">
        <v>174</v>
      </c>
      <c r="D75" s="31" t="s">
        <v>175</v>
      </c>
      <c r="E75" s="31">
        <v>15</v>
      </c>
      <c r="F75" s="31"/>
      <c r="G75" s="31"/>
      <c r="H75" s="31"/>
      <c r="I75" s="31"/>
      <c r="J75" s="31"/>
      <c r="K75" s="31"/>
      <c r="L75" s="6">
        <f t="shared" si="2"/>
        <v>15</v>
      </c>
      <c r="M75" s="13">
        <v>14554</v>
      </c>
      <c r="N75" s="16">
        <f t="shared" si="3"/>
        <v>218310</v>
      </c>
      <c r="O75" s="18"/>
      <c r="P75" s="19">
        <f>+L75*O75</f>
        <v>0</v>
      </c>
    </row>
    <row r="76" spans="1:16" ht="51" x14ac:dyDescent="0.2">
      <c r="A76" s="30">
        <v>69</v>
      </c>
      <c r="B76" s="31" t="s">
        <v>176</v>
      </c>
      <c r="C76" s="32" t="s">
        <v>177</v>
      </c>
      <c r="D76" s="31" t="s">
        <v>73</v>
      </c>
      <c r="E76" s="31">
        <v>4</v>
      </c>
      <c r="F76" s="31"/>
      <c r="G76" s="31"/>
      <c r="H76" s="31"/>
      <c r="I76" s="31"/>
      <c r="J76" s="31"/>
      <c r="K76" s="31"/>
      <c r="L76" s="6">
        <f t="shared" si="2"/>
        <v>4</v>
      </c>
      <c r="M76" s="13">
        <v>92858</v>
      </c>
      <c r="N76" s="16">
        <f t="shared" si="3"/>
        <v>371432</v>
      </c>
      <c r="O76" s="18"/>
      <c r="P76" s="19">
        <f>+L76*O76</f>
        <v>0</v>
      </c>
    </row>
    <row r="77" spans="1:16" ht="63.75" x14ac:dyDescent="0.2">
      <c r="A77" s="30">
        <v>70</v>
      </c>
      <c r="B77" s="31" t="s">
        <v>178</v>
      </c>
      <c r="C77" s="32" t="s">
        <v>179</v>
      </c>
      <c r="D77" s="31" t="s">
        <v>73</v>
      </c>
      <c r="E77" s="31">
        <v>4</v>
      </c>
      <c r="F77" s="31"/>
      <c r="G77" s="31"/>
      <c r="H77" s="31"/>
      <c r="I77" s="31"/>
      <c r="J77" s="31"/>
      <c r="K77" s="31"/>
      <c r="L77" s="6">
        <f t="shared" si="2"/>
        <v>4</v>
      </c>
      <c r="M77" s="13">
        <v>4610</v>
      </c>
      <c r="N77" s="16">
        <f t="shared" si="3"/>
        <v>18440</v>
      </c>
      <c r="O77" s="18"/>
      <c r="P77" s="19">
        <f>+L77*O77</f>
        <v>0</v>
      </c>
    </row>
    <row r="78" spans="1:16" ht="51" x14ac:dyDescent="0.2">
      <c r="A78" s="30">
        <v>71</v>
      </c>
      <c r="B78" s="31" t="s">
        <v>180</v>
      </c>
      <c r="C78" s="32" t="s">
        <v>181</v>
      </c>
      <c r="D78" s="31" t="s">
        <v>73</v>
      </c>
      <c r="E78" s="31">
        <v>4</v>
      </c>
      <c r="F78" s="31">
        <v>1</v>
      </c>
      <c r="G78" s="31"/>
      <c r="H78" s="31"/>
      <c r="I78" s="31">
        <v>1</v>
      </c>
      <c r="J78" s="31"/>
      <c r="K78" s="31">
        <v>1</v>
      </c>
      <c r="L78" s="6">
        <f t="shared" si="2"/>
        <v>7</v>
      </c>
      <c r="M78" s="13">
        <v>14710</v>
      </c>
      <c r="N78" s="16">
        <f t="shared" si="3"/>
        <v>102970</v>
      </c>
      <c r="O78" s="18"/>
      <c r="P78" s="19">
        <f>+L78*O78</f>
        <v>0</v>
      </c>
    </row>
    <row r="79" spans="1:16" ht="25.5" x14ac:dyDescent="0.2">
      <c r="A79" s="30">
        <v>72</v>
      </c>
      <c r="B79" s="31" t="s">
        <v>182</v>
      </c>
      <c r="C79" s="32" t="s">
        <v>183</v>
      </c>
      <c r="D79" s="31" t="s">
        <v>73</v>
      </c>
      <c r="E79" s="31">
        <v>1</v>
      </c>
      <c r="F79" s="31"/>
      <c r="G79" s="31"/>
      <c r="H79" s="31"/>
      <c r="I79" s="31"/>
      <c r="J79" s="31">
        <v>1</v>
      </c>
      <c r="K79" s="31"/>
      <c r="L79" s="6">
        <f t="shared" si="2"/>
        <v>2</v>
      </c>
      <c r="M79" s="13">
        <v>25988</v>
      </c>
      <c r="N79" s="16">
        <f t="shared" si="3"/>
        <v>51976</v>
      </c>
      <c r="O79" s="18"/>
      <c r="P79" s="19">
        <f>+L79*O79</f>
        <v>0</v>
      </c>
    </row>
    <row r="80" spans="1:16" ht="38.25" x14ac:dyDescent="0.2">
      <c r="A80" s="30">
        <v>73</v>
      </c>
      <c r="B80" s="31" t="s">
        <v>184</v>
      </c>
      <c r="C80" s="32" t="s">
        <v>185</v>
      </c>
      <c r="D80" s="31" t="s">
        <v>73</v>
      </c>
      <c r="E80" s="31">
        <v>5</v>
      </c>
      <c r="F80" s="31"/>
      <c r="G80" s="31"/>
      <c r="H80" s="31"/>
      <c r="I80" s="31"/>
      <c r="J80" s="31"/>
      <c r="K80" s="31"/>
      <c r="L80" s="6">
        <f t="shared" si="2"/>
        <v>5</v>
      </c>
      <c r="M80" s="13">
        <v>6387</v>
      </c>
      <c r="N80" s="16">
        <f t="shared" si="3"/>
        <v>31935</v>
      </c>
      <c r="O80" s="18"/>
      <c r="P80" s="19">
        <f>+L80*O80</f>
        <v>0</v>
      </c>
    </row>
    <row r="81" spans="1:16" ht="51" x14ac:dyDescent="0.2">
      <c r="A81" s="30">
        <v>74</v>
      </c>
      <c r="B81" s="31" t="s">
        <v>186</v>
      </c>
      <c r="C81" s="32" t="s">
        <v>187</v>
      </c>
      <c r="D81" s="31" t="s">
        <v>73</v>
      </c>
      <c r="E81" s="31">
        <v>10</v>
      </c>
      <c r="F81" s="31"/>
      <c r="G81" s="31"/>
      <c r="H81" s="31"/>
      <c r="I81" s="31"/>
      <c r="J81" s="31">
        <v>4</v>
      </c>
      <c r="K81" s="31"/>
      <c r="L81" s="6">
        <f t="shared" si="2"/>
        <v>14</v>
      </c>
      <c r="M81" s="13">
        <v>3690</v>
      </c>
      <c r="N81" s="16">
        <f t="shared" si="3"/>
        <v>51660</v>
      </c>
      <c r="O81" s="18"/>
      <c r="P81" s="19">
        <f>+L81*O81</f>
        <v>0</v>
      </c>
    </row>
    <row r="82" spans="1:16" ht="38.25" x14ac:dyDescent="0.2">
      <c r="A82" s="30">
        <v>76</v>
      </c>
      <c r="B82" s="31" t="s">
        <v>188</v>
      </c>
      <c r="C82" s="32" t="s">
        <v>189</v>
      </c>
      <c r="D82" s="31" t="s">
        <v>73</v>
      </c>
      <c r="E82" s="31">
        <v>2</v>
      </c>
      <c r="F82" s="31"/>
      <c r="G82" s="31"/>
      <c r="H82" s="31"/>
      <c r="I82" s="31"/>
      <c r="J82" s="31"/>
      <c r="K82" s="31"/>
      <c r="L82" s="6">
        <f t="shared" si="2"/>
        <v>2</v>
      </c>
      <c r="M82" s="14">
        <v>33316</v>
      </c>
      <c r="N82" s="16">
        <f t="shared" si="3"/>
        <v>66632</v>
      </c>
      <c r="O82" s="18"/>
      <c r="P82" s="19">
        <f>+L82*O82</f>
        <v>0</v>
      </c>
    </row>
    <row r="83" spans="1:16" ht="51" x14ac:dyDescent="0.2">
      <c r="A83" s="30">
        <v>77</v>
      </c>
      <c r="B83" s="31" t="s">
        <v>190</v>
      </c>
      <c r="C83" s="36" t="s">
        <v>191</v>
      </c>
      <c r="D83" s="31" t="s">
        <v>73</v>
      </c>
      <c r="E83" s="31">
        <v>2</v>
      </c>
      <c r="F83" s="31"/>
      <c r="G83" s="31"/>
      <c r="H83" s="31"/>
      <c r="I83" s="31"/>
      <c r="J83" s="31"/>
      <c r="K83" s="31"/>
      <c r="L83" s="6">
        <f t="shared" si="2"/>
        <v>2</v>
      </c>
      <c r="M83" s="13">
        <v>67435</v>
      </c>
      <c r="N83" s="16">
        <f t="shared" si="3"/>
        <v>134870</v>
      </c>
      <c r="O83" s="18"/>
      <c r="P83" s="19">
        <f>+L83*O83</f>
        <v>0</v>
      </c>
    </row>
    <row r="84" spans="1:16" ht="38.25" x14ac:dyDescent="0.2">
      <c r="A84" s="30">
        <v>80</v>
      </c>
      <c r="B84" s="31" t="s">
        <v>192</v>
      </c>
      <c r="C84" s="36" t="s">
        <v>193</v>
      </c>
      <c r="D84" s="31" t="s">
        <v>135</v>
      </c>
      <c r="E84" s="31">
        <v>0</v>
      </c>
      <c r="F84" s="31">
        <v>4</v>
      </c>
      <c r="G84" s="31"/>
      <c r="H84" s="31"/>
      <c r="I84" s="31"/>
      <c r="J84" s="31"/>
      <c r="K84" s="31"/>
      <c r="L84" s="6">
        <f t="shared" si="2"/>
        <v>4</v>
      </c>
      <c r="M84" s="13">
        <v>27147</v>
      </c>
      <c r="N84" s="16">
        <f t="shared" si="3"/>
        <v>108588</v>
      </c>
      <c r="O84" s="18"/>
      <c r="P84" s="19">
        <f>+L84*O84</f>
        <v>0</v>
      </c>
    </row>
    <row r="85" spans="1:16" ht="51" x14ac:dyDescent="0.2">
      <c r="A85" s="30">
        <v>81</v>
      </c>
      <c r="B85" s="30" t="s">
        <v>194</v>
      </c>
      <c r="C85" s="30" t="s">
        <v>195</v>
      </c>
      <c r="D85" s="30" t="s">
        <v>196</v>
      </c>
      <c r="E85" s="30"/>
      <c r="F85" s="30"/>
      <c r="G85" s="30"/>
      <c r="H85" s="30"/>
      <c r="I85" s="30">
        <v>3</v>
      </c>
      <c r="J85" s="30"/>
      <c r="K85" s="30">
        <v>2</v>
      </c>
      <c r="L85" s="6">
        <f t="shared" si="2"/>
        <v>5</v>
      </c>
      <c r="M85" s="14">
        <v>7103</v>
      </c>
      <c r="N85" s="16">
        <f t="shared" si="3"/>
        <v>35515</v>
      </c>
      <c r="O85" s="18"/>
      <c r="P85" s="19">
        <f>+L85*O85</f>
        <v>0</v>
      </c>
    </row>
    <row r="86" spans="1:16" ht="89.25" x14ac:dyDescent="0.2">
      <c r="A86" s="30">
        <v>82</v>
      </c>
      <c r="B86" s="30" t="s">
        <v>197</v>
      </c>
      <c r="C86" s="30" t="s">
        <v>198</v>
      </c>
      <c r="D86" s="30" t="s">
        <v>199</v>
      </c>
      <c r="E86" s="30"/>
      <c r="F86" s="30"/>
      <c r="G86" s="30"/>
      <c r="H86" s="30"/>
      <c r="I86" s="30">
        <v>3</v>
      </c>
      <c r="J86" s="30"/>
      <c r="K86" s="30">
        <v>2</v>
      </c>
      <c r="L86" s="6">
        <f t="shared" si="2"/>
        <v>5</v>
      </c>
      <c r="M86" s="14">
        <v>6115</v>
      </c>
      <c r="N86" s="16">
        <f t="shared" si="3"/>
        <v>30575</v>
      </c>
      <c r="O86" s="18"/>
      <c r="P86" s="19">
        <f>+L86*O86</f>
        <v>0</v>
      </c>
    </row>
    <row r="87" spans="1:16" x14ac:dyDescent="0.2">
      <c r="A87" s="24"/>
      <c r="B87" s="37"/>
      <c r="C87" s="37"/>
      <c r="D87" s="37"/>
      <c r="E87" s="7"/>
      <c r="F87" s="7"/>
      <c r="G87" s="7"/>
      <c r="H87" s="7"/>
      <c r="I87" s="7"/>
      <c r="J87" s="7"/>
      <c r="K87" s="7"/>
      <c r="L87" s="8"/>
      <c r="M87" s="15" t="s">
        <v>4</v>
      </c>
      <c r="N87" s="17">
        <f>+SUM(N8:N86)</f>
        <v>74122448</v>
      </c>
      <c r="O87" s="10" t="s">
        <v>4</v>
      </c>
      <c r="P87" s="20">
        <f>+SUM(P8:P86)</f>
        <v>0</v>
      </c>
    </row>
  </sheetData>
  <sheetProtection algorithmName="SHA-512" hashValue="qgkDhZsZ/734qxS05M+W4/HIiC+a7Pt4gOg2CDi+PeYIzRhO1bihgG1KFY65M7Tfr1RdUqZ8j803uWGYiypuuw==" saltValue="onnwVvBSDN5YkEx4EcRFPQ==" spinCount="100000" sheet="1" objects="1" scenarios="1" selectLockedCells="1"/>
  <mergeCells count="5">
    <mergeCell ref="O6:P6"/>
    <mergeCell ref="A1:P1"/>
    <mergeCell ref="A2:P2"/>
    <mergeCell ref="A3:P3"/>
    <mergeCell ref="A4:P4"/>
  </mergeCells>
  <conditionalFormatting sqref="E87:L87 L8:L86">
    <cfRule type="cellIs" dxfId="2" priority="2" operator="equal">
      <formula>0</formula>
    </cfRule>
  </conditionalFormatting>
  <conditionalFormatting sqref="M8:M87">
    <cfRule type="expression" dxfId="1" priority="3">
      <formula>ISERROR($N8)</formula>
    </cfRule>
  </conditionalFormatting>
  <conditionalFormatting sqref="O87">
    <cfRule type="expression" dxfId="0" priority="1">
      <formula>ISERROR($N87)</formula>
    </cfRule>
  </conditionalFormatting>
  <pageMargins left="0.7" right="0.7" top="0.75" bottom="0.75" header="0.3" footer="0.3"/>
  <pageSetup paperSize="9" scale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INSUMOS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Olmedo Quintero</dc:creator>
  <cp:lastModifiedBy>office4</cp:lastModifiedBy>
  <dcterms:created xsi:type="dcterms:W3CDTF">2023-02-17T21:04:27Z</dcterms:created>
  <dcterms:modified xsi:type="dcterms:W3CDTF">2023-02-24T18:51:45Z</dcterms:modified>
</cp:coreProperties>
</file>