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oshiba\Downloads\"/>
    </mc:Choice>
  </mc:AlternateContent>
  <bookViews>
    <workbookView xWindow="0" yWindow="0" windowWidth="20490" windowHeight="7275" tabRatio="906"/>
  </bookViews>
  <sheets>
    <sheet name="PROPUESTA ECONOMICA(Proponente)" sheetId="270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62913"/>
  <fileRecoveryPr repairLoad="1"/>
</workbook>
</file>

<file path=xl/calcChain.xml><?xml version="1.0" encoding="utf-8"?>
<calcChain xmlns="http://schemas.openxmlformats.org/spreadsheetml/2006/main">
  <c r="K64" i="270" l="1"/>
  <c r="K52" i="270"/>
  <c r="K48" i="270"/>
  <c r="K46" i="270"/>
  <c r="K45" i="270"/>
  <c r="K42" i="270"/>
  <c r="K39" i="270"/>
  <c r="K36" i="270"/>
  <c r="K35" i="270"/>
  <c r="K34" i="270"/>
  <c r="K31" i="270"/>
  <c r="K30" i="270"/>
  <c r="K29" i="270"/>
  <c r="K28" i="270"/>
  <c r="K27" i="270"/>
  <c r="K26" i="270"/>
  <c r="K25" i="270"/>
  <c r="K24" i="270"/>
  <c r="K21" i="270"/>
  <c r="K20" i="270"/>
  <c r="K17" i="270"/>
  <c r="K14" i="270"/>
</calcChain>
</file>

<file path=xl/sharedStrings.xml><?xml version="1.0" encoding="utf-8"?>
<sst xmlns="http://schemas.openxmlformats.org/spreadsheetml/2006/main" count="137" uniqueCount="96">
  <si>
    <t>Formulario 1 - Propuesta económica  - Documento tipo de licitación de obra pública de infraestructura de transporte - versión 3</t>
  </si>
  <si>
    <t>Código</t>
  </si>
  <si>
    <t>CCE-EICP-FM-14</t>
  </si>
  <si>
    <t>Versión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</si>
  <si>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</si>
  <si>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</si>
  <si>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</si>
  <si>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</si>
  <si>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ADECUACIÓN DE ANDENES, ESCALERAS Y PASAMANOS DEL MUNICIPIO DE BUCARAMANGA – SANTANDER - GRUPO II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</si>
  <si>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</si>
  <si>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</si>
  <si>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</si>
  <si>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</si>
  <si>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</si>
  <si>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</si>
  <si>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</si>
  <si>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</si>
  <si>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</si>
  <si>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</si>
  <si>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PRELIMINARES</t>
  </si>
  <si>
    <t>1.1</t>
  </si>
  <si>
    <t>Localización y replanteo manual</t>
  </si>
  <si>
    <t>m2</t>
  </si>
  <si>
    <t>Subtotal</t>
  </si>
  <si>
    <t>DEMOLICIONES</t>
  </si>
  <si>
    <t>2.1</t>
  </si>
  <si>
    <t xml:space="preserve">INVIAS-201-13 </t>
  </si>
  <si>
    <t>Demolición de varias en concreto, incluye cargue, retiro y disposición final</t>
  </si>
  <si>
    <t>m3</t>
  </si>
  <si>
    <t>EXCAVACIONES Y RELLENOS</t>
  </si>
  <si>
    <t>3.1</t>
  </si>
  <si>
    <t>INVIAS-600-13</t>
  </si>
  <si>
    <t>Excavación manual en material común y/o conglomerado, incluye cargue, retiro y disposición final</t>
  </si>
  <si>
    <t>3.2</t>
  </si>
  <si>
    <t>INVIAS-320-13</t>
  </si>
  <si>
    <t>Relleno compactado con material de sub-base granular</t>
  </si>
  <si>
    <t xml:space="preserve">ESPACIO PUBLICO </t>
  </si>
  <si>
    <t>4.1</t>
  </si>
  <si>
    <t>Construcción de espacio público según MEPB incluye mortero losetas prefabricadas UC-L21; UC-L11; UC-L32 (incluye mortero de pega)</t>
  </si>
  <si>
    <t>4.2</t>
  </si>
  <si>
    <t xml:space="preserve"> INVIAS-672-13</t>
  </si>
  <si>
    <t>Suministro e instalación de sardinel prefabricado UC-S10</t>
  </si>
  <si>
    <t>m</t>
  </si>
  <si>
    <t>4.3</t>
  </si>
  <si>
    <t>Construccion de vados y/o rampas peatonales según MEPB</t>
  </si>
  <si>
    <t>und</t>
  </si>
  <si>
    <t>4.4</t>
  </si>
  <si>
    <t>Construccion de vados y/o rampas vehiculares según MEPB</t>
  </si>
  <si>
    <t>4.5</t>
  </si>
  <si>
    <t>Franja de ajuste al predio</t>
  </si>
  <si>
    <t>4.6</t>
  </si>
  <si>
    <t>2013-INV-630.1</t>
  </si>
  <si>
    <t>Escalera y/o gradería sobre terreno en concreto 3000 psi mezclado en sitio. Acabado con llana de madera.</t>
  </si>
  <si>
    <t>4.7</t>
  </si>
  <si>
    <t>Piso adoquín peatonal rectangular 10 x 20 x 6 cm en concreto tipo UC-A30 sobre mortero y malla gallinero.</t>
  </si>
  <si>
    <t>4.8</t>
  </si>
  <si>
    <t>Rampa en concreto 3000 psi mezclado en sitio. Acabado con llana de madera</t>
  </si>
  <si>
    <t>OBRAS COMPLEMENTARIAS</t>
  </si>
  <si>
    <t>5.1</t>
  </si>
  <si>
    <t>Realce cajas de servicios publicos</t>
  </si>
  <si>
    <t>UND</t>
  </si>
  <si>
    <t>5.2</t>
  </si>
  <si>
    <t>Realce pozos EMPAS</t>
  </si>
  <si>
    <t>5.3</t>
  </si>
  <si>
    <t>Traslado Señales de Tránsito</t>
  </si>
  <si>
    <t>CARPINTERIA METÁLICA</t>
  </si>
  <si>
    <t>6.1</t>
  </si>
  <si>
    <t>Baranda de protección Metálica 4 Tubos de 2" Horizontales y 1 tubo de 2" vertical cada 2m anclada al piso</t>
  </si>
  <si>
    <t>ASEO Y LIMPIEZA</t>
  </si>
  <si>
    <t>7.1</t>
  </si>
  <si>
    <t>Aseo y limpieza general</t>
  </si>
  <si>
    <t>PLAN DE MANEJO</t>
  </si>
  <si>
    <t>8.1</t>
  </si>
  <si>
    <t>Plan de Manejo Ambiental</t>
  </si>
  <si>
    <t>un</t>
  </si>
  <si>
    <t>8.2</t>
  </si>
  <si>
    <t>Plan de Manejo de Tránsito</t>
  </si>
  <si>
    <t xml:space="preserve">SUBTOTAL OBRAS </t>
  </si>
  <si>
    <t>FONDO DE REAJUSTE DE PRECIOS</t>
  </si>
  <si>
    <t>INTERVENTORIA</t>
  </si>
  <si>
    <t>VALOR TOTAL OBRA</t>
  </si>
  <si>
    <t>SUBTOTAL OBRAS (INCLUYE IVA)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</si>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</sst>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9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 * #,##0_ ;_ * \-#,##0_ ;_ * &quot;-&quot;??_ ;_ @_ "/>
    <numFmt numFmtId="184" formatCode="_-[$$-240A]\ * #,##0.00_ ;_-[$$-240A]\ * \-#,##0.00\ ;_-[$$-240A]\ * &quot;-&quot;??_ ;_-@_ "/>
    <numFmt numFmtId="185" formatCode="_-[$$-240A]* #,##0.00_-;\-[$$-240A]* #,##0.00_-;_-[$$-240A]* &quot;-&quot;??_-;_-@_-"/>
    <numFmt numFmtId="186" formatCode="##0"/>
    <numFmt numFmtId="187" formatCode="0.000"/>
    <numFmt numFmtId="188" formatCode="0.0000"/>
    <numFmt numFmtId="189" formatCode="_-* #,##0\ _P_t_s_-;\-* #,##0\ _P_t_s_-;_-* &quot;-&quot;??\ _P_t_s_-;_-@_-"/>
    <numFmt numFmtId="190" formatCode="0.00%;\-0.00%;&quot;&quot;"/>
    <numFmt numFmtId="191" formatCode="&quot;$&quot;#,##0\ ;\(&quot;$&quot;#,##0\)"/>
    <numFmt numFmtId="192" formatCode="\(0%\)"/>
    <numFmt numFmtId="193" formatCode=";;"/>
    <numFmt numFmtId="194" formatCode="d\ \d\e\ mmmm\ \d\e\ yyyy"/>
    <numFmt numFmtId="195" formatCode="0%;\-0%;&quot;&quot;"/>
    <numFmt numFmtId="196" formatCode="#0&quot;.&quot;000&quot;´&quot;000&quot;.&quot;000"/>
    <numFmt numFmtId="197" formatCode="##0&quot;.&quot;000"/>
    <numFmt numFmtId="198" formatCode="##0&quot;´&quot;000&quot;.&quot;000"/>
    <numFmt numFmtId="199" formatCode="_(&quot;$&quot;\ * #,##0_);_(&quot;$&quot;\ * \(#,##0\);_(&quot;$&quot;\ * &quot;-&quot;??_);_(@_)"/>
    <numFmt numFmtId="200" formatCode="#0&quot;.&quot;"/>
    <numFmt numFmtId="201" formatCode="0.0%;\-0.0%;&quot;&quot;"/>
  </numFmts>
  <fonts count="4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9"/>
      <name val="Arial Narrow"/>
      <family val="2"/>
    </font>
    <font>
      <sz val="10"/>
      <name val="Geneva"/>
    </font>
    <font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u/>
      <sz val="11"/>
      <name val="Arial"/>
      <family val="2"/>
    </font>
    <font>
      <b/>
      <sz val="11"/>
      <color theme="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6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1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6" fontId="6" fillId="0" borderId="46">
      <alignment horizontal="right"/>
    </xf>
    <xf numFmtId="186" fontId="6" fillId="0" borderId="46">
      <alignment horizontal="right"/>
    </xf>
    <xf numFmtId="2" fontId="6" fillId="0" borderId="0"/>
    <xf numFmtId="2" fontId="6" fillId="0" borderId="0"/>
    <xf numFmtId="2" fontId="6" fillId="0" borderId="0"/>
    <xf numFmtId="187" fontId="6" fillId="0" borderId="0"/>
    <xf numFmtId="187" fontId="6" fillId="0" borderId="0"/>
    <xf numFmtId="187" fontId="6" fillId="0" borderId="0"/>
    <xf numFmtId="188" fontId="7" fillId="0" borderId="0"/>
    <xf numFmtId="188" fontId="7" fillId="0" borderId="0"/>
    <xf numFmtId="188" fontId="7" fillId="0" borderId="0"/>
    <xf numFmtId="186" fontId="6" fillId="0" borderId="46">
      <alignment horizontal="right"/>
    </xf>
    <xf numFmtId="189" fontId="4" fillId="0" borderId="0">
      <protection locked="0"/>
    </xf>
    <xf numFmtId="3" fontId="33" fillId="0" borderId="0" applyFont="0" applyFill="0" applyBorder="0" applyAlignment="0" applyProtection="0"/>
    <xf numFmtId="190" fontId="4" fillId="0" borderId="0">
      <protection locked="0"/>
    </xf>
    <xf numFmtId="191" fontId="33" fillId="0" borderId="0" applyFont="0" applyFill="0" applyBorder="0" applyAlignment="0" applyProtection="0"/>
    <xf numFmtId="192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4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5" fontId="4" fillId="0" borderId="0">
      <protection locked="0"/>
    </xf>
    <xf numFmtId="195" fontId="4" fillId="0" borderId="0">
      <protection locked="0"/>
    </xf>
    <xf numFmtId="0" fontId="16" fillId="3" borderId="0" applyNumberFormat="0" applyBorder="0" applyAlignment="0" applyProtection="0"/>
    <xf numFmtId="196" fontId="6" fillId="0" borderId="0">
      <alignment horizontal="right"/>
    </xf>
    <xf numFmtId="196" fontId="6" fillId="0" borderId="0">
      <alignment horizontal="right"/>
    </xf>
    <xf numFmtId="196" fontId="6" fillId="0" borderId="0">
      <alignment horizontal="right"/>
    </xf>
    <xf numFmtId="197" fontId="6" fillId="0" borderId="0" applyFont="0" applyFill="0" applyBorder="0" applyAlignment="0">
      <alignment horizontal="center"/>
    </xf>
    <xf numFmtId="197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91" fontId="38" fillId="0" borderId="0" applyFont="0" applyFill="0" applyBorder="0" applyAlignment="0" applyProtection="0"/>
    <xf numFmtId="0" fontId="17" fillId="22" borderId="0" applyNumberFormat="0" applyBorder="0" applyAlignment="0" applyProtection="0"/>
    <xf numFmtId="200" fontId="6" fillId="0" borderId="0" applyFont="0" applyFill="0" applyBorder="0" applyAlignment="0">
      <alignment horizontal="center"/>
    </xf>
    <xf numFmtId="200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201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5" fontId="4" fillId="0" borderId="51">
      <protection locked="0"/>
    </xf>
  </cellStyleXfs>
  <cellXfs count="150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6" xfId="89" applyFont="1" applyBorder="1"/>
    <xf numFmtId="0" fontId="32" fillId="0" borderId="37" xfId="89" applyFont="1" applyBorder="1"/>
    <xf numFmtId="0" fontId="32" fillId="0" borderId="34" xfId="89" applyFont="1" applyBorder="1"/>
    <xf numFmtId="0" fontId="32" fillId="0" borderId="35" xfId="89" applyFont="1" applyBorder="1"/>
    <xf numFmtId="0" fontId="32" fillId="0" borderId="0" xfId="90" applyFont="1"/>
    <xf numFmtId="0" fontId="32" fillId="0" borderId="34" xfId="90" applyFont="1" applyBorder="1"/>
    <xf numFmtId="0" fontId="32" fillId="0" borderId="35" xfId="90" applyFont="1" applyBorder="1"/>
    <xf numFmtId="180" fontId="32" fillId="0" borderId="35" xfId="90" applyNumberFormat="1" applyFont="1" applyBorder="1"/>
    <xf numFmtId="182" fontId="32" fillId="0" borderId="35" xfId="90" applyNumberFormat="1" applyFont="1" applyBorder="1"/>
    <xf numFmtId="0" fontId="32" fillId="25" borderId="0" xfId="89" applyFont="1" applyFill="1"/>
    <xf numFmtId="0" fontId="29" fillId="25" borderId="0" xfId="89" applyFont="1" applyFill="1"/>
    <xf numFmtId="0" fontId="32" fillId="25" borderId="35" xfId="89" applyFont="1" applyFill="1" applyBorder="1"/>
    <xf numFmtId="0" fontId="43" fillId="0" borderId="0" xfId="89" applyFont="1"/>
    <xf numFmtId="0" fontId="44" fillId="0" borderId="18" xfId="126" applyFont="1" applyBorder="1" applyAlignment="1">
      <alignment horizontal="center" vertical="center" wrapText="1"/>
    </xf>
    <xf numFmtId="0" fontId="44" fillId="24" borderId="39" xfId="73" applyFont="1" applyFill="1" applyBorder="1" applyAlignment="1">
      <alignment vertical="center"/>
    </xf>
    <xf numFmtId="0" fontId="44" fillId="24" borderId="41" xfId="73" applyFont="1" applyFill="1" applyBorder="1" applyAlignment="1">
      <alignment vertical="center"/>
    </xf>
    <xf numFmtId="0" fontId="44" fillId="24" borderId="42" xfId="73" applyFont="1" applyFill="1" applyBorder="1" applyAlignment="1">
      <alignment vertical="center"/>
    </xf>
    <xf numFmtId="0" fontId="43" fillId="0" borderId="49" xfId="73" applyFont="1" applyBorder="1" applyAlignment="1">
      <alignment horizontal="center" vertical="center"/>
    </xf>
    <xf numFmtId="0" fontId="43" fillId="0" borderId="17" xfId="74" applyFont="1" applyBorder="1" applyAlignment="1">
      <alignment horizontal="center" vertical="center"/>
    </xf>
    <xf numFmtId="0" fontId="43" fillId="0" borderId="17" xfId="74" applyFont="1" applyBorder="1" applyAlignment="1">
      <alignment horizontal="left" vertical="center" wrapText="1"/>
    </xf>
    <xf numFmtId="4" fontId="43" fillId="0" borderId="17" xfId="39" applyNumberFormat="1" applyFont="1" applyBorder="1" applyAlignment="1">
      <alignment vertical="center" wrapText="1"/>
    </xf>
    <xf numFmtId="166" fontId="43" fillId="0" borderId="17" xfId="62" applyNumberFormat="1" applyFont="1" applyBorder="1" applyAlignment="1">
      <alignment horizontal="right" vertical="center" wrapText="1"/>
    </xf>
    <xf numFmtId="166" fontId="43" fillId="0" borderId="44" xfId="62" applyNumberFormat="1" applyFont="1" applyBorder="1" applyAlignment="1">
      <alignment horizontal="right" vertical="center" wrapText="1"/>
    </xf>
    <xf numFmtId="0" fontId="43" fillId="0" borderId="12" xfId="73" applyFont="1" applyBorder="1" applyAlignment="1">
      <alignment horizontal="left" vertical="center"/>
    </xf>
    <xf numFmtId="0" fontId="43" fillId="0" borderId="13" xfId="74" applyFont="1" applyBorder="1" applyAlignment="1">
      <alignment horizontal="center" vertical="center"/>
    </xf>
    <xf numFmtId="0" fontId="43" fillId="0" borderId="13" xfId="74" applyFont="1" applyBorder="1" applyAlignment="1">
      <alignment horizontal="left" vertical="center" wrapText="1"/>
    </xf>
    <xf numFmtId="166" fontId="43" fillId="0" borderId="22" xfId="62" applyNumberFormat="1" applyFont="1" applyBorder="1" applyAlignment="1">
      <alignment horizontal="right" vertical="center" wrapText="1"/>
    </xf>
    <xf numFmtId="175" fontId="44" fillId="0" borderId="38" xfId="39" applyNumberFormat="1" applyFont="1" applyBorder="1" applyAlignment="1">
      <alignment horizontal="right" vertical="center"/>
    </xf>
    <xf numFmtId="0" fontId="43" fillId="0" borderId="17" xfId="74" applyFont="1" applyBorder="1" applyAlignment="1">
      <alignment horizontal="left" vertical="center"/>
    </xf>
    <xf numFmtId="0" fontId="43" fillId="0" borderId="17" xfId="135" applyFont="1" applyBorder="1" applyAlignment="1">
      <alignment horizontal="center" vertical="center"/>
    </xf>
    <xf numFmtId="0" fontId="43" fillId="0" borderId="17" xfId="135" applyFont="1" applyBorder="1" applyAlignment="1">
      <alignment horizontal="left" vertical="center"/>
    </xf>
    <xf numFmtId="0" fontId="43" fillId="0" borderId="13" xfId="89" applyFont="1" applyBorder="1"/>
    <xf numFmtId="0" fontId="43" fillId="0" borderId="13" xfId="89" applyFont="1" applyBorder="1" applyAlignment="1">
      <alignment horizontal="center"/>
    </xf>
    <xf numFmtId="0" fontId="43" fillId="0" borderId="17" xfId="73" applyFont="1" applyBorder="1" applyAlignment="1">
      <alignment horizontal="center" vertical="center"/>
    </xf>
    <xf numFmtId="0" fontId="43" fillId="0" borderId="17" xfId="73" applyFont="1" applyBorder="1" applyAlignment="1">
      <alignment horizontal="left" vertical="center" wrapText="1"/>
    </xf>
    <xf numFmtId="0" fontId="43" fillId="0" borderId="17" xfId="126" applyFont="1" applyBorder="1" applyAlignment="1">
      <alignment horizontal="center" vertical="center"/>
    </xf>
    <xf numFmtId="0" fontId="43" fillId="0" borderId="48" xfId="73" applyFont="1" applyBorder="1" applyAlignment="1">
      <alignment horizontal="left" vertical="center"/>
    </xf>
    <xf numFmtId="0" fontId="43" fillId="0" borderId="0" xfId="73" applyFont="1" applyAlignment="1">
      <alignment horizontal="center" vertical="center"/>
    </xf>
    <xf numFmtId="0" fontId="43" fillId="0" borderId="0" xfId="73" applyFont="1" applyAlignment="1">
      <alignment horizontal="left" vertical="center" wrapText="1"/>
    </xf>
    <xf numFmtId="166" fontId="43" fillId="0" borderId="43" xfId="62" applyNumberFormat="1" applyFont="1" applyBorder="1" applyAlignment="1">
      <alignment horizontal="right" vertical="center" wrapText="1"/>
    </xf>
    <xf numFmtId="175" fontId="44" fillId="0" borderId="47" xfId="39" applyNumberFormat="1" applyFont="1" applyBorder="1" applyAlignment="1">
      <alignment horizontal="right" vertical="center"/>
    </xf>
    <xf numFmtId="2" fontId="43" fillId="0" borderId="13" xfId="73" applyNumberFormat="1" applyFont="1" applyBorder="1" applyAlignment="1">
      <alignment horizontal="center" vertical="center"/>
    </xf>
    <xf numFmtId="0" fontId="43" fillId="0" borderId="13" xfId="73" applyFont="1" applyBorder="1" applyAlignment="1">
      <alignment horizontal="left" vertical="center"/>
    </xf>
    <xf numFmtId="0" fontId="43" fillId="0" borderId="13" xfId="73" applyFont="1" applyBorder="1" applyAlignment="1">
      <alignment horizontal="center" vertical="center"/>
    </xf>
    <xf numFmtId="0" fontId="43" fillId="0" borderId="13" xfId="73" applyFont="1" applyBorder="1" applyAlignment="1">
      <alignment horizontal="left" vertical="center" wrapText="1"/>
    </xf>
    <xf numFmtId="185" fontId="44" fillId="24" borderId="42" xfId="73" applyNumberFormat="1" applyFont="1" applyFill="1" applyBorder="1" applyAlignment="1">
      <alignment vertical="center"/>
    </xf>
    <xf numFmtId="49" fontId="44" fillId="0" borderId="0" xfId="131" applyNumberFormat="1" applyFont="1" applyAlignment="1">
      <alignment horizontal="right" vertical="center"/>
    </xf>
    <xf numFmtId="184" fontId="44" fillId="0" borderId="0" xfId="131" applyNumberFormat="1" applyFont="1" applyAlignment="1">
      <alignment vertical="center"/>
    </xf>
    <xf numFmtId="0" fontId="43" fillId="0" borderId="0" xfId="128" applyFont="1"/>
    <xf numFmtId="0" fontId="43" fillId="0" borderId="0" xfId="128" applyFont="1" applyAlignment="1">
      <alignment horizontal="center"/>
    </xf>
    <xf numFmtId="0" fontId="43" fillId="0" borderId="19" xfId="128" applyFont="1" applyBorder="1" applyAlignment="1">
      <alignment horizontal="left" vertical="center"/>
    </xf>
    <xf numFmtId="0" fontId="44" fillId="0" borderId="21" xfId="128" applyFont="1" applyBorder="1" applyAlignment="1">
      <alignment horizontal="right" vertical="center"/>
    </xf>
    <xf numFmtId="179" fontId="43" fillId="0" borderId="28" xfId="129" applyNumberFormat="1" applyFont="1" applyBorder="1" applyAlignment="1">
      <alignment vertical="center"/>
    </xf>
    <xf numFmtId="0" fontId="43" fillId="0" borderId="0" xfId="126" applyFont="1" applyAlignment="1">
      <alignment horizontal="center" vertical="center"/>
    </xf>
    <xf numFmtId="9" fontId="43" fillId="0" borderId="20" xfId="129" applyNumberFormat="1" applyFont="1" applyBorder="1" applyAlignment="1">
      <alignment horizontal="center" vertical="center"/>
    </xf>
    <xf numFmtId="179" fontId="43" fillId="0" borderId="20" xfId="129" applyNumberFormat="1" applyFont="1" applyBorder="1" applyAlignment="1">
      <alignment vertical="center"/>
    </xf>
    <xf numFmtId="0" fontId="43" fillId="0" borderId="21" xfId="128" applyFont="1" applyBorder="1" applyAlignment="1">
      <alignment vertical="center"/>
    </xf>
    <xf numFmtId="0" fontId="44" fillId="0" borderId="19" xfId="128" applyFont="1" applyBorder="1" applyAlignment="1">
      <alignment horizontal="left" vertical="center"/>
    </xf>
    <xf numFmtId="179" fontId="44" fillId="0" borderId="28" xfId="129" applyNumberFormat="1" applyFont="1" applyBorder="1" applyAlignment="1">
      <alignment vertical="center"/>
    </xf>
    <xf numFmtId="0" fontId="43" fillId="0" borderId="19" xfId="128" applyFont="1" applyBorder="1" applyAlignment="1">
      <alignment horizontal="left" vertical="center" wrapText="1"/>
    </xf>
    <xf numFmtId="0" fontId="43" fillId="0" borderId="21" xfId="128" applyFont="1" applyBorder="1" applyAlignment="1">
      <alignment horizontal="right" vertical="center"/>
    </xf>
    <xf numFmtId="0" fontId="43" fillId="0" borderId="0" xfId="128" applyFont="1" applyAlignment="1">
      <alignment horizontal="center" vertical="center" wrapText="1"/>
    </xf>
    <xf numFmtId="0" fontId="44" fillId="0" borderId="25" xfId="128" applyFont="1" applyBorder="1" applyAlignment="1">
      <alignment horizontal="left" vertical="center"/>
    </xf>
    <xf numFmtId="9" fontId="43" fillId="0" borderId="29" xfId="129" applyNumberFormat="1" applyFont="1" applyBorder="1" applyAlignment="1">
      <alignment horizontal="center" vertical="center"/>
    </xf>
    <xf numFmtId="179" fontId="44" fillId="0" borderId="29" xfId="129" applyNumberFormat="1" applyFont="1" applyBorder="1" applyAlignment="1">
      <alignment vertical="center"/>
    </xf>
    <xf numFmtId="0" fontId="43" fillId="0" borderId="26" xfId="128" applyFont="1" applyBorder="1" applyAlignment="1">
      <alignment vertical="center"/>
    </xf>
    <xf numFmtId="2" fontId="43" fillId="0" borderId="0" xfId="128" applyNumberFormat="1" applyFont="1"/>
    <xf numFmtId="179" fontId="43" fillId="0" borderId="0" xfId="129" applyNumberFormat="1" applyFont="1"/>
    <xf numFmtId="39" fontId="44" fillId="0" borderId="0" xfId="129" applyNumberFormat="1" applyFont="1" applyAlignment="1">
      <alignment vertical="center"/>
    </xf>
    <xf numFmtId="0" fontId="44" fillId="0" borderId="32" xfId="79" applyFont="1" applyBorder="1" applyAlignment="1">
      <alignment vertical="center"/>
    </xf>
    <xf numFmtId="184" fontId="44" fillId="26" borderId="44" xfId="60" applyNumberFormat="1" applyFont="1" applyFill="1" applyBorder="1" applyAlignment="1">
      <alignment horizontal="center" vertical="center"/>
    </xf>
    <xf numFmtId="184" fontId="44" fillId="26" borderId="17" xfId="60" applyNumberFormat="1" applyFont="1" applyFill="1" applyBorder="1" applyAlignment="1">
      <alignment horizontal="center" vertical="center"/>
    </xf>
    <xf numFmtId="9" fontId="43" fillId="27" borderId="28" xfId="95" applyFont="1" applyFill="1" applyBorder="1" applyAlignment="1">
      <alignment horizontal="center" vertical="center"/>
    </xf>
    <xf numFmtId="0" fontId="45" fillId="0" borderId="61" xfId="0" applyFont="1" applyBorder="1" applyAlignment="1">
      <alignment horizontal="left" vertical="center"/>
    </xf>
    <xf numFmtId="0" fontId="46" fillId="0" borderId="61" xfId="0" applyFont="1" applyBorder="1" applyAlignment="1">
      <alignment horizontal="left" vertical="center"/>
    </xf>
    <xf numFmtId="0" fontId="43" fillId="0" borderId="54" xfId="0" applyFont="1" applyBorder="1" applyAlignment="1">
      <alignment vertical="center" wrapText="1"/>
    </xf>
    <xf numFmtId="0" fontId="43" fillId="0" borderId="52" xfId="0" applyFont="1" applyBorder="1" applyAlignment="1">
      <alignment vertical="center" wrapText="1"/>
    </xf>
    <xf numFmtId="0" fontId="43" fillId="0" borderId="55" xfId="0" applyFont="1" applyBorder="1" applyAlignment="1">
      <alignment vertical="center" wrapText="1"/>
    </xf>
    <xf numFmtId="0" fontId="43" fillId="0" borderId="11" xfId="0" applyFont="1" applyBorder="1" applyAlignment="1">
      <alignment vertical="center" wrapText="1"/>
    </xf>
    <xf numFmtId="0" fontId="43" fillId="0" borderId="0" xfId="0" applyFont="1" applyAlignment="1">
      <alignment vertical="center" wrapText="1"/>
    </xf>
    <xf numFmtId="0" fontId="43" fillId="0" borderId="43" xfId="0" applyFont="1" applyBorder="1" applyAlignment="1">
      <alignment vertical="center" wrapText="1"/>
    </xf>
    <xf numFmtId="0" fontId="43" fillId="0" borderId="13" xfId="0" applyFont="1" applyBorder="1" applyAlignment="1">
      <alignment vertical="center" wrapText="1"/>
    </xf>
    <xf numFmtId="0" fontId="43" fillId="0" borderId="22" xfId="0" applyFont="1" applyBorder="1" applyAlignment="1">
      <alignment vertical="center" wrapText="1"/>
    </xf>
    <xf numFmtId="0" fontId="43" fillId="0" borderId="12" xfId="0" applyFont="1" applyBorder="1" applyAlignment="1">
      <alignment vertical="center" wrapText="1"/>
    </xf>
    <xf numFmtId="0" fontId="32" fillId="25" borderId="62" xfId="89" applyFont="1" applyFill="1" applyBorder="1"/>
    <xf numFmtId="0" fontId="32" fillId="0" borderId="62" xfId="89" applyFont="1" applyBorder="1"/>
    <xf numFmtId="0" fontId="48" fillId="24" borderId="41" xfId="135" applyFont="1" applyFill="1" applyBorder="1" applyAlignment="1">
      <alignment vertical="center"/>
    </xf>
    <xf numFmtId="0" fontId="48" fillId="24" borderId="41" xfId="73" applyFont="1" applyFill="1" applyBorder="1" applyAlignment="1">
      <alignment vertical="center"/>
    </xf>
    <xf numFmtId="185" fontId="48" fillId="24" borderId="42" xfId="73" applyNumberFormat="1" applyFont="1" applyFill="1" applyBorder="1" applyAlignment="1">
      <alignment vertical="center"/>
    </xf>
    <xf numFmtId="179" fontId="44" fillId="28" borderId="17" xfId="129" applyNumberFormat="1" applyFont="1" applyFill="1" applyBorder="1" applyAlignment="1">
      <alignment horizontal="center" vertical="center"/>
    </xf>
    <xf numFmtId="179" fontId="44" fillId="28" borderId="28" xfId="129" applyNumberFormat="1" applyFont="1" applyFill="1" applyBorder="1" applyAlignment="1">
      <alignment vertical="center"/>
    </xf>
    <xf numFmtId="0" fontId="32" fillId="0" borderId="56" xfId="89" applyFont="1" applyBorder="1"/>
    <xf numFmtId="0" fontId="32" fillId="0" borderId="56" xfId="89" applyFont="1" applyBorder="1" applyAlignment="1">
      <alignment horizontal="center"/>
    </xf>
    <xf numFmtId="0" fontId="32" fillId="0" borderId="57" xfId="90" applyFont="1" applyBorder="1"/>
    <xf numFmtId="0" fontId="32" fillId="0" borderId="58" xfId="89" applyFont="1" applyBorder="1"/>
    <xf numFmtId="0" fontId="32" fillId="0" borderId="58" xfId="89" applyFont="1" applyBorder="1" applyAlignment="1">
      <alignment horizontal="center"/>
    </xf>
    <xf numFmtId="183" fontId="32" fillId="0" borderId="58" xfId="34" applyNumberFormat="1" applyFont="1" applyBorder="1"/>
    <xf numFmtId="0" fontId="32" fillId="0" borderId="59" xfId="89" applyFont="1" applyBorder="1"/>
    <xf numFmtId="0" fontId="44" fillId="25" borderId="27" xfId="73" applyFont="1" applyFill="1" applyBorder="1" applyAlignment="1">
      <alignment horizontal="center" vertical="center" wrapText="1"/>
    </xf>
    <xf numFmtId="0" fontId="44" fillId="25" borderId="18" xfId="73" applyFont="1" applyFill="1" applyBorder="1" applyAlignment="1">
      <alignment horizontal="center" vertical="center" wrapText="1"/>
    </xf>
    <xf numFmtId="0" fontId="44" fillId="25" borderId="30" xfId="73" applyFont="1" applyFill="1" applyBorder="1" applyAlignment="1">
      <alignment horizontal="center" vertical="center" wrapText="1"/>
    </xf>
    <xf numFmtId="0" fontId="44" fillId="25" borderId="45" xfId="73" applyFont="1" applyFill="1" applyBorder="1" applyAlignment="1">
      <alignment horizontal="center" vertical="center" wrapText="1"/>
    </xf>
    <xf numFmtId="0" fontId="44" fillId="0" borderId="27" xfId="126" applyFont="1" applyBorder="1" applyAlignment="1">
      <alignment horizontal="center" vertical="center" wrapText="1"/>
    </xf>
    <xf numFmtId="0" fontId="43" fillId="27" borderId="49" xfId="89" applyFont="1" applyFill="1" applyBorder="1" applyAlignment="1">
      <alignment horizontal="left" vertical="center" wrapText="1"/>
    </xf>
    <xf numFmtId="0" fontId="43" fillId="27" borderId="23" xfId="89" applyFont="1" applyFill="1" applyBorder="1" applyAlignment="1">
      <alignment horizontal="left" vertical="center" wrapText="1"/>
    </xf>
    <xf numFmtId="0" fontId="43" fillId="27" borderId="44" xfId="89" applyFont="1" applyFill="1" applyBorder="1" applyAlignment="1">
      <alignment horizontal="left" vertical="center" wrapText="1"/>
    </xf>
    <xf numFmtId="0" fontId="43" fillId="27" borderId="31" xfId="89" applyFont="1" applyFill="1" applyBorder="1" applyAlignment="1">
      <alignment horizontal="left" vertical="center" wrapText="1"/>
    </xf>
    <xf numFmtId="0" fontId="43" fillId="27" borderId="17" xfId="89" applyFont="1" applyFill="1" applyBorder="1" applyAlignment="1">
      <alignment horizontal="left" vertical="center" wrapText="1"/>
    </xf>
    <xf numFmtId="0" fontId="43" fillId="27" borderId="28" xfId="89" applyFont="1" applyFill="1" applyBorder="1" applyAlignment="1">
      <alignment horizontal="left" vertical="center" wrapText="1"/>
    </xf>
    <xf numFmtId="0" fontId="43" fillId="26" borderId="19" xfId="89" applyFont="1" applyFill="1" applyBorder="1" applyAlignment="1">
      <alignment horizontal="center" vertical="center" wrapText="1"/>
    </xf>
    <xf numFmtId="0" fontId="43" fillId="26" borderId="20" xfId="89" applyFont="1" applyFill="1" applyBorder="1" applyAlignment="1">
      <alignment horizontal="center" vertical="center" wrapText="1"/>
    </xf>
    <xf numFmtId="0" fontId="43" fillId="26" borderId="53" xfId="89" applyFont="1" applyFill="1" applyBorder="1" applyAlignment="1">
      <alignment horizontal="center" vertical="center" wrapText="1"/>
    </xf>
    <xf numFmtId="0" fontId="43" fillId="25" borderId="18" xfId="130" applyFont="1" applyFill="1" applyBorder="1" applyAlignment="1">
      <alignment horizontal="center" vertical="center" wrapText="1"/>
    </xf>
    <xf numFmtId="0" fontId="43" fillId="25" borderId="40" xfId="130" applyFont="1" applyFill="1" applyBorder="1" applyAlignment="1">
      <alignment horizontal="center" vertical="center" wrapText="1"/>
    </xf>
    <xf numFmtId="0" fontId="43" fillId="26" borderId="31" xfId="130" applyFont="1" applyFill="1" applyBorder="1" applyAlignment="1">
      <alignment vertical="center" wrapText="1"/>
    </xf>
    <xf numFmtId="0" fontId="43" fillId="26" borderId="17" xfId="130" applyFont="1" applyFill="1" applyBorder="1" applyAlignment="1">
      <alignment vertical="center" wrapText="1"/>
    </xf>
    <xf numFmtId="0" fontId="44" fillId="26" borderId="17" xfId="130" applyFont="1" applyFill="1" applyBorder="1" applyAlignment="1">
      <alignment horizontal="center" vertical="center" wrapText="1"/>
    </xf>
    <xf numFmtId="0" fontId="44" fillId="26" borderId="17" xfId="130" applyFont="1" applyFill="1" applyBorder="1" applyAlignment="1">
      <alignment horizontal="center" vertical="center"/>
    </xf>
    <xf numFmtId="3" fontId="44" fillId="26" borderId="17" xfId="130" applyNumberFormat="1" applyFont="1" applyFill="1" applyBorder="1" applyAlignment="1">
      <alignment horizontal="center" vertical="center" wrapText="1"/>
    </xf>
    <xf numFmtId="3" fontId="44" fillId="26" borderId="17" xfId="130" applyNumberFormat="1" applyFont="1" applyFill="1" applyBorder="1" applyAlignment="1">
      <alignment horizontal="center" vertical="center"/>
    </xf>
    <xf numFmtId="0" fontId="44" fillId="28" borderId="32" xfId="128" applyFont="1" applyFill="1" applyBorder="1" applyAlignment="1">
      <alignment horizontal="center" vertical="center"/>
    </xf>
    <xf numFmtId="0" fontId="44" fillId="28" borderId="15" xfId="128" applyFont="1" applyFill="1" applyBorder="1" applyAlignment="1">
      <alignment horizontal="center" vertical="center"/>
    </xf>
    <xf numFmtId="0" fontId="44" fillId="28" borderId="16" xfId="128" applyFont="1" applyFill="1" applyBorder="1" applyAlignment="1">
      <alignment horizontal="center" vertical="center"/>
    </xf>
    <xf numFmtId="179" fontId="44" fillId="28" borderId="54" xfId="129" applyNumberFormat="1" applyFont="1" applyFill="1" applyBorder="1" applyAlignment="1">
      <alignment horizontal="center" vertical="center"/>
    </xf>
    <xf numFmtId="179" fontId="44" fillId="28" borderId="52" xfId="129" applyNumberFormat="1" applyFont="1" applyFill="1" applyBorder="1" applyAlignment="1">
      <alignment horizontal="center" vertical="center"/>
    </xf>
    <xf numFmtId="179" fontId="44" fillId="28" borderId="55" xfId="129" applyNumberFormat="1" applyFont="1" applyFill="1" applyBorder="1" applyAlignment="1">
      <alignment horizontal="center" vertical="center"/>
    </xf>
    <xf numFmtId="0" fontId="41" fillId="0" borderId="60" xfId="89" applyFont="1" applyBorder="1" applyAlignment="1">
      <alignment horizontal="center" wrapText="1"/>
    </xf>
    <xf numFmtId="0" fontId="48" fillId="24" borderId="12" xfId="73" applyFont="1" applyFill="1" applyBorder="1" applyAlignment="1">
      <alignment horizontal="center" vertical="center"/>
    </xf>
    <xf numFmtId="0" fontId="48" fillId="24" borderId="13" xfId="73" applyFont="1" applyFill="1" applyBorder="1" applyAlignment="1">
      <alignment horizontal="center" vertical="center"/>
    </xf>
    <xf numFmtId="0" fontId="48" fillId="24" borderId="14" xfId="73" applyFont="1" applyFill="1" applyBorder="1" applyAlignment="1">
      <alignment horizontal="center" vertical="center"/>
    </xf>
    <xf numFmtId="0" fontId="48" fillId="24" borderId="39" xfId="73" applyFont="1" applyFill="1" applyBorder="1" applyAlignment="1">
      <alignment horizontal="right" vertical="center"/>
    </xf>
    <xf numFmtId="0" fontId="48" fillId="24" borderId="41" xfId="73" applyFont="1" applyFill="1" applyBorder="1" applyAlignment="1">
      <alignment horizontal="right" vertical="center"/>
    </xf>
    <xf numFmtId="0" fontId="48" fillId="24" borderId="50" xfId="73" applyFont="1" applyFill="1" applyBorder="1" applyAlignment="1">
      <alignment horizontal="right" vertical="center"/>
    </xf>
    <xf numFmtId="3" fontId="44" fillId="26" borderId="23" xfId="130" applyNumberFormat="1" applyFont="1" applyFill="1" applyBorder="1" applyAlignment="1">
      <alignment horizontal="center" vertical="center" wrapText="1"/>
    </xf>
    <xf numFmtId="0" fontId="43" fillId="0" borderId="15" xfId="79" applyFont="1" applyBorder="1" applyAlignment="1">
      <alignment horizontal="center" vertical="center"/>
    </xf>
    <xf numFmtId="0" fontId="43" fillId="0" borderId="24" xfId="79" applyFont="1" applyBorder="1" applyAlignment="1">
      <alignment horizontal="center" vertical="center"/>
    </xf>
    <xf numFmtId="0" fontId="44" fillId="0" borderId="13" xfId="130" applyFont="1" applyBorder="1" applyAlignment="1">
      <alignment horizontal="center"/>
    </xf>
    <xf numFmtId="0" fontId="44" fillId="0" borderId="0" xfId="130" applyFont="1" applyAlignment="1">
      <alignment horizontal="center" vertical="top"/>
    </xf>
    <xf numFmtId="4" fontId="44" fillId="25" borderId="27" xfId="73" applyNumberFormat="1" applyFont="1" applyFill="1" applyBorder="1" applyAlignment="1">
      <alignment horizontal="center" vertical="center" wrapText="1"/>
    </xf>
    <xf numFmtId="4" fontId="44" fillId="25" borderId="18" xfId="73" applyNumberFormat="1" applyFont="1" applyFill="1" applyBorder="1" applyAlignment="1">
      <alignment horizontal="center" vertical="center" wrapText="1"/>
    </xf>
    <xf numFmtId="4" fontId="44" fillId="25" borderId="33" xfId="73" applyNumberFormat="1" applyFont="1" applyFill="1" applyBorder="1" applyAlignment="1">
      <alignment horizontal="center" vertical="center" wrapText="1"/>
    </xf>
    <xf numFmtId="4" fontId="44" fillId="25" borderId="40" xfId="73" applyNumberFormat="1" applyFont="1" applyFill="1" applyBorder="1" applyAlignment="1">
      <alignment horizontal="center" vertical="center" wrapText="1"/>
    </xf>
    <xf numFmtId="179" fontId="43" fillId="0" borderId="33" xfId="129" applyNumberFormat="1" applyFont="1" applyBorder="1" applyAlignment="1">
      <alignment vertical="center" wrapText="1"/>
    </xf>
  </cellXfs>
  <cellStyles count="255">
    <cellStyle name="20% - Énfasis1 2" xfId="1"/>
    <cellStyle name="20% - Énfasis1 3" xfId="136"/>
    <cellStyle name="20% - Énfasis2 2" xfId="2"/>
    <cellStyle name="20% - Énfasis2 3" xfId="137"/>
    <cellStyle name="20% - Énfasis3 2" xfId="3"/>
    <cellStyle name="20% - Énfasis3 3" xfId="138"/>
    <cellStyle name="20% - Énfasis4 2" xfId="4"/>
    <cellStyle name="20% - Énfasis4 3" xfId="139"/>
    <cellStyle name="20% - Énfasis5 2" xfId="5"/>
    <cellStyle name="20% - Énfasis5 3" xfId="140"/>
    <cellStyle name="20% - Énfasis6 2" xfId="6"/>
    <cellStyle name="20% - Énfasis6 3" xfId="141"/>
    <cellStyle name="40% - Énfasis1 2" xfId="7"/>
    <cellStyle name="40% - Énfasis1 3" xfId="142"/>
    <cellStyle name="40% - Énfasis2 2" xfId="8"/>
    <cellStyle name="40% - Énfasis2 3" xfId="143"/>
    <cellStyle name="40% - Énfasis3 2" xfId="9"/>
    <cellStyle name="40% - Énfasis3 3" xfId="144"/>
    <cellStyle name="40% - Énfasis4 2" xfId="10"/>
    <cellStyle name="40% - Énfasis4 3" xfId="145"/>
    <cellStyle name="40% - Énfasis5 2" xfId="11"/>
    <cellStyle name="40% - Énfasis5 3" xfId="146"/>
    <cellStyle name="40% - Énfasis6 2" xfId="12"/>
    <cellStyle name="40% - Énfasis6 3" xfId="147"/>
    <cellStyle name="60% - Énfasis1 2" xfId="13"/>
    <cellStyle name="60% - Énfasis1 3" xfId="148"/>
    <cellStyle name="60% - Énfasis2 2" xfId="14"/>
    <cellStyle name="60% - Énfasis2 3" xfId="149"/>
    <cellStyle name="60% - Énfasis3 2" xfId="15"/>
    <cellStyle name="60% - Énfasis3 3" xfId="150"/>
    <cellStyle name="60% - Énfasis4 2" xfId="16"/>
    <cellStyle name="60% - Énfasis4 3" xfId="151"/>
    <cellStyle name="60% - Énfasis5 2" xfId="17"/>
    <cellStyle name="60% - Énfasis5 3" xfId="152"/>
    <cellStyle name="60% - Énfasis6 2" xfId="18"/>
    <cellStyle name="60% - Énfasis6 3" xfId="153"/>
    <cellStyle name="Buena 2" xfId="19"/>
    <cellStyle name="Buena 3" xfId="154"/>
    <cellStyle name="Cálculo 2" xfId="20"/>
    <cellStyle name="Cálculo 3" xfId="155"/>
    <cellStyle name="Cancel" xfId="156"/>
    <cellStyle name="Celda de comprobación 2" xfId="21"/>
    <cellStyle name="Celda de comprobación 3" xfId="157"/>
    <cellStyle name="Celda vinculada 2" xfId="22"/>
    <cellStyle name="Celda vinculada 3" xfId="158"/>
    <cellStyle name="CIENTOS" xfId="159"/>
    <cellStyle name="CIENTOS 2" xfId="160"/>
    <cellStyle name="CIENTOS 2D" xfId="161"/>
    <cellStyle name="CIENTOS 2D 2" xfId="162"/>
    <cellStyle name="CIENTOS 2D_PRESUPUESTO FASE III ABR-2015 Rev3" xfId="163"/>
    <cellStyle name="CIENTOS 3D" xfId="164"/>
    <cellStyle name="CIENTOS 3D 2" xfId="165"/>
    <cellStyle name="CIENTOS 3D_PRESUPUESTO FASE III ABR-2015 Rev3" xfId="166"/>
    <cellStyle name="CIENTOS 4D" xfId="167"/>
    <cellStyle name="CIENTOS 4D 2" xfId="168"/>
    <cellStyle name="CIENTOS 4D_PRESUPUESTO FASE III ABR-2015 Rev3" xfId="169"/>
    <cellStyle name="CIENTOS_CantidadesGirardota" xfId="170"/>
    <cellStyle name="Comma" xfId="171"/>
    <cellStyle name="Comma0" xfId="172"/>
    <cellStyle name="Currency" xfId="173"/>
    <cellStyle name="Currency0" xfId="174"/>
    <cellStyle name="Date" xfId="175"/>
    <cellStyle name="Encabezado 4 2" xfId="23"/>
    <cellStyle name="Encabezado 4 3" xfId="176"/>
    <cellStyle name="Énfasis1 2" xfId="24"/>
    <cellStyle name="Énfasis1 3" xfId="177"/>
    <cellStyle name="Énfasis2 2" xfId="25"/>
    <cellStyle name="Énfasis2 3" xfId="178"/>
    <cellStyle name="Énfasis3 2" xfId="26"/>
    <cellStyle name="Énfasis3 3" xfId="179"/>
    <cellStyle name="Énfasis4 2" xfId="27"/>
    <cellStyle name="Énfasis4 3" xfId="180"/>
    <cellStyle name="Énfasis5 2" xfId="28"/>
    <cellStyle name="Énfasis5 3" xfId="181"/>
    <cellStyle name="Énfasis6 2" xfId="29"/>
    <cellStyle name="Énfasis6 3" xfId="182"/>
    <cellStyle name="Entrada 2" xfId="30"/>
    <cellStyle name="Entrada 3" xfId="183"/>
    <cellStyle name="Estilo 1" xfId="31"/>
    <cellStyle name="Euro" xfId="32"/>
    <cellStyle name="F2" xfId="184"/>
    <cellStyle name="F3" xfId="185"/>
    <cellStyle name="F4" xfId="186"/>
    <cellStyle name="F5" xfId="187"/>
    <cellStyle name="F6" xfId="188"/>
    <cellStyle name="F7" xfId="189"/>
    <cellStyle name="F8" xfId="190"/>
    <cellStyle name="Fixed" xfId="191"/>
    <cellStyle name="Heading 1" xfId="192"/>
    <cellStyle name="Heading 2" xfId="193"/>
    <cellStyle name="Heading1" xfId="194"/>
    <cellStyle name="Heading2" xfId="195"/>
    <cellStyle name="Incorrecto 2" xfId="33"/>
    <cellStyle name="Incorrecto 3" xfId="196"/>
    <cellStyle name="MILE DE MILLONES" xfId="197"/>
    <cellStyle name="MILE DE MILLONES 2" xfId="198"/>
    <cellStyle name="MILE DE MILLONES_PRESUPUESTO FASE III ABR-2015 Rev3" xfId="199"/>
    <cellStyle name="MILES" xfId="200"/>
    <cellStyle name="MILES 2" xfId="201"/>
    <cellStyle name="Millares" xfId="34" builtinId="3"/>
    <cellStyle name="Millares [2]" xfId="35"/>
    <cellStyle name="Millares [2] 2" xfId="202"/>
    <cellStyle name="Millares 10" xfId="36"/>
    <cellStyle name="Millares 10 2" xfId="37"/>
    <cellStyle name="Millares 11" xfId="38"/>
    <cellStyle name="Millares 11 2" xfId="203"/>
    <cellStyle name="Millares 12" xfId="125"/>
    <cellStyle name="Millares 13" xfId="134"/>
    <cellStyle name="Millares 2" xfId="39"/>
    <cellStyle name="Millares 2 2" xfId="40"/>
    <cellStyle name="Millares 2 3" xfId="41"/>
    <cellStyle name="Millares 2 4" xfId="204"/>
    <cellStyle name="Millares 2 5" xfId="42"/>
    <cellStyle name="Millares 2_APU´S_NO_PREVISTOS (1)" xfId="205"/>
    <cellStyle name="Millares 3" xfId="43"/>
    <cellStyle name="Millares 3 2" xfId="44"/>
    <cellStyle name="Millares 3 3" xfId="45"/>
    <cellStyle name="Millares 3 4" xfId="46"/>
    <cellStyle name="Millares 3 5" xfId="47"/>
    <cellStyle name="Millares 4" xfId="48"/>
    <cellStyle name="Millares 4 2" xfId="49"/>
    <cellStyle name="Millares 4 3" xfId="206"/>
    <cellStyle name="Millares 4_APU´S_NO_PREVISTOS (1)" xfId="207"/>
    <cellStyle name="Millares 5" xfId="50"/>
    <cellStyle name="Millares 5 2" xfId="208"/>
    <cellStyle name="Millares 6" xfId="51"/>
    <cellStyle name="Millares 6 2" xfId="52"/>
    <cellStyle name="Millares 7" xfId="53"/>
    <cellStyle name="Millares 7 2" xfId="54"/>
    <cellStyle name="Millares 7 2 2" xfId="55"/>
    <cellStyle name="Millares 8" xfId="56"/>
    <cellStyle name="Millares 8 2" xfId="57"/>
    <cellStyle name="Millares 9" xfId="58"/>
    <cellStyle name="Millares 9 2" xfId="59"/>
    <cellStyle name="Millares_FORMULARIO 4 - M-OFERENTE PPTA ECONOMICA" xfId="60"/>
    <cellStyle name="MILLONES" xfId="209"/>
    <cellStyle name="MILLONES 2" xfId="210"/>
    <cellStyle name="MILLONES_PRESUPUESTO FASE III ABR-2015 Rev3" xfId="211"/>
    <cellStyle name="Moneda 10 2" xfId="61"/>
    <cellStyle name="Moneda 2" xfId="62"/>
    <cellStyle name="Moneda 2 10" xfId="212"/>
    <cellStyle name="Moneda 2 11" xfId="213"/>
    <cellStyle name="Moneda 2 12" xfId="214"/>
    <cellStyle name="Moneda 2 2" xfId="63"/>
    <cellStyle name="Moneda 2 2 2" xfId="64"/>
    <cellStyle name="Moneda 2 2 2 2" xfId="65"/>
    <cellStyle name="Moneda 2 2 2 2 2" xfId="129"/>
    <cellStyle name="Moneda 2 2 3" xfId="66"/>
    <cellStyle name="Moneda 2 2 4" xfId="67"/>
    <cellStyle name="Moneda 2 2 5" xfId="68"/>
    <cellStyle name="Moneda 2 2_APU´S_NO_PREVISTOS (1)" xfId="215"/>
    <cellStyle name="Moneda 2 3" xfId="69"/>
    <cellStyle name="Moneda 2 4" xfId="216"/>
    <cellStyle name="Moneda 2 5" xfId="217"/>
    <cellStyle name="Moneda 2 6" xfId="218"/>
    <cellStyle name="Moneda 2 7" xfId="219"/>
    <cellStyle name="Moneda 2 8" xfId="220"/>
    <cellStyle name="Moneda 2 9" xfId="221"/>
    <cellStyle name="Moneda 2_APU´S_NO_PREVISTOS (1)" xfId="222"/>
    <cellStyle name="Moneda 3" xfId="70"/>
    <cellStyle name="Moneda 4" xfId="223"/>
    <cellStyle name="Monetario0" xfId="224"/>
    <cellStyle name="Neutral" xfId="71" builtinId="28" customBuiltin="1"/>
    <cellStyle name="Neutral 2" xfId="72"/>
    <cellStyle name="Neutral 3" xfId="225"/>
    <cellStyle name="No. punto" xfId="226"/>
    <cellStyle name="No. punto 2" xfId="227"/>
    <cellStyle name="Normal" xfId="0" builtinId="0"/>
    <cellStyle name="Normal 2" xfId="73"/>
    <cellStyle name="Normal 2 10" xfId="74"/>
    <cellStyle name="Normal 2 10 2" xfId="75"/>
    <cellStyle name="Normal 2 10 2 2" xfId="135"/>
    <cellStyle name="Normal 2 10 3" xfId="126"/>
    <cellStyle name="Normal 2 11" xfId="76"/>
    <cellStyle name="Normal 2 12" xfId="77"/>
    <cellStyle name="Normal 2 13" xfId="78"/>
    <cellStyle name="Normal 2 2" xfId="79"/>
    <cellStyle name="Normal 2 2 2" xfId="228"/>
    <cellStyle name="Normal 2 2 3" xfId="229"/>
    <cellStyle name="Normal 2 3" xfId="80"/>
    <cellStyle name="Normal 2 3 2" xfId="230"/>
    <cellStyle name="Normal 2 4" xfId="81"/>
    <cellStyle name="Normal 2 5" xfId="82"/>
    <cellStyle name="Normal 2 6" xfId="83"/>
    <cellStyle name="Normal 2 7" xfId="84"/>
    <cellStyle name="Normal 2 8" xfId="85"/>
    <cellStyle name="Normal 2 9" xfId="86"/>
    <cellStyle name="Normal 2_APU NO PREVISTOS MTTO" xfId="87"/>
    <cellStyle name="Normal 29" xfId="88"/>
    <cellStyle name="Normal 3" xfId="89"/>
    <cellStyle name="Normal 3 11" xfId="130"/>
    <cellStyle name="Normal 3 2" xfId="90"/>
    <cellStyle name="Normal 3 2 2" xfId="128"/>
    <cellStyle name="Normal 3 3" xfId="231"/>
    <cellStyle name="Normal 3_APU´S_NO_PREVISTOS (1)" xfId="232"/>
    <cellStyle name="Normal 4" xfId="91"/>
    <cellStyle name="Normal 4 2" xfId="92"/>
    <cellStyle name="Normal 4 2 2" xfId="233"/>
    <cellStyle name="Normal 5" xfId="133"/>
    <cellStyle name="Normal 6" xfId="234"/>
    <cellStyle name="Normal 6 2" xfId="235"/>
    <cellStyle name="Normal 7" xfId="236"/>
    <cellStyle name="Normal 8" xfId="237"/>
    <cellStyle name="Normal 9" xfId="238"/>
    <cellStyle name="Normal 9 2" xfId="132"/>
    <cellStyle name="Normal_PTO OFICIAL PREPLIEGO (CORREGIDO) 2" xfId="131"/>
    <cellStyle name="Notas 2" xfId="93"/>
    <cellStyle name="Notas 3" xfId="239"/>
    <cellStyle name="Percent" xfId="240"/>
    <cellStyle name="Porcentaje" xfId="95" builtinId="5"/>
    <cellStyle name="Porcentaje 2" xfId="241"/>
    <cellStyle name="Porcentaje 3" xfId="94"/>
    <cellStyle name="Porcentaje 4" xfId="242"/>
    <cellStyle name="Porcentaje 5" xfId="243"/>
    <cellStyle name="Porcentaje 5 2" xfId="244"/>
    <cellStyle name="Porcentual 2" xfId="96"/>
    <cellStyle name="Porcentual 2 10" xfId="97"/>
    <cellStyle name="Porcentual 2 10 2" xfId="98"/>
    <cellStyle name="Porcentual 2 11" xfId="99"/>
    <cellStyle name="Porcentual 2 12" xfId="100"/>
    <cellStyle name="Porcentual 2 2" xfId="101"/>
    <cellStyle name="Porcentual 2 3" xfId="102"/>
    <cellStyle name="Porcentual 2 4" xfId="103"/>
    <cellStyle name="Porcentual 2 5" xfId="104"/>
    <cellStyle name="Porcentual 2 6" xfId="105"/>
    <cellStyle name="Porcentual 2 7" xfId="106"/>
    <cellStyle name="Porcentual 2 8" xfId="107"/>
    <cellStyle name="Porcentual 2 9" xfId="108"/>
    <cellStyle name="Porcentual 3" xfId="109"/>
    <cellStyle name="Porcentual 4" xfId="110"/>
    <cellStyle name="Porcentual 4 2" xfId="111"/>
    <cellStyle name="Porcentual 5" xfId="112"/>
    <cellStyle name="Porcentual 5 2" xfId="245"/>
    <cellStyle name="Porcentual 6" xfId="113"/>
    <cellStyle name="Porcentual 6 2" xfId="114"/>
    <cellStyle name="Porcentual 7" xfId="115"/>
    <cellStyle name="Porcentual 8" xfId="127"/>
    <cellStyle name="resaltado" xfId="246"/>
    <cellStyle name="Salida 2" xfId="116"/>
    <cellStyle name="Salida 3" xfId="247"/>
    <cellStyle name="Texto de advertencia 2" xfId="117"/>
    <cellStyle name="Texto de advertencia 3" xfId="248"/>
    <cellStyle name="Texto explicativo 2" xfId="118"/>
    <cellStyle name="Texto explicativo 3" xfId="249"/>
    <cellStyle name="Título 1 2" xfId="119"/>
    <cellStyle name="Título 1 3" xfId="250"/>
    <cellStyle name="Título 2 2" xfId="120"/>
    <cellStyle name="Título 2 3" xfId="251"/>
    <cellStyle name="Título 3 2" xfId="121"/>
    <cellStyle name="Título 3 3" xfId="252"/>
    <cellStyle name="Título 4" xfId="122"/>
    <cellStyle name="Título 5" xfId="253"/>
    <cellStyle name="Total" xfId="123" builtinId="25" customBuiltin="1"/>
    <cellStyle name="Total 2" xfId="124"/>
    <cellStyle name="Total 3" xfId="25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V&#237;nculoExternoRecuperado1?068C9F1B" TargetMode="External"/><Relationship Id="rId1" Type="http://schemas.openxmlformats.org/officeDocument/2006/relationships/externalLinkPath" Target="file:///\\068C9F1B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Factura13?068C9F1B" TargetMode="External"/><Relationship Id="rId1" Type="http://schemas.openxmlformats.org/officeDocument/2006/relationships/externalLinkPath" Target="file:///\\068C9F1B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microsoft.com/office/2019/04/relationships/externalLinkLongPath" Target="REPROJMA.xls?068C9F1B" TargetMode="External"/><Relationship Id="rId1" Type="http://schemas.openxmlformats.org/officeDocument/2006/relationships/externalLinkPath" Target="file:///\\068C9F1B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7410C77C" TargetMode="External"/><Relationship Id="rId1" Type="http://schemas.openxmlformats.org/officeDocument/2006/relationships/externalLinkPath" Target="file:///\\7410C77C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Contratacion%20PME%20v021?068C9F1B" TargetMode="External"/><Relationship Id="rId1" Type="http://schemas.openxmlformats.org/officeDocument/2006/relationships/externalLinkPath" Target="file:///\\068C9F1B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ormatos.xls?068C9F1B" TargetMode="External"/><Relationship Id="rId1" Type="http://schemas.openxmlformats.org/officeDocument/2006/relationships/externalLinkPath" Target="file:///\\068C9F1B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precios-básicos2002"/>
      <sheetName val="APUs"/>
      <sheetName val="PR 1"/>
      <sheetName val="Lista obra"/>
      <sheetName val="Res-Accide-10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[aCCIDENTES DE 1995 - 1996.xls]"/>
      <sheetName val="\\Escritorio\amv 2011\a  aaInfo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\Users\HP\AppData\Local\Microso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LISTADO "/>
      <sheetName val="M.O."/>
      <sheetName val="ESTADO VÍA-CRIT.TECNICO"/>
      <sheetName val="EQUIPOS"/>
      <sheetName val="MANO DE OBRA"/>
      <sheetName val="TRANSPORTE"/>
      <sheetName val="HISTORICOS FUEL OIL EXP"/>
      <sheetName val="_aCCIDENTES_DE_1995___1996_xl_2"/>
      <sheetName val="//ccefici"/>
      <sheetName val="ACTA No.1 "/>
      <sheetName val="\E\a  aaInformación GRUPO 4\A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/>
      <sheetData sheetId="42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DATOS"/>
      <sheetName val="precios-básicos2002"/>
      <sheetName val="APUs"/>
      <sheetName val="aCCIDENTES%20DE%201995%20-%2019"/>
      <sheetName val="\a  aaInformación GRUPO 4\A MIn"/>
      <sheetName val="#¡REF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Base Muestras"/>
      <sheetName val="[aCCIDENTES DE 1995 - 1996.xls]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BASE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Presupuesto"/>
      <sheetName val="Fornato 6"/>
      <sheetName val="BASES"/>
      <sheetName val="CDItem"/>
      <sheetName val="\MANTENIMIENTO RUTA 1001_MARZO "/>
      <sheetName val="\I\MANTENIMIENTO RUTA 1001_MARZ"/>
      <sheetName val="\G\I\MANTENIMIENTO RUTA 1001_MA"/>
      <sheetName val="\D\MANTENIMIENTO RUTA 1001_MARZ"/>
      <sheetName val="\G\D\MANTENIMIENTO RUTA 1001_MA"/>
      <sheetName val="ANEXO IX"/>
      <sheetName val="APUs"/>
      <sheetName val="INSUMOS"/>
      <sheetName val="PptoGral"/>
      <sheetName val="\F\MANTENIMIENTO RUTA 1001_MARZ"/>
      <sheetName val="a__aaInformación"/>
      <sheetName val="a__aaInformación1"/>
      <sheetName val="a__aaInformación2"/>
      <sheetName val="CONT_ADI"/>
      <sheetName val="otros"/>
      <sheetName val="\\SERVIDOR\Public2\MANTENIMIENT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#REF"/>
      <sheetName val="\I\I\MANTENIMIENTO RUTA 1001_MA"/>
      <sheetName val="\Users\Personal\Downloads\MANTE"/>
      <sheetName val="TOTALES"/>
      <sheetName val="INDICMICROEMP"/>
      <sheetName val="INDICE"/>
      <sheetName val="M.O."/>
      <sheetName val="Concretos y morteros"/>
      <sheetName val="Datos iniciales "/>
      <sheetName val="Transporte"/>
      <sheetName val="precios-básicos2002"/>
      <sheetName val="[a  aaInformación]__cceficien_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BASES"/>
      <sheetName val="item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  <sheetName val="BASES"/>
      <sheetName val="PE-02"/>
      <sheetName val="BASE"/>
      <sheetName val="PE_02"/>
      <sheetName val="PRECIOS"/>
      <sheetName val="Listado"/>
      <sheetName val="Estruc_ Tarif"/>
      <sheetName val="UNITARIOS"/>
      <sheetName val="DATOS GRAFICOS"/>
      <sheetName val="FICHA EBI 1 de 6 "/>
      <sheetName val="BASE DATOS"/>
      <sheetName val="RECIBO FINAL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Listas"/>
      <sheetName val="PESOS"/>
      <sheetName val="Desmonte y Limpieza"/>
      <sheetName val="Form5 _Pág_ 1"/>
      <sheetName val="Form5 _Pág_ 2"/>
      <sheetName val="Datos Generales"/>
      <sheetName val="ITEMS"/>
      <sheetName val="APU"/>
      <sheetName val="AIU"/>
      <sheetName val="CONS"/>
      <sheetName val="31"/>
      <sheetName val="7.12"/>
      <sheetName val="Tablas"/>
      <sheetName val="UNITARIOS GENERALES.xls"/>
      <sheetName val="letra"/>
      <sheetName val="PRESUPUESTO"/>
      <sheetName val="5. MODIFICATORIA"/>
      <sheetName val="CRA.MODI"/>
      <sheetName val="Jornales"/>
      <sheetName val="glvc"/>
      <sheetName val="PU"/>
      <sheetName val="UNITARIOS_GENERALES"/>
      <sheetName val="5__MODIFICATORIA"/>
      <sheetName val="PRESUP"/>
      <sheetName val="Summar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 refreshError="1"/>
      <sheetData sheetId="48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  <sheetName val="Insum"/>
    </sheetNames>
    <sheetDataSet>
      <sheetData sheetId="0"/>
      <sheetData sheetId="1" refreshError="1"/>
      <sheetData sheetId="2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ESTADO VÍA-CRIT.TECNICO"/>
      <sheetName val="SUB APU"/>
      <sheetName val="TARIFAS"/>
      <sheetName val="PRECIOS"/>
      <sheetName val="PREACTA 6"/>
      <sheetName val="TABLA 2008"/>
      <sheetName val="CLASIFICACION"/>
      <sheetName val="PRESUPUESTO"/>
      <sheetName val="Equipo"/>
      <sheetName val="Excavación Mat. Común Estacione"/>
      <sheetName val="Demolición Pavimento"/>
      <sheetName val="PUNITARIOS%20PARA%20241201%202S"/>
      <sheetName val="TRANSPORTE"/>
      <sheetName val="Insum"/>
      <sheetName val="RELACION MES"/>
      <sheetName val="Listas"/>
      <sheetName val="GCB2000"/>
      <sheetName val="A. P. U.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 Liquidacion de Obra por Tramos"/>
      <sheetName val="LISTA DE PRECIOS"/>
      <sheetName val="062"/>
      <sheetName val="Listado"/>
      <sheetName val="REC-COD,"/>
      <sheetName val="Lp"/>
      <sheetName val="2,2,6,1 Pilotes 0,30"/>
      <sheetName val="Bajadas"/>
      <sheetName val="NARIÑO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SUB_APU"/>
      <sheetName val="ESTADO_VÍA-CRIT_TECNICO"/>
      <sheetName val="PREACTA_6"/>
      <sheetName val="TABLA_2008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 refreshError="1"/>
      <sheetData sheetId="136"/>
      <sheetData sheetId="137" refreshError="1"/>
      <sheetData sheetId="138"/>
      <sheetData sheetId="139"/>
      <sheetData sheetId="140"/>
      <sheetData sheetId="141"/>
      <sheetData sheetId="142"/>
      <sheetData sheetId="143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tabSelected="1" topLeftCell="A42" zoomScale="70" zoomScaleNormal="70" workbookViewId="0">
      <selection activeCell="H65" sqref="H65:K65"/>
    </sheetView>
  </sheetViews>
  <sheetFormatPr baseColWidth="10" defaultColWidth="11.42578125" defaultRowHeight="16.5"/>
  <cols>
    <col min="1" max="2" width="3.42578125" style="1" customWidth="1"/>
    <col min="3" max="3" width="5.140625" style="1" customWidth="1"/>
    <col min="4" max="4" width="15.285156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>
      <c r="A2" s="5"/>
      <c r="B2" s="7"/>
      <c r="C2" s="98"/>
      <c r="D2" s="98"/>
      <c r="E2" s="99"/>
      <c r="F2" s="98"/>
      <c r="G2" s="98"/>
      <c r="H2" s="98"/>
      <c r="I2" s="98"/>
      <c r="J2" s="98"/>
      <c r="K2" s="98"/>
      <c r="L2" s="8"/>
      <c r="M2" s="5"/>
    </row>
    <row r="3" spans="1:13" ht="27" customHeight="1">
      <c r="A3" s="5"/>
      <c r="B3" s="9"/>
      <c r="C3" s="133" t="s">
        <v>0</v>
      </c>
      <c r="D3" s="133"/>
      <c r="E3" s="133"/>
      <c r="F3" s="133"/>
      <c r="G3" s="5"/>
      <c r="H3" s="5"/>
      <c r="I3" s="5"/>
      <c r="J3" s="5"/>
      <c r="K3" s="5"/>
      <c r="L3" s="10"/>
      <c r="M3" s="5"/>
    </row>
    <row r="4" spans="1:13">
      <c r="A4" s="5"/>
      <c r="B4" s="9"/>
      <c r="C4" s="80" t="s">
        <v>1</v>
      </c>
      <c r="D4" s="81" t="s">
        <v>2</v>
      </c>
      <c r="E4" s="80" t="s">
        <v>3</v>
      </c>
      <c r="F4" s="81">
        <v>3</v>
      </c>
      <c r="G4" s="5"/>
      <c r="H4" s="5"/>
      <c r="I4" s="5"/>
      <c r="J4" s="5"/>
      <c r="K4" s="5"/>
      <c r="L4" s="10"/>
      <c r="M4" s="5"/>
    </row>
    <row r="5" spans="1:13">
      <c r="A5" s="5"/>
      <c r="B5" s="9"/>
      <c r="C5" s="144" t="s">
        <v>4</v>
      </c>
      <c r="D5" s="144"/>
      <c r="E5" s="144"/>
      <c r="F5" s="144"/>
      <c r="G5" s="144"/>
      <c r="H5" s="144"/>
      <c r="I5" s="144"/>
      <c r="J5" s="144"/>
      <c r="K5" s="144"/>
      <c r="L5" s="10"/>
      <c r="M5" s="5"/>
    </row>
    <row r="6" spans="1:13" ht="17.25" thickBot="1">
      <c r="A6" s="5"/>
      <c r="B6" s="9"/>
      <c r="C6" s="143" t="s">
        <v>5</v>
      </c>
      <c r="D6" s="143"/>
      <c r="E6" s="143"/>
      <c r="F6" s="143"/>
      <c r="G6" s="143"/>
      <c r="H6" s="143"/>
      <c r="I6" s="143"/>
      <c r="J6" s="143"/>
      <c r="K6" s="143"/>
      <c r="L6" s="10"/>
      <c r="M6" s="5"/>
    </row>
    <row r="7" spans="1:13" s="17" customFormat="1">
      <c r="A7" s="16"/>
      <c r="B7" s="91"/>
      <c r="C7" s="110" t="s">
        <v>6</v>
      </c>
      <c r="D7" s="111"/>
      <c r="E7" s="111"/>
      <c r="F7" s="111"/>
      <c r="G7" s="111"/>
      <c r="H7" s="111"/>
      <c r="I7" s="111"/>
      <c r="J7" s="111"/>
      <c r="K7" s="112"/>
      <c r="L7" s="18"/>
      <c r="M7" s="16"/>
    </row>
    <row r="8" spans="1:13" ht="43.5" customHeight="1">
      <c r="A8" s="5"/>
      <c r="B8" s="92"/>
      <c r="C8" s="113"/>
      <c r="D8" s="114"/>
      <c r="E8" s="114"/>
      <c r="F8" s="114"/>
      <c r="G8" s="114"/>
      <c r="H8" s="114"/>
      <c r="I8" s="114"/>
      <c r="J8" s="114"/>
      <c r="K8" s="115"/>
      <c r="L8" s="10"/>
      <c r="M8" s="5"/>
    </row>
    <row r="9" spans="1:13" ht="34.5" customHeight="1">
      <c r="A9" s="5"/>
      <c r="B9" s="92"/>
      <c r="C9" s="116" t="s">
        <v>7</v>
      </c>
      <c r="D9" s="117"/>
      <c r="E9" s="117"/>
      <c r="F9" s="117"/>
      <c r="G9" s="117"/>
      <c r="H9" s="117"/>
      <c r="I9" s="117"/>
      <c r="J9" s="117"/>
      <c r="K9" s="118"/>
      <c r="L9" s="10"/>
      <c r="M9" s="5"/>
    </row>
    <row r="10" spans="1:13" ht="30" customHeight="1" thickBot="1">
      <c r="A10" s="5"/>
      <c r="B10" s="9"/>
      <c r="C10" s="134" t="s">
        <v>8</v>
      </c>
      <c r="D10" s="135"/>
      <c r="E10" s="135"/>
      <c r="F10" s="135"/>
      <c r="G10" s="135"/>
      <c r="H10" s="135"/>
      <c r="I10" s="135"/>
      <c r="J10" s="135"/>
      <c r="K10" s="136"/>
      <c r="L10" s="10"/>
      <c r="M10" s="5"/>
    </row>
    <row r="11" spans="1:13" ht="30" customHeight="1">
      <c r="A11" s="5"/>
      <c r="B11" s="9"/>
      <c r="C11" s="107" t="s">
        <v>9</v>
      </c>
      <c r="D11" s="105" t="s">
        <v>10</v>
      </c>
      <c r="E11" s="109" t="s">
        <v>11</v>
      </c>
      <c r="F11" s="109"/>
      <c r="G11" s="107" t="s">
        <v>12</v>
      </c>
      <c r="H11" s="105" t="s">
        <v>13</v>
      </c>
      <c r="I11" s="105" t="s">
        <v>14</v>
      </c>
      <c r="J11" s="145" t="s">
        <v>15</v>
      </c>
      <c r="K11" s="147" t="s">
        <v>16</v>
      </c>
      <c r="L11" s="10"/>
      <c r="M11" s="5"/>
    </row>
    <row r="12" spans="1:13" ht="30" customHeight="1" thickBot="1">
      <c r="A12" s="5"/>
      <c r="B12" s="9"/>
      <c r="C12" s="108"/>
      <c r="D12" s="106"/>
      <c r="E12" s="20" t="s">
        <v>17</v>
      </c>
      <c r="F12" s="20" t="s">
        <v>18</v>
      </c>
      <c r="G12" s="108"/>
      <c r="H12" s="106"/>
      <c r="I12" s="106"/>
      <c r="J12" s="146"/>
      <c r="K12" s="148"/>
      <c r="L12" s="10"/>
      <c r="M12" s="5"/>
    </row>
    <row r="13" spans="1:13" ht="30" customHeight="1" thickBot="1">
      <c r="A13" s="5"/>
      <c r="B13" s="9"/>
      <c r="C13" s="21"/>
      <c r="D13" s="22"/>
      <c r="E13" s="22"/>
      <c r="F13" s="22"/>
      <c r="G13" s="93" t="s">
        <v>19</v>
      </c>
      <c r="H13" s="22"/>
      <c r="I13" s="22"/>
      <c r="J13" s="22"/>
      <c r="K13" s="23"/>
      <c r="L13" s="10"/>
      <c r="M13" s="5"/>
    </row>
    <row r="14" spans="1:13" ht="30" customHeight="1">
      <c r="A14" s="5"/>
      <c r="B14" s="9"/>
      <c r="C14" s="24">
        <v>1</v>
      </c>
      <c r="D14" s="25" t="s">
        <v>20</v>
      </c>
      <c r="E14" s="25"/>
      <c r="F14" s="25" t="s">
        <v>20</v>
      </c>
      <c r="G14" s="26" t="s">
        <v>21</v>
      </c>
      <c r="H14" s="25" t="s">
        <v>22</v>
      </c>
      <c r="I14" s="27">
        <v>3670.7800000000007</v>
      </c>
      <c r="J14" s="28">
        <v>2236.52</v>
      </c>
      <c r="K14" s="29">
        <f>ROUND(I14*J14,0)</f>
        <v>8209773</v>
      </c>
      <c r="L14" s="10"/>
      <c r="M14" s="5"/>
    </row>
    <row r="15" spans="1:13" ht="30" customHeight="1" thickBot="1">
      <c r="A15" s="5"/>
      <c r="B15" s="9"/>
      <c r="C15" s="30" t="s">
        <v>23</v>
      </c>
      <c r="D15" s="31"/>
      <c r="E15" s="31"/>
      <c r="F15" s="31"/>
      <c r="G15" s="32"/>
      <c r="H15" s="31"/>
      <c r="I15" s="27"/>
      <c r="J15" s="33"/>
      <c r="K15" s="34"/>
      <c r="L15" s="10"/>
      <c r="M15" s="5"/>
    </row>
    <row r="16" spans="1:13" ht="30" customHeight="1" thickBot="1">
      <c r="A16" s="5"/>
      <c r="B16" s="9"/>
      <c r="C16" s="21"/>
      <c r="D16" s="22"/>
      <c r="E16" s="22"/>
      <c r="F16" s="22"/>
      <c r="G16" s="94" t="s">
        <v>24</v>
      </c>
      <c r="H16" s="22"/>
      <c r="I16" s="22"/>
      <c r="J16" s="22"/>
      <c r="K16" s="23"/>
      <c r="L16" s="10"/>
      <c r="M16" s="5"/>
    </row>
    <row r="17" spans="1:13" ht="30" customHeight="1">
      <c r="A17" s="5"/>
      <c r="B17" s="9"/>
      <c r="C17" s="24">
        <v>2</v>
      </c>
      <c r="D17" s="25" t="s">
        <v>25</v>
      </c>
      <c r="E17" s="25" t="s">
        <v>26</v>
      </c>
      <c r="F17" s="25" t="s">
        <v>25</v>
      </c>
      <c r="G17" s="35" t="s">
        <v>27</v>
      </c>
      <c r="H17" s="25" t="s">
        <v>28</v>
      </c>
      <c r="I17" s="27">
        <v>1164.27</v>
      </c>
      <c r="J17" s="28">
        <v>201969.44</v>
      </c>
      <c r="K17" s="29">
        <f>ROUND(I17*J17,0)</f>
        <v>235146960</v>
      </c>
      <c r="L17" s="10"/>
      <c r="M17" s="5"/>
    </row>
    <row r="18" spans="1:13" ht="30" customHeight="1" thickBot="1">
      <c r="A18" s="5"/>
      <c r="B18" s="9"/>
      <c r="C18" s="30" t="s">
        <v>23</v>
      </c>
      <c r="D18" s="38"/>
      <c r="E18" s="39"/>
      <c r="F18" s="38"/>
      <c r="G18" s="38"/>
      <c r="H18" s="38"/>
      <c r="I18" s="27"/>
      <c r="J18" s="38"/>
      <c r="K18" s="34"/>
      <c r="L18" s="10"/>
      <c r="M18" s="5"/>
    </row>
    <row r="19" spans="1:13" ht="30" customHeight="1" thickBot="1">
      <c r="A19" s="5"/>
      <c r="B19" s="9"/>
      <c r="C19" s="21"/>
      <c r="D19" s="22"/>
      <c r="E19" s="22"/>
      <c r="F19" s="22"/>
      <c r="G19" s="94" t="s">
        <v>29</v>
      </c>
      <c r="H19" s="22"/>
      <c r="I19" s="22"/>
      <c r="J19" s="22"/>
      <c r="K19" s="23"/>
      <c r="L19" s="10"/>
      <c r="M19" s="5"/>
    </row>
    <row r="20" spans="1:13" ht="30" customHeight="1">
      <c r="A20" s="5"/>
      <c r="B20" s="9"/>
      <c r="C20" s="24">
        <v>3</v>
      </c>
      <c r="D20" s="40" t="s">
        <v>30</v>
      </c>
      <c r="E20" s="40" t="s">
        <v>31</v>
      </c>
      <c r="F20" s="40" t="s">
        <v>30</v>
      </c>
      <c r="G20" s="41" t="s">
        <v>32</v>
      </c>
      <c r="H20" s="40" t="s">
        <v>28</v>
      </c>
      <c r="I20" s="27">
        <v>751.59</v>
      </c>
      <c r="J20" s="19">
        <v>73018.8</v>
      </c>
      <c r="K20" s="29">
        <f t="shared" ref="K20:K21" si="0">ROUND(I20*J20,0)</f>
        <v>54880200</v>
      </c>
      <c r="L20" s="10"/>
      <c r="M20" s="5"/>
    </row>
    <row r="21" spans="1:13" ht="30" customHeight="1">
      <c r="A21" s="5"/>
      <c r="B21" s="9"/>
      <c r="C21" s="24">
        <v>4</v>
      </c>
      <c r="D21" s="42" t="s">
        <v>33</v>
      </c>
      <c r="E21" s="42" t="s">
        <v>34</v>
      </c>
      <c r="F21" s="42" t="s">
        <v>33</v>
      </c>
      <c r="G21" s="41" t="s">
        <v>35</v>
      </c>
      <c r="H21" s="40" t="s">
        <v>28</v>
      </c>
      <c r="I21" s="27">
        <v>1038.8999999999999</v>
      </c>
      <c r="J21" s="28">
        <v>200433.6</v>
      </c>
      <c r="K21" s="29">
        <f t="shared" si="0"/>
        <v>208230467</v>
      </c>
      <c r="L21" s="10"/>
      <c r="M21" s="5"/>
    </row>
    <row r="22" spans="1:13" ht="30" customHeight="1" thickBot="1">
      <c r="A22" s="5"/>
      <c r="B22" s="9"/>
      <c r="C22" s="43" t="s">
        <v>23</v>
      </c>
      <c r="D22" s="44"/>
      <c r="E22" s="44"/>
      <c r="F22" s="44"/>
      <c r="G22" s="45"/>
      <c r="H22" s="44"/>
      <c r="I22" s="27"/>
      <c r="J22" s="46"/>
      <c r="K22" s="47"/>
      <c r="L22" s="10"/>
      <c r="M22" s="5"/>
    </row>
    <row r="23" spans="1:13" ht="30" customHeight="1" thickBot="1">
      <c r="A23" s="5"/>
      <c r="B23" s="9"/>
      <c r="C23" s="21"/>
      <c r="D23" s="22"/>
      <c r="E23" s="22"/>
      <c r="F23" s="22"/>
      <c r="G23" s="94" t="s">
        <v>36</v>
      </c>
      <c r="H23" s="22"/>
      <c r="I23" s="22"/>
      <c r="J23" s="22"/>
      <c r="K23" s="23"/>
      <c r="L23" s="10"/>
      <c r="M23" s="5"/>
    </row>
    <row r="24" spans="1:13" ht="30" customHeight="1">
      <c r="A24" s="5"/>
      <c r="B24" s="9"/>
      <c r="C24" s="24">
        <v>5</v>
      </c>
      <c r="D24" s="40" t="s">
        <v>37</v>
      </c>
      <c r="E24" s="40"/>
      <c r="F24" s="40" t="s">
        <v>37</v>
      </c>
      <c r="G24" s="41" t="s">
        <v>38</v>
      </c>
      <c r="H24" s="40" t="s">
        <v>22</v>
      </c>
      <c r="I24" s="27">
        <v>1240.8799999999999</v>
      </c>
      <c r="J24" s="28">
        <v>141552.1</v>
      </c>
      <c r="K24" s="29">
        <f t="shared" ref="K24:K31" si="1">ROUND(I24*J24,0)</f>
        <v>175649170</v>
      </c>
      <c r="L24" s="10"/>
      <c r="M24" s="5"/>
    </row>
    <row r="25" spans="1:13" ht="30" customHeight="1">
      <c r="A25" s="5"/>
      <c r="B25" s="9"/>
      <c r="C25" s="24">
        <v>6</v>
      </c>
      <c r="D25" s="40" t="s">
        <v>39</v>
      </c>
      <c r="E25" s="40" t="s">
        <v>40</v>
      </c>
      <c r="F25" s="40" t="s">
        <v>39</v>
      </c>
      <c r="G25" s="41" t="s">
        <v>41</v>
      </c>
      <c r="H25" s="40" t="s">
        <v>42</v>
      </c>
      <c r="I25" s="27">
        <v>2402.23</v>
      </c>
      <c r="J25" s="28">
        <v>86777.17</v>
      </c>
      <c r="K25" s="29">
        <f t="shared" si="1"/>
        <v>208458721</v>
      </c>
      <c r="L25" s="10"/>
      <c r="M25" s="5"/>
    </row>
    <row r="26" spans="1:13" ht="30" customHeight="1">
      <c r="A26" s="5"/>
      <c r="B26" s="9"/>
      <c r="C26" s="24">
        <v>7</v>
      </c>
      <c r="D26" s="40" t="s">
        <v>43</v>
      </c>
      <c r="E26" s="40"/>
      <c r="F26" s="40" t="s">
        <v>43</v>
      </c>
      <c r="G26" s="41" t="s">
        <v>44</v>
      </c>
      <c r="H26" s="40" t="s">
        <v>45</v>
      </c>
      <c r="I26" s="27">
        <v>146.89000000000001</v>
      </c>
      <c r="J26" s="28">
        <v>384452.71</v>
      </c>
      <c r="K26" s="29">
        <f t="shared" si="1"/>
        <v>56472259</v>
      </c>
      <c r="L26" s="10"/>
      <c r="M26" s="5"/>
    </row>
    <row r="27" spans="1:13" ht="30" customHeight="1">
      <c r="A27" s="5"/>
      <c r="B27" s="9"/>
      <c r="C27" s="24">
        <v>8</v>
      </c>
      <c r="D27" s="40" t="s">
        <v>46</v>
      </c>
      <c r="E27" s="40"/>
      <c r="F27" s="40" t="s">
        <v>46</v>
      </c>
      <c r="G27" s="41" t="s">
        <v>47</v>
      </c>
      <c r="H27" s="40" t="s">
        <v>45</v>
      </c>
      <c r="I27" s="27">
        <v>116.81000000000002</v>
      </c>
      <c r="J27" s="28">
        <v>272166.48</v>
      </c>
      <c r="K27" s="29">
        <f t="shared" si="1"/>
        <v>31791767</v>
      </c>
      <c r="L27" s="10"/>
      <c r="M27" s="5"/>
    </row>
    <row r="28" spans="1:13" ht="30" customHeight="1">
      <c r="A28" s="5"/>
      <c r="B28" s="9"/>
      <c r="C28" s="24">
        <v>9</v>
      </c>
      <c r="D28" s="40" t="s">
        <v>48</v>
      </c>
      <c r="E28" s="40"/>
      <c r="F28" s="40" t="s">
        <v>48</v>
      </c>
      <c r="G28" s="41" t="s">
        <v>49</v>
      </c>
      <c r="H28" s="40" t="s">
        <v>42</v>
      </c>
      <c r="I28" s="27">
        <v>1987.51</v>
      </c>
      <c r="J28" s="28">
        <v>14748.85</v>
      </c>
      <c r="K28" s="29">
        <f t="shared" si="1"/>
        <v>29313487</v>
      </c>
      <c r="L28" s="10"/>
      <c r="M28" s="5"/>
    </row>
    <row r="29" spans="1:13" ht="30" customHeight="1">
      <c r="A29" s="5"/>
      <c r="B29" s="9"/>
      <c r="C29" s="24">
        <v>10</v>
      </c>
      <c r="D29" s="40" t="s">
        <v>50</v>
      </c>
      <c r="E29" s="40" t="s">
        <v>51</v>
      </c>
      <c r="F29" s="40" t="s">
        <v>50</v>
      </c>
      <c r="G29" s="41" t="s">
        <v>52</v>
      </c>
      <c r="H29" s="40" t="s">
        <v>28</v>
      </c>
      <c r="I29" s="27">
        <v>113.16000000000003</v>
      </c>
      <c r="J29" s="28">
        <v>1005219.73</v>
      </c>
      <c r="K29" s="29">
        <f t="shared" si="1"/>
        <v>113750665</v>
      </c>
      <c r="L29" s="10"/>
      <c r="M29" s="5"/>
    </row>
    <row r="30" spans="1:13" ht="30" customHeight="1">
      <c r="A30" s="5"/>
      <c r="B30" s="9"/>
      <c r="C30" s="24">
        <v>11</v>
      </c>
      <c r="D30" s="40" t="s">
        <v>53</v>
      </c>
      <c r="E30" s="40" t="s">
        <v>51</v>
      </c>
      <c r="F30" s="40" t="s">
        <v>53</v>
      </c>
      <c r="G30" s="41" t="s">
        <v>54</v>
      </c>
      <c r="H30" s="40" t="s">
        <v>22</v>
      </c>
      <c r="I30" s="27">
        <v>1986.1200000000003</v>
      </c>
      <c r="J30" s="28">
        <v>160836.67000000001</v>
      </c>
      <c r="K30" s="29">
        <f t="shared" si="1"/>
        <v>319440927</v>
      </c>
      <c r="L30" s="10"/>
      <c r="M30" s="5"/>
    </row>
    <row r="31" spans="1:13" ht="30" customHeight="1">
      <c r="A31" s="5"/>
      <c r="B31" s="9"/>
      <c r="C31" s="24">
        <v>12</v>
      </c>
      <c r="D31" s="40" t="s">
        <v>55</v>
      </c>
      <c r="E31" s="40" t="s">
        <v>51</v>
      </c>
      <c r="F31" s="40" t="s">
        <v>55</v>
      </c>
      <c r="G31" s="41" t="s">
        <v>56</v>
      </c>
      <c r="H31" s="40" t="s">
        <v>28</v>
      </c>
      <c r="I31" s="27">
        <v>295.35000000000002</v>
      </c>
      <c r="J31" s="28">
        <v>835070.09</v>
      </c>
      <c r="K31" s="29">
        <f t="shared" si="1"/>
        <v>246637951</v>
      </c>
      <c r="L31" s="10"/>
      <c r="M31" s="5"/>
    </row>
    <row r="32" spans="1:13" ht="30" customHeight="1" thickBot="1">
      <c r="A32" s="5"/>
      <c r="B32" s="9"/>
      <c r="C32" s="30" t="s">
        <v>23</v>
      </c>
      <c r="D32" s="48"/>
      <c r="E32" s="48"/>
      <c r="F32" s="48"/>
      <c r="G32" s="49"/>
      <c r="H32" s="50"/>
      <c r="I32" s="27"/>
      <c r="J32" s="33"/>
      <c r="K32" s="34"/>
      <c r="L32" s="10"/>
      <c r="M32" s="5"/>
    </row>
    <row r="33" spans="1:13" ht="30" customHeight="1" thickBot="1">
      <c r="A33" s="5"/>
      <c r="B33" s="9"/>
      <c r="C33" s="21"/>
      <c r="D33" s="22"/>
      <c r="E33" s="22"/>
      <c r="F33" s="22"/>
      <c r="G33" s="94" t="s">
        <v>57</v>
      </c>
      <c r="H33" s="22"/>
      <c r="I33" s="22"/>
      <c r="J33" s="22"/>
      <c r="K33" s="23"/>
      <c r="L33" s="10"/>
      <c r="M33" s="5"/>
    </row>
    <row r="34" spans="1:13" ht="30" customHeight="1">
      <c r="A34" s="5"/>
      <c r="B34" s="9"/>
      <c r="C34" s="24">
        <v>13</v>
      </c>
      <c r="D34" s="25" t="s">
        <v>58</v>
      </c>
      <c r="E34" s="25"/>
      <c r="F34" s="25" t="s">
        <v>58</v>
      </c>
      <c r="G34" s="35" t="s">
        <v>59</v>
      </c>
      <c r="H34" s="25" t="s">
        <v>60</v>
      </c>
      <c r="I34" s="27">
        <v>189.35</v>
      </c>
      <c r="J34" s="28">
        <v>140029.51999999999</v>
      </c>
      <c r="K34" s="29">
        <f t="shared" ref="K34:K36" si="2">ROUND(I34*J34,0)</f>
        <v>26514590</v>
      </c>
      <c r="L34" s="10"/>
      <c r="M34" s="5"/>
    </row>
    <row r="35" spans="1:13" ht="30" customHeight="1">
      <c r="A35" s="5"/>
      <c r="B35" s="9"/>
      <c r="C35" s="24">
        <v>14</v>
      </c>
      <c r="D35" s="25" t="s">
        <v>61</v>
      </c>
      <c r="E35" s="25"/>
      <c r="F35" s="25" t="s">
        <v>61</v>
      </c>
      <c r="G35" s="35" t="s">
        <v>62</v>
      </c>
      <c r="H35" s="25" t="s">
        <v>60</v>
      </c>
      <c r="I35" s="27">
        <v>46.530000000000015</v>
      </c>
      <c r="J35" s="28">
        <v>237460.28</v>
      </c>
      <c r="K35" s="29">
        <f t="shared" si="2"/>
        <v>11049027</v>
      </c>
      <c r="L35" s="10"/>
      <c r="M35" s="5"/>
    </row>
    <row r="36" spans="1:13" ht="30" customHeight="1">
      <c r="A36" s="5"/>
      <c r="B36" s="9"/>
      <c r="C36" s="24">
        <v>15</v>
      </c>
      <c r="D36" s="36" t="s">
        <v>63</v>
      </c>
      <c r="E36" s="36"/>
      <c r="F36" s="36" t="s">
        <v>63</v>
      </c>
      <c r="G36" s="37" t="s">
        <v>64</v>
      </c>
      <c r="H36" s="36" t="s">
        <v>60</v>
      </c>
      <c r="I36" s="27">
        <v>44.629999999999988</v>
      </c>
      <c r="J36" s="28">
        <v>133055.92000000001</v>
      </c>
      <c r="K36" s="29">
        <f t="shared" si="2"/>
        <v>5938286</v>
      </c>
      <c r="L36" s="10"/>
      <c r="M36" s="5"/>
    </row>
    <row r="37" spans="1:13" ht="30" customHeight="1" thickBot="1">
      <c r="A37" s="5"/>
      <c r="B37" s="9"/>
      <c r="C37" s="30" t="s">
        <v>23</v>
      </c>
      <c r="D37" s="38"/>
      <c r="E37" s="39"/>
      <c r="F37" s="38"/>
      <c r="G37" s="38"/>
      <c r="H37" s="38"/>
      <c r="I37" s="27"/>
      <c r="J37" s="38"/>
      <c r="K37" s="34"/>
      <c r="L37" s="10"/>
      <c r="M37" s="5"/>
    </row>
    <row r="38" spans="1:13" ht="30" customHeight="1" thickBot="1">
      <c r="A38" s="5"/>
      <c r="B38" s="9"/>
      <c r="C38" s="21"/>
      <c r="D38" s="22"/>
      <c r="E38" s="22"/>
      <c r="F38" s="22"/>
      <c r="G38" s="93" t="s">
        <v>65</v>
      </c>
      <c r="H38" s="22"/>
      <c r="I38" s="22"/>
      <c r="J38" s="22"/>
      <c r="K38" s="23"/>
      <c r="L38" s="10"/>
      <c r="M38" s="5"/>
    </row>
    <row r="39" spans="1:13" ht="30" customHeight="1">
      <c r="A39" s="5"/>
      <c r="B39" s="9"/>
      <c r="C39" s="24">
        <v>16</v>
      </c>
      <c r="D39" s="25" t="s">
        <v>66</v>
      </c>
      <c r="E39" s="25"/>
      <c r="F39" s="25" t="s">
        <v>66</v>
      </c>
      <c r="G39" s="26" t="s">
        <v>67</v>
      </c>
      <c r="H39" s="25" t="s">
        <v>42</v>
      </c>
      <c r="I39" s="27">
        <v>138.9</v>
      </c>
      <c r="J39" s="28">
        <v>380480.72</v>
      </c>
      <c r="K39" s="29">
        <f>ROUND(I39*J39,0)</f>
        <v>52848772</v>
      </c>
      <c r="L39" s="10"/>
      <c r="M39" s="5"/>
    </row>
    <row r="40" spans="1:13" ht="30" customHeight="1" thickBot="1">
      <c r="A40" s="5"/>
      <c r="B40" s="9"/>
      <c r="C40" s="30" t="s">
        <v>23</v>
      </c>
      <c r="D40" s="31"/>
      <c r="E40" s="31"/>
      <c r="F40" s="31"/>
      <c r="G40" s="32"/>
      <c r="H40" s="31"/>
      <c r="I40" s="27"/>
      <c r="J40" s="33"/>
      <c r="K40" s="34"/>
      <c r="L40" s="10"/>
      <c r="M40" s="5"/>
    </row>
    <row r="41" spans="1:13" ht="30" customHeight="1" thickBot="1">
      <c r="A41" s="5"/>
      <c r="B41" s="9"/>
      <c r="C41" s="21"/>
      <c r="D41" s="22"/>
      <c r="E41" s="22"/>
      <c r="F41" s="22"/>
      <c r="G41" s="93" t="s">
        <v>68</v>
      </c>
      <c r="H41" s="22"/>
      <c r="I41" s="22"/>
      <c r="J41" s="22"/>
      <c r="K41" s="23"/>
      <c r="L41" s="10"/>
      <c r="M41" s="5"/>
    </row>
    <row r="42" spans="1:13" ht="30" customHeight="1">
      <c r="A42" s="5"/>
      <c r="B42" s="9"/>
      <c r="C42" s="24">
        <v>17</v>
      </c>
      <c r="D42" s="25" t="s">
        <v>69</v>
      </c>
      <c r="E42" s="25"/>
      <c r="F42" s="25" t="s">
        <v>69</v>
      </c>
      <c r="G42" s="26" t="s">
        <v>70</v>
      </c>
      <c r="H42" s="25" t="s">
        <v>22</v>
      </c>
      <c r="I42" s="27">
        <v>4831.6799999999994</v>
      </c>
      <c r="J42" s="28">
        <v>3703</v>
      </c>
      <c r="K42" s="29">
        <f>ROUND(I42*J42,0)</f>
        <v>17891711</v>
      </c>
      <c r="L42" s="10"/>
      <c r="M42" s="5"/>
    </row>
    <row r="43" spans="1:13" ht="30" customHeight="1" thickBot="1">
      <c r="A43" s="5"/>
      <c r="B43" s="9"/>
      <c r="C43" s="30" t="s">
        <v>23</v>
      </c>
      <c r="D43" s="31"/>
      <c r="E43" s="31"/>
      <c r="F43" s="31"/>
      <c r="G43" s="32"/>
      <c r="H43" s="31"/>
      <c r="I43" s="27"/>
      <c r="J43" s="33"/>
      <c r="K43" s="34"/>
      <c r="L43" s="10"/>
      <c r="M43" s="5"/>
    </row>
    <row r="44" spans="1:13" ht="30" customHeight="1" thickBot="1">
      <c r="A44" s="5"/>
      <c r="B44" s="9"/>
      <c r="C44" s="21"/>
      <c r="D44" s="22"/>
      <c r="E44" s="22"/>
      <c r="F44" s="22"/>
      <c r="G44" s="22" t="s">
        <v>71</v>
      </c>
      <c r="H44" s="22"/>
      <c r="I44" s="22"/>
      <c r="J44" s="22"/>
      <c r="K44" s="23"/>
      <c r="L44" s="10"/>
      <c r="M44" s="5"/>
    </row>
    <row r="45" spans="1:13" ht="30" customHeight="1">
      <c r="A45" s="5"/>
      <c r="B45" s="9"/>
      <c r="C45" s="24">
        <v>18</v>
      </c>
      <c r="D45" s="25" t="s">
        <v>72</v>
      </c>
      <c r="E45" s="25"/>
      <c r="F45" s="25" t="s">
        <v>72</v>
      </c>
      <c r="G45" s="35" t="s">
        <v>73</v>
      </c>
      <c r="H45" s="25" t="s">
        <v>74</v>
      </c>
      <c r="I45" s="27">
        <v>1.0000000000000002</v>
      </c>
      <c r="J45" s="28">
        <v>10196666.67</v>
      </c>
      <c r="K45" s="29">
        <f t="shared" ref="K45:K46" si="3">ROUND(I45*J45,0)</f>
        <v>10196667</v>
      </c>
      <c r="L45" s="10"/>
      <c r="M45" s="5"/>
    </row>
    <row r="46" spans="1:13" ht="30" customHeight="1">
      <c r="A46" s="5"/>
      <c r="B46" s="9"/>
      <c r="C46" s="24">
        <v>19</v>
      </c>
      <c r="D46" s="25" t="s">
        <v>75</v>
      </c>
      <c r="E46" s="25"/>
      <c r="F46" s="25" t="s">
        <v>75</v>
      </c>
      <c r="G46" s="35" t="s">
        <v>76</v>
      </c>
      <c r="H46" s="25" t="s">
        <v>74</v>
      </c>
      <c r="I46" s="27">
        <v>1.0000000000000002</v>
      </c>
      <c r="J46" s="28">
        <v>60612231.25</v>
      </c>
      <c r="K46" s="29">
        <f t="shared" si="3"/>
        <v>60612231</v>
      </c>
      <c r="L46" s="10"/>
      <c r="M46" s="5"/>
    </row>
    <row r="47" spans="1:13" ht="30" customHeight="1" thickBot="1">
      <c r="A47" s="5"/>
      <c r="B47" s="9"/>
      <c r="C47" s="30" t="s">
        <v>23</v>
      </c>
      <c r="D47" s="48"/>
      <c r="E47" s="48"/>
      <c r="F47" s="48"/>
      <c r="G47" s="51"/>
      <c r="H47" s="50"/>
      <c r="I47" s="27"/>
      <c r="J47" s="33"/>
      <c r="K47" s="34"/>
      <c r="L47" s="10"/>
      <c r="M47" s="5"/>
    </row>
    <row r="48" spans="1:13" s="3" customFormat="1" ht="30" customHeight="1" thickBot="1">
      <c r="A48" s="11"/>
      <c r="B48" s="12"/>
      <c r="C48" s="137" t="s">
        <v>77</v>
      </c>
      <c r="D48" s="138"/>
      <c r="E48" s="138"/>
      <c r="F48" s="138"/>
      <c r="G48" s="138"/>
      <c r="H48" s="138"/>
      <c r="I48" s="138"/>
      <c r="J48" s="139"/>
      <c r="K48" s="95">
        <f>SUM(K14:K47)</f>
        <v>1873033631</v>
      </c>
      <c r="L48" s="13"/>
      <c r="M48" s="11"/>
    </row>
    <row r="49" spans="1:13" s="3" customFormat="1" thickBot="1">
      <c r="A49" s="11"/>
      <c r="B49" s="12"/>
      <c r="C49" s="53"/>
      <c r="D49" s="53"/>
      <c r="E49" s="53"/>
      <c r="F49" s="53"/>
      <c r="G49" s="53"/>
      <c r="H49" s="53"/>
      <c r="I49" s="53"/>
      <c r="J49" s="53"/>
      <c r="K49" s="54"/>
      <c r="L49" s="13"/>
      <c r="M49" s="11"/>
    </row>
    <row r="50" spans="1:13" s="3" customFormat="1" ht="30" customHeight="1">
      <c r="A50" s="11"/>
      <c r="B50" s="12"/>
      <c r="C50" s="55"/>
      <c r="D50" s="56"/>
      <c r="E50" s="55"/>
      <c r="F50" s="55"/>
      <c r="G50" s="127" t="s">
        <v>78</v>
      </c>
      <c r="H50" s="128"/>
      <c r="I50" s="128"/>
      <c r="J50" s="129"/>
      <c r="K50" s="149">
        <v>60547057.600000001</v>
      </c>
      <c r="L50" s="13"/>
      <c r="M50" s="11"/>
    </row>
    <row r="51" spans="1:13" s="3" customFormat="1" ht="30" customHeight="1">
      <c r="A51" s="11"/>
      <c r="B51" s="12"/>
      <c r="C51" s="55"/>
      <c r="D51" s="56"/>
      <c r="E51" s="55"/>
      <c r="F51" s="55"/>
      <c r="G51" s="130" t="s">
        <v>79</v>
      </c>
      <c r="H51" s="131"/>
      <c r="I51" s="132"/>
      <c r="J51" s="58"/>
      <c r="K51" s="59"/>
      <c r="L51" s="13"/>
      <c r="M51" s="11"/>
    </row>
    <row r="52" spans="1:13" s="3" customFormat="1" ht="30" customHeight="1">
      <c r="A52" s="11"/>
      <c r="B52" s="12"/>
      <c r="C52" s="55"/>
      <c r="D52" s="60"/>
      <c r="E52" s="60"/>
      <c r="F52" s="60"/>
      <c r="G52" s="57"/>
      <c r="H52" s="61"/>
      <c r="I52" s="62"/>
      <c r="J52" s="96" t="s">
        <v>80</v>
      </c>
      <c r="K52" s="97">
        <f>ROUND(SUM(K48:K50),0)</f>
        <v>1933580689</v>
      </c>
      <c r="L52" s="13"/>
      <c r="M52" s="11"/>
    </row>
    <row r="53" spans="1:13" s="3" customFormat="1" ht="30" customHeight="1">
      <c r="A53" s="11"/>
      <c r="B53" s="12"/>
      <c r="C53" s="55"/>
      <c r="D53" s="60"/>
      <c r="E53" s="60"/>
      <c r="F53" s="60"/>
      <c r="G53" s="64" t="s">
        <v>81</v>
      </c>
      <c r="H53" s="61"/>
      <c r="I53" s="62"/>
      <c r="J53" s="63"/>
      <c r="K53" s="65"/>
      <c r="L53" s="13"/>
      <c r="M53" s="11"/>
    </row>
    <row r="54" spans="1:13" s="3" customFormat="1" ht="30" customHeight="1">
      <c r="A54" s="11"/>
      <c r="B54" s="12"/>
      <c r="C54" s="55"/>
      <c r="D54" s="56"/>
      <c r="E54" s="55"/>
      <c r="F54" s="55"/>
      <c r="G54" s="57"/>
      <c r="H54" s="57"/>
      <c r="I54" s="57"/>
      <c r="J54" s="57"/>
      <c r="K54" s="59"/>
      <c r="L54" s="13"/>
      <c r="M54" s="11"/>
    </row>
    <row r="55" spans="1:13" s="3" customFormat="1" ht="30" customHeight="1">
      <c r="A55" s="11"/>
      <c r="B55" s="12"/>
      <c r="C55" s="55"/>
      <c r="D55" s="56"/>
      <c r="E55" s="55"/>
      <c r="F55" s="55"/>
      <c r="G55" s="66"/>
      <c r="H55" s="61"/>
      <c r="I55" s="62"/>
      <c r="J55" s="67"/>
      <c r="K55" s="59"/>
      <c r="L55" s="13"/>
      <c r="M55" s="11"/>
    </row>
    <row r="56" spans="1:13" s="3" customFormat="1" ht="30" customHeight="1" thickBot="1">
      <c r="A56" s="11"/>
      <c r="B56" s="12"/>
      <c r="C56" s="55"/>
      <c r="D56" s="56"/>
      <c r="E56" s="55"/>
      <c r="F56" s="68"/>
      <c r="G56" s="66"/>
      <c r="H56" s="61"/>
      <c r="I56" s="62"/>
      <c r="J56" s="67"/>
      <c r="K56" s="65"/>
      <c r="L56" s="13"/>
      <c r="M56" s="11"/>
    </row>
    <row r="57" spans="1:13" s="3" customFormat="1" ht="30" customHeight="1" thickBot="1">
      <c r="A57" s="11"/>
      <c r="B57" s="12"/>
      <c r="C57" s="55"/>
      <c r="D57" s="56"/>
      <c r="E57" s="55"/>
      <c r="F57" s="55"/>
      <c r="G57" s="69" t="s">
        <v>82</v>
      </c>
      <c r="H57" s="70"/>
      <c r="I57" s="71"/>
      <c r="J57" s="72"/>
      <c r="K57" s="52"/>
      <c r="L57" s="13"/>
      <c r="M57" s="11"/>
    </row>
    <row r="58" spans="1:13" s="3" customFormat="1" thickBot="1">
      <c r="A58" s="11"/>
      <c r="B58" s="12"/>
      <c r="C58" s="55"/>
      <c r="D58" s="56"/>
      <c r="E58" s="56"/>
      <c r="F58" s="56"/>
      <c r="G58" s="55"/>
      <c r="H58" s="55"/>
      <c r="I58" s="73"/>
      <c r="J58" s="74"/>
      <c r="K58" s="75"/>
      <c r="L58" s="13"/>
      <c r="M58" s="11"/>
    </row>
    <row r="59" spans="1:13" s="3" customFormat="1" ht="15.75">
      <c r="A59" s="11"/>
      <c r="B59" s="12"/>
      <c r="C59" s="76"/>
      <c r="D59" s="141"/>
      <c r="E59" s="141"/>
      <c r="F59" s="141"/>
      <c r="G59" s="141"/>
      <c r="H59" s="141"/>
      <c r="I59" s="141"/>
      <c r="J59" s="141"/>
      <c r="K59" s="142"/>
      <c r="L59" s="14"/>
      <c r="M59" s="11"/>
    </row>
    <row r="60" spans="1:13" s="3" customFormat="1" ht="46.5" customHeight="1">
      <c r="A60" s="11"/>
      <c r="B60" s="12"/>
      <c r="C60" s="121" t="s">
        <v>83</v>
      </c>
      <c r="D60" s="122"/>
      <c r="E60" s="122"/>
      <c r="F60" s="122"/>
      <c r="G60" s="122"/>
      <c r="H60" s="140" t="s">
        <v>84</v>
      </c>
      <c r="I60" s="140"/>
      <c r="J60" s="140"/>
      <c r="K60" s="77" t="s">
        <v>85</v>
      </c>
      <c r="L60" s="15"/>
      <c r="M60" s="11"/>
    </row>
    <row r="61" spans="1:13" s="3" customFormat="1" ht="32.25" customHeight="1">
      <c r="A61" s="11"/>
      <c r="B61" s="12"/>
      <c r="C61" s="121" t="s">
        <v>86</v>
      </c>
      <c r="D61" s="122"/>
      <c r="E61" s="122"/>
      <c r="F61" s="122"/>
      <c r="G61" s="122"/>
      <c r="H61" s="126" t="s">
        <v>87</v>
      </c>
      <c r="I61" s="126"/>
      <c r="J61" s="78" t="s">
        <v>88</v>
      </c>
      <c r="K61" s="79">
        <v>0.33</v>
      </c>
      <c r="L61" s="15"/>
      <c r="M61" s="11"/>
    </row>
    <row r="62" spans="1:13" s="3" customFormat="1" ht="30" customHeight="1">
      <c r="A62" s="11"/>
      <c r="B62" s="12"/>
      <c r="C62" s="121" t="s">
        <v>89</v>
      </c>
      <c r="D62" s="122"/>
      <c r="E62" s="122"/>
      <c r="F62" s="122"/>
      <c r="G62" s="122"/>
      <c r="H62" s="123" t="s">
        <v>90</v>
      </c>
      <c r="I62" s="124"/>
      <c r="J62" s="78" t="s">
        <v>91</v>
      </c>
      <c r="K62" s="79">
        <v>0</v>
      </c>
      <c r="L62" s="15"/>
      <c r="M62" s="11"/>
    </row>
    <row r="63" spans="1:13" s="4" customFormat="1" ht="58.5" customHeight="1">
      <c r="A63" s="11"/>
      <c r="B63" s="12"/>
      <c r="C63" s="82"/>
      <c r="E63" s="83"/>
      <c r="F63" s="83"/>
      <c r="G63" s="84"/>
      <c r="H63" s="125" t="s">
        <v>92</v>
      </c>
      <c r="I63" s="126"/>
      <c r="J63" s="78" t="s">
        <v>93</v>
      </c>
      <c r="K63" s="79">
        <v>0.05</v>
      </c>
      <c r="L63" s="13"/>
      <c r="M63" s="11"/>
    </row>
    <row r="64" spans="1:13" ht="57" customHeight="1">
      <c r="A64" s="5"/>
      <c r="B64" s="9"/>
      <c r="C64" s="85"/>
      <c r="D64" s="86"/>
      <c r="E64" s="86"/>
      <c r="F64" s="86"/>
      <c r="G64" s="87"/>
      <c r="H64" s="126" t="s">
        <v>94</v>
      </c>
      <c r="I64" s="126"/>
      <c r="J64" s="78" t="s">
        <v>95</v>
      </c>
      <c r="K64" s="79">
        <f>SUM(K61:K63)</f>
        <v>0.38</v>
      </c>
      <c r="L64" s="10"/>
      <c r="M64" s="5"/>
    </row>
    <row r="65" spans="1:13" ht="17.25" thickBot="1">
      <c r="A65" s="5"/>
      <c r="B65" s="9"/>
      <c r="C65" s="90"/>
      <c r="D65" s="88"/>
      <c r="E65" s="88"/>
      <c r="F65" s="88"/>
      <c r="G65" s="89"/>
      <c r="H65" s="119"/>
      <c r="I65" s="119"/>
      <c r="J65" s="119"/>
      <c r="K65" s="120"/>
      <c r="L65" s="10"/>
      <c r="M65" s="5"/>
    </row>
    <row r="66" spans="1:13" ht="17.25" thickBot="1">
      <c r="A66" s="5"/>
      <c r="B66" s="100"/>
      <c r="C66" s="101"/>
      <c r="D66" s="101"/>
      <c r="E66" s="102"/>
      <c r="F66" s="101"/>
      <c r="G66" s="103"/>
      <c r="H66" s="101"/>
      <c r="I66" s="101"/>
      <c r="J66" s="101"/>
      <c r="K66" s="101"/>
      <c r="L66" s="104"/>
      <c r="M66" s="5"/>
    </row>
    <row r="67" spans="1:13" ht="17.25" thickTop="1">
      <c r="A67" s="5"/>
      <c r="B67" s="5"/>
      <c r="C67" s="5"/>
      <c r="D67" s="5"/>
      <c r="E67" s="6"/>
      <c r="F67" s="5"/>
      <c r="G67" s="5"/>
      <c r="H67" s="5"/>
      <c r="I67" s="5"/>
      <c r="J67" s="5"/>
      <c r="K67" s="5"/>
      <c r="L67" s="5"/>
      <c r="M67" s="5"/>
    </row>
  </sheetData>
  <mergeCells count="27">
    <mergeCell ref="H63:I63"/>
    <mergeCell ref="H64:I64"/>
    <mergeCell ref="H65:K65"/>
    <mergeCell ref="C60:G60"/>
    <mergeCell ref="H60:J60"/>
    <mergeCell ref="C61:G61"/>
    <mergeCell ref="H61:I61"/>
    <mergeCell ref="C62:G62"/>
    <mergeCell ref="H62:I62"/>
    <mergeCell ref="D59:K59"/>
    <mergeCell ref="C11:C12"/>
    <mergeCell ref="D11:D12"/>
    <mergeCell ref="E11:F11"/>
    <mergeCell ref="G11:G12"/>
    <mergeCell ref="H11:H12"/>
    <mergeCell ref="I11:I12"/>
    <mergeCell ref="J11:J12"/>
    <mergeCell ref="K11:K12"/>
    <mergeCell ref="C48:J48"/>
    <mergeCell ref="G50:J50"/>
    <mergeCell ref="G51:I51"/>
    <mergeCell ref="C10:K10"/>
    <mergeCell ref="C3:F3"/>
    <mergeCell ref="C5:K5"/>
    <mergeCell ref="C6:K6"/>
    <mergeCell ref="C7:K8"/>
    <mergeCell ref="C9:K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531c6fd-1360-4f8e-94af-768214a32040">
      <UserInfo>
        <DisplayName/>
        <AccountId xsi:nil="true"/>
        <AccountType/>
      </UserInfo>
    </SharedWithUsers>
    <TaxCatchAll xmlns="6531c6fd-1360-4f8e-94af-768214a32040" xsi:nil="true"/>
    <lcf76f155ced4ddcb4097134ff3c332f xmlns="3237708f-d448-493e-b33b-a8fd526a99fa">
      <Terms xmlns="http://schemas.microsoft.com/office/infopath/2007/PartnerControls"/>
    </lcf76f155ced4ddcb4097134ff3c332f>
    <_Flow_SignoffStatus xmlns="3237708f-d448-493e-b33b-a8fd526a99f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806A525909C2F4696805F2EAD81F25A" ma:contentTypeVersion="17" ma:contentTypeDescription="Crear nuevo documento." ma:contentTypeScope="" ma:versionID="589cc86ee23c642612f068c6bf1fb98b">
  <xsd:schema xmlns:xsd="http://www.w3.org/2001/XMLSchema" xmlns:xs="http://www.w3.org/2001/XMLSchema" xmlns:p="http://schemas.microsoft.com/office/2006/metadata/properties" xmlns:ns2="3237708f-d448-493e-b33b-a8fd526a99fa" xmlns:ns3="6531c6fd-1360-4f8e-94af-768214a32040" targetNamespace="http://schemas.microsoft.com/office/2006/metadata/properties" ma:root="true" ma:fieldsID="1f96410a56ff9174db34a18f42dcf309" ns2:_="" ns3:_="">
    <xsd:import namespace="3237708f-d448-493e-b33b-a8fd526a99fa"/>
    <xsd:import namespace="6531c6fd-1360-4f8e-94af-768214a320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37708f-d448-493e-b33b-a8fd526a99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8c46d6fa-4fe9-4e86-a1e8-66d0902ce3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31c6fd-1360-4f8e-94af-768214a3204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b30bf52c-9c16-401a-837b-606af8a1839b}" ma:internalName="TaxCatchAll" ma:showField="CatchAllData" ma:web="6531c6fd-1360-4f8e-94af-768214a320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schemas.microsoft.com/office/2006/documentManagement/types"/>
    <ds:schemaRef ds:uri="http://purl.org/dc/elements/1.1/"/>
    <ds:schemaRef ds:uri="http://purl.org/dc/terms/"/>
    <ds:schemaRef ds:uri="3237708f-d448-493e-b33b-a8fd526a99fa"/>
    <ds:schemaRef ds:uri="http://schemas.microsoft.com/office/2006/metadata/properties"/>
    <ds:schemaRef ds:uri="http://purl.org/dc/dcmitype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6531c6fd-1360-4f8e-94af-768214a32040"/>
  </ds:schemaRefs>
</ds:datastoreItem>
</file>

<file path=customXml/itemProps3.xml><?xml version="1.0" encoding="utf-8"?>
<ds:datastoreItem xmlns:ds="http://schemas.openxmlformats.org/officeDocument/2006/customXml" ds:itemID="{6D156B4C-B1F0-4C97-B074-2723340EAA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237708f-d448-493e-b33b-a8fd526a99fa"/>
    <ds:schemaRef ds:uri="6531c6fd-1360-4f8e-94af-768214a320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ECONOMICA(Proponente)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Toshiba</cp:lastModifiedBy>
  <cp:revision/>
  <dcterms:created xsi:type="dcterms:W3CDTF">2006-06-27T16:47:25Z</dcterms:created>
  <dcterms:modified xsi:type="dcterms:W3CDTF">2022-12-19T21:41:10Z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0x0101007806A525909C2F4696805F2EAD81F25A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